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bastian\Downloads\"/>
    </mc:Choice>
  </mc:AlternateContent>
  <bookViews>
    <workbookView xWindow="0" yWindow="0" windowWidth="20490" windowHeight="7620"/>
  </bookViews>
  <sheets>
    <sheet name="Matriz Riesgos" sheetId="1" r:id="rId1"/>
    <sheet name="Criterios impacto 1" sheetId="3" r:id="rId2"/>
    <sheet name="Parámetros" sheetId="2"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J5" i="1" s="1"/>
  <c r="AB5" i="1" l="1"/>
  <c r="L5" i="1" l="1"/>
  <c r="AN5" i="1"/>
  <c r="AJ5" i="1" l="1"/>
  <c r="AK5" i="1"/>
</calcChain>
</file>

<file path=xl/sharedStrings.xml><?xml version="1.0" encoding="utf-8"?>
<sst xmlns="http://schemas.openxmlformats.org/spreadsheetml/2006/main" count="278" uniqueCount="214">
  <si>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</si>
  <si>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</si>
  <si>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</si>
  <si>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</si>
  <si>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</si>
  <si>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</si>
  <si>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</si>
  <si>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</si>
  <si>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</si>
  <si>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</si>
  <si>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</si>
  <si>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</si>
  <si>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</si>
  <si>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</si>
  <si>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</si>
  <si>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</si>
  <si>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</si>
  <si>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</si>
  <si>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</si>
  <si>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</si>
  <si>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</si>
  <si>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</si>
  <si>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 xml:space="preserve">PROCESO </t>
  </si>
  <si>
    <t>INTERNO</t>
  </si>
  <si>
    <t>EXTERNO</t>
  </si>
  <si>
    <t>TIPO</t>
  </si>
  <si>
    <t>ORIGEN</t>
  </si>
  <si>
    <t xml:space="preserve">DEBIDO A 
(Causa(s))
</t>
  </si>
  <si>
    <t xml:space="preserve">PUEDE SUCEDER QUE
(Riesgo)
</t>
  </si>
  <si>
    <t xml:space="preserve">QUE PODRÍA OCASIONAR (Consecuencia(s))
</t>
  </si>
  <si>
    <t>PROBABILIDAD
5:  Casi seguro
4: Probable
3: Posible 
2: Improbable 
1: Raro</t>
  </si>
  <si>
    <t>IMPACTO
Ver pestaña "Criterios de impacto"
5: Catastrófico
4: Mayor
3: Moderado</t>
  </si>
  <si>
    <t>Observación de criterio</t>
  </si>
  <si>
    <t>NIVEL DE RIESGO INHERENTE</t>
  </si>
  <si>
    <t>TIPO DE CONTROL
PREVENTIVO
DETECTIVO</t>
  </si>
  <si>
    <t xml:space="preserve">RESPONSABLE PRIMERA LÍNEA DE DEFENSA
(Desarrollo e implementación de procesos de control y gestión de riesgos a través de su identificación, análisis, valoración, monitoreo y acciones de mejora)
</t>
  </si>
  <si>
    <t>RESPONSABLE DEL CONTROL
(Persona asignada para ejecutar el control. Debe tener la autoridad, competencias y conocimientos para ejecutar el control)</t>
  </si>
  <si>
    <t>PERIODICIDAD DEL CONTROL
(La periodicidad debe prevenir o detectar el riesgo de manera oportuna)</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</si>
  <si>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</si>
  <si>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</si>
  <si>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</si>
  <si>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</si>
  <si>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</si>
  <si>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</si>
  <si>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</si>
  <si>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</si>
  <si>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</si>
  <si>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</si>
  <si>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</si>
  <si>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 xml:space="preserve">RESULTADO DE LA EVALUACIÓN DEL DISEÑO DEL CONTROL
</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</si>
  <si>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</si>
  <si>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</si>
  <si>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</si>
  <si>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</si>
  <si>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</si>
  <si>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</si>
  <si>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</si>
  <si>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</si>
  <si>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</si>
  <si>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</si>
  <si>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IMPACTO
5: Catastrófico
4: Mayor
3: Moderado
2: Menor
1: Insignificante</t>
  </si>
  <si>
    <t>NIVEL DE RIESGO RESIDUAL</t>
  </si>
  <si>
    <t>RESPUESTAS AL RIESGO</t>
  </si>
  <si>
    <t>Acciones asociadas al control</t>
  </si>
  <si>
    <t>RESPONSABLE</t>
  </si>
  <si>
    <t>FECHA LÍMITE PARA EL CUMPLIMIENTO DE LA ACCIÓN</t>
  </si>
  <si>
    <t>INDICADOR</t>
  </si>
  <si>
    <t>RECURSOS 
Económico, Humano y/o Logístico</t>
  </si>
  <si>
    <t xml:space="preserve">PLAN DE CONTINGENCIA ( POR CADA RIESGO) </t>
  </si>
  <si>
    <t>Control Disciplinario</t>
  </si>
  <si>
    <t>Desempeño de los procesos: Capacidad humana, técnica y financiera de los procesos para lograr el cumplimiento de sus objetivos</t>
  </si>
  <si>
    <t>N/A</t>
  </si>
  <si>
    <t>Corrupción</t>
  </si>
  <si>
    <t>Análisis de contexto de índole táctico</t>
  </si>
  <si>
    <t>Ausencia de estricta cadena de custodia de los procesos disciplinarios tramitados bajo los parámetros de la Ley 734 de 2002 y el artículo 263 del Código General Disciplinario, modificado por la Ley 2094 de junio 29 de 2021.</t>
  </si>
  <si>
    <t>Investigaciones disciplinarias y/o penales.</t>
  </si>
  <si>
    <t>Raro (1)</t>
  </si>
  <si>
    <t>Preventivo</t>
  </si>
  <si>
    <t>Jefe Oficina Control Disciplinario Interno</t>
  </si>
  <si>
    <t xml:space="preserve">Profesional universitaria
(contratista)
</t>
  </si>
  <si>
    <t>Mensual</t>
  </si>
  <si>
    <t xml:space="preserve">Fuerte </t>
  </si>
  <si>
    <t>Fuerte</t>
  </si>
  <si>
    <t>Directamente</t>
  </si>
  <si>
    <t>No Disminuye</t>
  </si>
  <si>
    <t>Moderado (3)</t>
  </si>
  <si>
    <t>Reducir</t>
  </si>
  <si>
    <t xml:space="preserve">Escanear los procesos disciplinarios activos </t>
  </si>
  <si>
    <t>Recurso humano: Funcionarios y personal contratista de la Oficina  de Control Disciplinario Interno financiado por el proyecto  de inversión de la SAF</t>
  </si>
  <si>
    <t xml:space="preserve">Formular la respectiva denuncia penal ante la Fiscalia General de la Nación e iniciar oficiosamente la acción  disciplinaria contra el infractor </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</si>
  <si>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</si>
  <si>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</si>
  <si>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</si>
  <si>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</si>
  <si>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</si>
  <si>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</si>
  <si>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</si>
  <si>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</si>
  <si>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</si>
  <si>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</si>
  <si>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</si>
  <si>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</si>
  <si>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</si>
  <si>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</si>
  <si>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</si>
  <si>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</si>
  <si>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</si>
  <si>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</si>
  <si>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</si>
  <si>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</si>
  <si>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</si>
  <si>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</si>
  <si>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</si>
  <si>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</si>
  <si>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</si>
  <si>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</si>
  <si>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</si>
  <si>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</si>
  <si>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</si>
  <si>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Mayor (4)</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</si>
  <si>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</si>
  <si>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</si>
  <si>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</si>
  <si>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</si>
  <si>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</si>
  <si>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</si>
  <si>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</si>
  <si>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</si>
  <si>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</si>
  <si>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</si>
  <si>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</si>
  <si>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</si>
  <si>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</si>
  <si>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</si>
  <si>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</si>
  <si>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</si>
  <si>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</si>
  <si>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</si>
  <si>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</si>
  <si>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</si>
  <si>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</si>
  <si>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</si>
  <si>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</si>
  <si>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</si>
  <si>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</si>
  <si>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</si>
  <si>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</si>
  <si>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</si>
  <si>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</si>
  <si>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</si>
  <si>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</si>
  <si>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</si>
  <si>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</si>
  <si>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</si>
  <si>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</si>
  <si>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</si>
  <si>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</si>
  <si>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</si>
  <si>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</si>
  <si>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</si>
  <si>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</si>
  <si>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</si>
  <si>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</si>
  <si>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</si>
  <si>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</si>
  <si>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</si>
  <si>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</si>
  <si>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</si>
  <si>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</si>
  <si>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TIPO DE CONTROL</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</si>
  <si>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</si>
  <si>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</si>
  <si>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</si>
  <si>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</si>
  <si>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</si>
  <si>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</si>
  <si>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</si>
  <si>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</si>
  <si>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</si>
  <si>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</si>
  <si>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</si>
  <si>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</si>
  <si>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de Recursos Físicos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</si>
  <si>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</si>
  <si>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</si>
  <si>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</si>
  <si>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</si>
  <si>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</si>
  <si>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</si>
  <si>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</si>
  <si>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</si>
  <si>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EJECUCIÓN DEL CONTROL</t>
  </si>
  <si>
    <t xml:space="preserve">CONTROL DE CAMBIOS </t>
  </si>
  <si>
    <t>FECHA: 15 de febrero de 2024</t>
  </si>
  <si>
    <t>Se analiza el riesgo y el control del proceso, determinando que para la vigencia 2024: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t>
  </si>
  <si>
    <t>FECHA: 26 de octubre  de 2023</t>
  </si>
  <si>
    <t xml:space="preserve">Teniendo en cuenta el informe No. 34-1 de control interno de seguimiento a los riesgos  con corte 31 de agosto de 2023   la OAP nuevamente  con el  proceso realiza  la revision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incluyendo la frase ABUSO DE PODER POR </t>
  </si>
  <si>
    <t>FECHA: 09 de febrero de 2023</t>
  </si>
  <si>
    <t xml:space="preserve">Se analizan los riesgos y controles del proceso, determinando que para la vigencia 2023: 
- No se presentan nuevos riesgos a los ya documentados
- Se ajusta la redacción de la causa del riesgo
- Se ajusta la redacción del riesgo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
</t>
  </si>
  <si>
    <t>Fecha: 14 de febrero de 2022</t>
  </si>
  <si>
    <t>Se verifica la calificación de impacto residual mediante la evaluación de los 19 criterios de impacto</t>
  </si>
  <si>
    <t>FECHA: 04  de octubre  de 2024</t>
  </si>
  <si>
    <t xml:space="preserve">Teniendo en cuenta el informe de seguimiento a la gestion de riesgos de corrupcion  del segundo cuatrimestre 2024 de septiembre de 2024  la OCI establecio una recomendación: 
1. la redaccion del riesgo  no cumple con lo descrito en la politica V 7
2. RIESGO 1 CONTROL 1 :  se relaciona la posiblidad de perdida documental no obstante en la redaccion del control se especifica que se revisara el numero de expedientes en fisico vs los registrados  más no el detalle de la documentacion de cada uno de los procesos 
SE ELIMINA LA PALABRA MODIFICACION , 
SE ADICIONA EN CÓMO SE REALIZA LA ACTIVIDAD DE CONTROL:  Así mismo se revisa la integridad de los documentos que obran en el expediente disciplinario. 
CÓMO SE ACTÚA EN CASO DE OBSERVACIONES O DESVIACIONES :   se adiciona: se determine la pérdida de integridad del mismo, 
</t>
  </si>
  <si>
    <t>FECHA DE ACTUALIZACIÓN: ABRIL 2025</t>
  </si>
  <si>
    <t>Posibilidad de   sustracción, ocultamiento o pérdida de la información de los procesos disciplinarios tramitados bajo los parámetros de la Ley 734 de 2002 y el artículo 263 del Código General Disciplinario, modificado por la Ley 2094 de junio 29 de 2021, por abuso de poder po parte del equipo de trabajo de la Oficina para beneficio propio o de un tercero.</t>
  </si>
  <si>
    <t xml:space="preserve">Cotejar la existencia y revisar la posible sustracción, ocultamiento o pérdida de la información del expediente fisico activo y/o terminado contra lo registrado  en la  hoja de control 
</t>
  </si>
  <si>
    <t xml:space="preserve">
Se revisa que la Hoja de Control este incorporada dentro de cada expediente y que en ésta se encuentra registrada  y actualizada  cada una de las actuaciones procesales 
 ARTÍCULO 115. RESERVA DE LA ACTUACIÓN DISCIPLINARIA. 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por lo anterior no se puede registrar Evidencias 
</t>
  </si>
  <si>
    <t xml:space="preserve">En caso de detectar la falta de un expediente activo (fisicos), o se determine la pérdida parcial  de información del mismo, se procede a dar aviso al Jefe de la Oficina para iniciar las respectivas acciones disciplinarias y/o penales ante las autoridades competentes.
En caso de detectar inconsistencias se procede a revisar otros sistemas de información para establecer la pérdida o no del expediente, establecida la misma se inician las acciones legales </t>
  </si>
  <si>
    <t xml:space="preserve">Hoja de control  del expediente  fisico activo y/o terminado 
(reserva de la actuación procesal)  </t>
  </si>
  <si>
    <t xml:space="preserve">Número de casos donde se presenten  sustracción, ocultamiento o pérdida de  la información de los procesos
FRECUENCIA: Mensualmente 
META: 0 </t>
  </si>
  <si>
    <t>FECHA:  ENERO 2025</t>
  </si>
  <si>
    <t>se analiza el riesgo y el control del proceso, determinando que para la vigencia 2025: 
- No se presentan nuevos riesgos al ya  documentado
- La probabilidad e impacto inherente continua con la misma valoración
- Se mantienen los responsables de ejecución</t>
  </si>
  <si>
    <t>FECHA: ABRIL 2025</t>
  </si>
  <si>
    <t xml:space="preserve">Se elimina la palabra ALTERACION del riesgo , cambia la evidencia base de datos por hoja de control, se elimina la palabra integridad quedando parcial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</si>
</sst>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22">
    <font>
      <sz val="11"/>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b/>
      <sz val="10"/>
      <name val="Calibri"/>
      <family val="2"/>
      <scheme val="minor"/>
    </font>
    <font>
      <sz val="10"/>
      <name val="Mangal"/>
      <family val="2"/>
    </font>
    <font>
      <sz val="11"/>
      <color indexed="8"/>
      <name val="Calibri"/>
      <family val="2"/>
      <charset val="1"/>
    </font>
    <font>
      <sz val="10"/>
      <color theme="1"/>
      <name val="Calibri"/>
      <family val="2"/>
      <scheme val="minor"/>
    </font>
    <font>
      <b/>
      <sz val="12"/>
      <name val="Calibri"/>
      <family val="2"/>
      <scheme val="minor"/>
    </font>
    <font>
      <b/>
      <sz val="11"/>
      <name val="Calibri"/>
      <family val="2"/>
      <scheme val="minor"/>
    </font>
    <font>
      <sz val="11"/>
      <name val="Calibri"/>
      <family val="2"/>
      <scheme val="minor"/>
    </font>
    <font>
      <sz val="11"/>
      <color theme="1"/>
      <name val="Arial"/>
      <family val="2"/>
    </font>
    <font>
      <b/>
      <sz val="14"/>
      <color theme="1"/>
      <name val="Arial"/>
      <family val="2"/>
    </font>
    <font>
      <sz val="10"/>
      <color theme="1"/>
      <name val="Arial"/>
      <family val="2"/>
    </font>
    <font>
      <b/>
      <sz val="8"/>
      <color theme="1"/>
      <name val="Arial"/>
      <family val="2"/>
    </font>
    <font>
      <sz val="11"/>
      <name val="Calibri"/>
      <family val="2"/>
    </font>
    <font>
      <b/>
      <sz val="9"/>
      <name val="Calibri"/>
      <family val="2"/>
      <scheme val="minor"/>
    </font>
    <font>
      <b/>
      <sz val="18"/>
      <name val="Calibri"/>
      <family val="2"/>
      <scheme val="minor"/>
    </font>
    <font>
      <sz val="12"/>
      <name val="Calibri"/>
      <family val="2"/>
      <scheme val="minor"/>
    </font>
    <font>
      <sz val="9"/>
      <name val="Arial"/>
      <family val="2"/>
    </font>
    <font>
      <sz val="9"/>
      <color theme="1"/>
      <name val="Arial"/>
      <family val="2"/>
    </font>
    <font>
      <sz val="9"/>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26"/>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5" fillId="0" borderId="0"/>
    <xf numFmtId="0" fontId="6" fillId="0" borderId="0"/>
    <xf numFmtId="44" fontId="1" fillId="0" borderId="0" applyFont="0" applyFill="0" applyBorder="0" applyAlignment="0" applyProtection="0"/>
    <xf numFmtId="0" fontId="11" fillId="0" borderId="0"/>
    <xf numFmtId="0" fontId="1" fillId="0" borderId="0"/>
  </cellStyleXfs>
  <cellXfs count="61">
    <xf numFmtId="0" fontId="0" fillId="0" borderId="0" xfId="0"/>
    <xf numFmtId="0" fontId="3" fillId="2" borderId="0" xfId="0" applyFont="1" applyFill="1"/>
    <xf numFmtId="0" fontId="3" fillId="0" borderId="0" xfId="0" applyFont="1" applyAlignment="1">
      <alignment horizontal="center" vertical="center"/>
    </xf>
    <xf numFmtId="0" fontId="3" fillId="0" borderId="0" xfId="0" applyFont="1"/>
    <xf numFmtId="0" fontId="3" fillId="0" borderId="0" xfId="0" applyFont="1" applyAlignment="1">
      <alignment vertical="center"/>
    </xf>
    <xf numFmtId="0" fontId="0" fillId="0" borderId="0" xfId="0" applyAlignment="1">
      <alignment wrapText="1"/>
    </xf>
    <xf numFmtId="0" fontId="4" fillId="3" borderId="1" xfId="0" applyFont="1" applyFill="1" applyBorder="1" applyAlignment="1">
      <alignment horizontal="left" vertical="center" wrapText="1"/>
    </xf>
    <xf numFmtId="0" fontId="2" fillId="0" borderId="0" xfId="0" applyFont="1"/>
    <xf numFmtId="0" fontId="2" fillId="0" borderId="0" xfId="0" applyFont="1" applyAlignment="1">
      <alignment vertical="center" wrapText="1"/>
    </xf>
    <xf numFmtId="0" fontId="2" fillId="0" borderId="0" xfId="0" applyFont="1" applyAlignment="1">
      <alignment wrapText="1"/>
    </xf>
    <xf numFmtId="0" fontId="3" fillId="2" borderId="0" xfId="0" applyFont="1" applyFill="1" applyAlignment="1">
      <alignment horizontal="left" vertical="center"/>
    </xf>
    <xf numFmtId="0" fontId="3" fillId="0" borderId="0" xfId="0" applyFont="1" applyAlignment="1">
      <alignment horizontal="left" vertical="center"/>
    </xf>
    <xf numFmtId="0" fontId="4" fillId="5" borderId="1" xfId="0" applyFont="1" applyFill="1" applyBorder="1" applyAlignment="1">
      <alignment horizontal="left" vertical="center" wrapText="1"/>
    </xf>
    <xf numFmtId="0" fontId="11" fillId="0" borderId="0" xfId="4"/>
    <xf numFmtId="0" fontId="11" fillId="6" borderId="1" xfId="4" applyFill="1" applyBorder="1" applyAlignment="1">
      <alignment horizontal="center"/>
    </xf>
    <xf numFmtId="0" fontId="4" fillId="3" borderId="1" xfId="0" applyFont="1" applyFill="1" applyBorder="1" applyAlignment="1">
      <alignment horizontal="center" vertical="center" wrapText="1"/>
    </xf>
    <xf numFmtId="0" fontId="16" fillId="3" borderId="1" xfId="5" applyFont="1" applyFill="1" applyBorder="1" applyAlignment="1">
      <alignment horizontal="center" vertical="center" wrapText="1"/>
    </xf>
    <xf numFmtId="0" fontId="16" fillId="7" borderId="1" xfId="0" applyFont="1" applyFill="1" applyBorder="1" applyAlignment="1">
      <alignment horizontal="left" vertical="center" wrapText="1"/>
    </xf>
    <xf numFmtId="0" fontId="14" fillId="8" borderId="1" xfId="0" applyFont="1" applyFill="1" applyBorder="1" applyAlignment="1">
      <alignment vertical="center" wrapText="1"/>
    </xf>
    <xf numFmtId="0" fontId="4" fillId="3" borderId="1" xfId="5" applyFont="1" applyFill="1" applyBorder="1" applyAlignment="1">
      <alignment horizontal="center" vertical="center" wrapText="1"/>
    </xf>
    <xf numFmtId="0" fontId="9" fillId="3" borderId="1" xfId="5"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0" fontId="17" fillId="2" borderId="0" xfId="0" applyFont="1" applyFill="1"/>
    <xf numFmtId="0" fontId="4" fillId="2" borderId="0" xfId="0" applyFont="1" applyFill="1" applyAlignment="1">
      <alignment vertical="center"/>
    </xf>
    <xf numFmtId="0" fontId="19" fillId="0" borderId="1" xfId="0" applyFont="1" applyBorder="1" applyAlignment="1">
      <alignment horizontal="center" vertical="center" wrapText="1"/>
    </xf>
    <xf numFmtId="0" fontId="20" fillId="0" borderId="1" xfId="5" applyFont="1" applyBorder="1" applyAlignment="1">
      <alignment horizontal="center" vertical="center" wrapText="1"/>
    </xf>
    <xf numFmtId="0" fontId="18" fillId="2" borderId="0" xfId="0" applyFont="1" applyFill="1" applyAlignment="1">
      <alignment vertical="center" wrapText="1"/>
    </xf>
    <xf numFmtId="0" fontId="20" fillId="0" borderId="0" xfId="0" applyFont="1" applyAlignment="1">
      <alignment vertical="center" wrapText="1"/>
    </xf>
    <xf numFmtId="0" fontId="20" fillId="0" borderId="0" xfId="5" applyFont="1" applyAlignment="1">
      <alignment vertical="center"/>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6" fillId="10" borderId="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1" xfId="5" applyFont="1" applyBorder="1" applyAlignment="1">
      <alignment horizontal="center" vertical="center" wrapText="1"/>
    </xf>
    <xf numFmtId="0" fontId="21" fillId="2" borderId="1" xfId="0" applyFont="1" applyFill="1" applyBorder="1" applyAlignment="1">
      <alignment horizontal="left" vertical="center" wrapText="1"/>
    </xf>
    <xf numFmtId="1" fontId="11"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15"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4" borderId="1" xfId="2" applyFont="1" applyFill="1" applyBorder="1" applyAlignment="1">
      <alignment horizontal="center" vertical="center" wrapText="1"/>
    </xf>
    <xf numFmtId="0" fontId="10" fillId="0" borderId="1" xfId="0" applyFont="1" applyBorder="1" applyAlignment="1">
      <alignment horizontal="center" vertical="center" wrapText="1"/>
    </xf>
    <xf numFmtId="0" fontId="13" fillId="0" borderId="1" xfId="4" applyFont="1" applyBorder="1" applyAlignment="1">
      <alignment horizontal="left" vertical="top"/>
    </xf>
    <xf numFmtId="0" fontId="12" fillId="6" borderId="1" xfId="4" applyFont="1" applyFill="1" applyBorder="1" applyAlignment="1">
      <alignment horizont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 xfId="0"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cellXfs>
  <cellStyles count="6">
    <cellStyle name="Moneda 2" xfId="3"/>
    <cellStyle name="Normal" xfId="0" builtinId="0"/>
    <cellStyle name="Normal 2" xfId="5"/>
    <cellStyle name="Normal 2 2" xfId="1"/>
    <cellStyle name="Normal 2 2 2" xfId="4"/>
    <cellStyle name="Normal 3" xfId="2"/>
  </cellStyles>
  <dxfs count="9">
    <dxf>
      <fill>
        <patternFill>
          <bgColor rgb="FFFF0000"/>
        </patternFill>
      </fill>
    </dxf>
    <dxf>
      <fill>
        <patternFill>
          <bgColor rgb="FF00B05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53279D31-163C-479E-8137-0B53C33B7CB4}"/>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8680900-13EB-4CC7-9371-8FFAFC572E0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9"/>
  <sheetViews>
    <sheetView tabSelected="1" zoomScale="110" zoomScaleNormal="110" workbookViewId="0">
      <selection activeCell="B14" sqref="B14:E14"/>
    </sheetView>
  </sheetViews>
  <sheetFormatPr baseColWidth="10" defaultColWidth="11.42578125" defaultRowHeight="12.75"/>
  <cols>
    <col min="1" max="1" width="16.5703125" style="3" customWidth="1"/>
    <col min="2" max="2" width="23" style="3" customWidth="1"/>
    <col min="3" max="3" width="16" style="3" customWidth="1"/>
    <col min="4" max="4" width="15.5703125" style="3" customWidth="1"/>
    <col min="5" max="5" width="25.140625" style="3" customWidth="1"/>
    <col min="6" max="6" width="31.42578125" style="3" customWidth="1"/>
    <col min="7" max="7" width="35.5703125" style="3" customWidth="1"/>
    <col min="8" max="8" width="16.5703125" style="3" hidden="1" customWidth="1"/>
    <col min="9" max="9" width="17.85546875" style="3" hidden="1" customWidth="1"/>
    <col min="10" max="10" width="19" style="3" hidden="1" customWidth="1"/>
    <col min="11" max="11" width="13.5703125" style="3" hidden="1" customWidth="1"/>
    <col min="12" max="12" width="20.28515625" style="3" hidden="1" customWidth="1"/>
    <col min="13" max="13" width="19" style="3" hidden="1" customWidth="1"/>
    <col min="14" max="14" width="33" style="3" hidden="1" customWidth="1"/>
    <col min="15" max="15" width="33.140625" style="3" hidden="1" customWidth="1"/>
    <col min="16" max="16" width="24.7109375" style="3" hidden="1" customWidth="1"/>
    <col min="17" max="17" width="30.85546875" style="3" customWidth="1"/>
    <col min="18" max="18" width="62.28515625" style="3" customWidth="1"/>
    <col min="19" max="19" width="77.7109375" style="3" customWidth="1"/>
    <col min="20" max="20" width="30.85546875" style="3" customWidth="1"/>
    <col min="21" max="25" width="15.7109375" style="2" customWidth="1"/>
    <col min="26" max="26" width="27.140625" style="2" customWidth="1"/>
    <col min="27" max="34" width="15.7109375" style="2" customWidth="1"/>
    <col min="35" max="41" width="15.7109375" style="3" customWidth="1"/>
    <col min="42" max="42" width="30.85546875" style="4" customWidth="1"/>
    <col min="43" max="44" width="30.85546875" style="3" customWidth="1"/>
    <col min="45" max="46" width="30.85546875" style="1" customWidth="1"/>
    <col min="47" max="47" width="40.42578125" style="1" customWidth="1"/>
    <col min="48" max="97" width="11.42578125" style="1"/>
    <col min="98" max="16384" width="11.42578125" style="3"/>
  </cols>
  <sheetData>
    <row r="1" spans="1:47">
      <c r="A1" s="1"/>
      <c r="B1" s="1"/>
      <c r="C1" s="1"/>
      <c r="D1" s="1"/>
      <c r="E1" s="1"/>
      <c r="F1" s="1"/>
      <c r="G1" s="1"/>
      <c r="H1" s="1"/>
      <c r="I1" s="1"/>
      <c r="J1" s="1"/>
      <c r="K1" s="1"/>
      <c r="L1" s="1"/>
      <c r="M1" s="1"/>
      <c r="N1" s="1"/>
      <c r="O1" s="1"/>
      <c r="P1" s="1"/>
      <c r="Q1" s="1"/>
      <c r="R1" s="1"/>
      <c r="S1" s="1"/>
      <c r="T1" s="1"/>
      <c r="U1" s="21"/>
      <c r="V1" s="21"/>
      <c r="W1" s="21"/>
      <c r="X1" s="21"/>
      <c r="Y1" s="21"/>
      <c r="Z1" s="21"/>
      <c r="AA1" s="21"/>
      <c r="AB1" s="21"/>
      <c r="AC1" s="21"/>
      <c r="AD1" s="21"/>
      <c r="AE1" s="21"/>
      <c r="AF1" s="21"/>
      <c r="AG1" s="21"/>
      <c r="AH1" s="21"/>
      <c r="AI1" s="1"/>
      <c r="AJ1" s="1"/>
      <c r="AK1" s="1"/>
      <c r="AL1" s="1"/>
      <c r="AM1" s="1"/>
      <c r="AN1" s="1"/>
      <c r="AO1" s="1"/>
      <c r="AP1" s="22"/>
      <c r="AQ1" s="1"/>
      <c r="AR1" s="1"/>
    </row>
    <row r="2" spans="1:47" ht="23.25">
      <c r="A2" s="23" t="s">
        <v>203</v>
      </c>
      <c r="B2" s="1"/>
      <c r="C2" s="1"/>
      <c r="D2" s="1"/>
      <c r="E2" s="1"/>
      <c r="F2" s="1"/>
      <c r="G2" s="1"/>
      <c r="H2" s="1"/>
      <c r="I2" s="1"/>
      <c r="J2" s="1"/>
      <c r="K2" s="1"/>
      <c r="L2" s="1"/>
      <c r="M2" s="1"/>
      <c r="N2" s="1"/>
      <c r="O2" s="1"/>
      <c r="P2" s="1"/>
      <c r="Q2" s="1"/>
      <c r="R2" s="1"/>
      <c r="S2" s="1"/>
      <c r="T2" s="1"/>
      <c r="U2" s="21"/>
      <c r="V2" s="21"/>
      <c r="W2" s="21"/>
      <c r="X2" s="21"/>
      <c r="Y2" s="21"/>
      <c r="Z2" s="21"/>
      <c r="AA2" s="21"/>
      <c r="AB2" s="21"/>
      <c r="AC2" s="21"/>
      <c r="AD2" s="21"/>
      <c r="AE2" s="21"/>
      <c r="AF2" s="21"/>
      <c r="AG2" s="21"/>
      <c r="AH2" s="21"/>
      <c r="AI2" s="1"/>
      <c r="AJ2" s="1"/>
      <c r="AK2" s="1"/>
      <c r="AL2" s="1"/>
      <c r="AM2" s="1"/>
      <c r="AN2" s="1"/>
      <c r="AO2" s="1"/>
      <c r="AP2" s="22"/>
      <c r="AQ2" s="1"/>
      <c r="AR2" s="1"/>
    </row>
    <row r="3" spans="1:47" ht="24.75" customHeight="1">
      <c r="A3" s="24"/>
      <c r="B3" s="1"/>
      <c r="C3" s="1"/>
      <c r="D3" s="1"/>
      <c r="E3" s="1"/>
      <c r="F3" s="1"/>
      <c r="G3" s="1"/>
      <c r="H3" s="1"/>
      <c r="I3" s="1"/>
      <c r="J3" s="1"/>
      <c r="K3" s="1"/>
      <c r="L3" s="1"/>
      <c r="M3" s="1"/>
      <c r="N3" s="1"/>
      <c r="O3" s="1"/>
      <c r="P3" s="1"/>
      <c r="Q3" s="1"/>
      <c r="R3" s="1"/>
      <c r="S3" s="1"/>
      <c r="T3" s="1"/>
      <c r="U3" s="21"/>
      <c r="V3" s="21"/>
      <c r="W3" s="21"/>
      <c r="X3" s="21"/>
      <c r="Y3" s="21"/>
      <c r="Z3" s="21"/>
      <c r="AA3" s="21"/>
      <c r="AB3" s="21"/>
      <c r="AC3" s="21"/>
      <c r="AD3" s="21"/>
      <c r="AE3" s="21"/>
      <c r="AF3" s="21"/>
      <c r="AG3" s="21"/>
      <c r="AH3" s="21"/>
      <c r="AI3" s="1"/>
      <c r="AJ3" s="1"/>
      <c r="AK3" s="1"/>
      <c r="AL3" s="1"/>
      <c r="AM3" s="1"/>
      <c r="AN3" s="1"/>
      <c r="AO3" s="1"/>
      <c r="AP3" s="22"/>
      <c r="AQ3" s="1"/>
      <c r="AR3" s="1"/>
    </row>
    <row r="4" spans="1:47" s="10" customFormat="1" ht="134.25" customHeight="1">
      <c r="A4" s="6" t="s">
        <v>22</v>
      </c>
      <c r="B4" s="6" t="s">
        <v>23</v>
      </c>
      <c r="C4" s="6" t="s">
        <v>24</v>
      </c>
      <c r="D4" s="6" t="s">
        <v>25</v>
      </c>
      <c r="E4" s="6" t="s">
        <v>26</v>
      </c>
      <c r="F4" s="16" t="s">
        <v>27</v>
      </c>
      <c r="G4" s="16" t="s">
        <v>28</v>
      </c>
      <c r="H4" s="16" t="s">
        <v>29</v>
      </c>
      <c r="I4" s="16" t="s">
        <v>30</v>
      </c>
      <c r="J4" s="17" t="s">
        <v>31</v>
      </c>
      <c r="K4" s="18" t="s">
        <v>32</v>
      </c>
      <c r="L4" s="6" t="s">
        <v>33</v>
      </c>
      <c r="M4" s="6" t="s">
        <v>34</v>
      </c>
      <c r="N4" s="6" t="s">
        <v>35</v>
      </c>
      <c r="O4" s="6" t="s">
        <v>36</v>
      </c>
      <c r="P4" s="19" t="s">
        <v>37</v>
      </c>
      <c r="Q4" s="19" t="s">
        <v>38</v>
      </c>
      <c r="R4" s="19" t="s">
        <v>39</v>
      </c>
      <c r="S4" s="19" t="s">
        <v>40</v>
      </c>
      <c r="T4" s="19" t="s">
        <v>41</v>
      </c>
      <c r="U4" s="6" t="s">
        <v>42</v>
      </c>
      <c r="V4" s="6" t="s">
        <v>43</v>
      </c>
      <c r="W4" s="6" t="s">
        <v>44</v>
      </c>
      <c r="X4" s="6" t="s">
        <v>45</v>
      </c>
      <c r="Y4" s="6" t="s">
        <v>46</v>
      </c>
      <c r="Z4" s="6" t="s">
        <v>47</v>
      </c>
      <c r="AA4" s="6" t="s">
        <v>48</v>
      </c>
      <c r="AB4" s="6" t="s">
        <v>49</v>
      </c>
      <c r="AC4" s="6" t="s">
        <v>50</v>
      </c>
      <c r="AD4" s="6" t="s">
        <v>51</v>
      </c>
      <c r="AE4" s="6" t="s">
        <v>52</v>
      </c>
      <c r="AF4" s="6" t="s">
        <v>53</v>
      </c>
      <c r="AG4" s="6" t="s">
        <v>54</v>
      </c>
      <c r="AH4" s="6" t="s">
        <v>55</v>
      </c>
      <c r="AI4" s="6" t="s">
        <v>56</v>
      </c>
      <c r="AJ4" s="6" t="s">
        <v>57</v>
      </c>
      <c r="AK4" s="6" t="s">
        <v>58</v>
      </c>
      <c r="AL4" s="6" t="s">
        <v>59</v>
      </c>
      <c r="AM4" s="6" t="s">
        <v>60</v>
      </c>
      <c r="AN4" s="6" t="s">
        <v>61</v>
      </c>
      <c r="AO4" s="6" t="s">
        <v>62</v>
      </c>
      <c r="AP4" s="20" t="s">
        <v>63</v>
      </c>
      <c r="AQ4" s="6" t="s">
        <v>64</v>
      </c>
      <c r="AR4" s="15" t="s">
        <v>65</v>
      </c>
      <c r="AS4" s="15" t="s">
        <v>66</v>
      </c>
      <c r="AT4" s="15" t="s">
        <v>67</v>
      </c>
      <c r="AU4" s="12" t="s">
        <v>68</v>
      </c>
    </row>
    <row r="5" spans="1:47" s="11" customFormat="1" ht="103.7" customHeight="1">
      <c r="A5" s="38" t="s">
        <v>69</v>
      </c>
      <c r="B5" s="38" t="s">
        <v>70</v>
      </c>
      <c r="C5" s="38" t="s">
        <v>71</v>
      </c>
      <c r="D5" s="39" t="s">
        <v>72</v>
      </c>
      <c r="E5" s="42" t="s">
        <v>73</v>
      </c>
      <c r="F5" s="40" t="s">
        <v>74</v>
      </c>
      <c r="G5" s="42" t="s">
        <v>204</v>
      </c>
      <c r="H5" s="42" t="s">
        <v>75</v>
      </c>
      <c r="I5" s="42" t="s">
        <v>76</v>
      </c>
      <c r="J5" s="43" t="str">
        <f>IF(K5&lt;6,"Moderado (3)",IF(K5&lt;12,"Mayor (4)","Catastrófico (5)"))</f>
        <v>Moderado (3)</v>
      </c>
      <c r="K5" s="37">
        <f>COUNTIF('Criterios impacto 1'!H2:H20,"SI")</f>
        <v>5</v>
      </c>
      <c r="L5" s="44" t="str">
        <f>VLOOKUP(CONCATENATE(I5,J5),Parámetros!$A$56:$B$80,2,FALSE)</f>
        <v>Moderado (3)</v>
      </c>
      <c r="M5" s="40" t="s">
        <v>77</v>
      </c>
      <c r="N5" s="42" t="s">
        <v>78</v>
      </c>
      <c r="O5" s="40" t="s">
        <v>79</v>
      </c>
      <c r="P5" s="40" t="s">
        <v>80</v>
      </c>
      <c r="Q5" s="40" t="s">
        <v>205</v>
      </c>
      <c r="R5" s="40" t="s">
        <v>206</v>
      </c>
      <c r="S5" s="40" t="s">
        <v>207</v>
      </c>
      <c r="T5" s="42" t="s">
        <v>208</v>
      </c>
      <c r="U5" s="41">
        <v>15</v>
      </c>
      <c r="V5" s="41">
        <v>15</v>
      </c>
      <c r="W5" s="41">
        <v>15</v>
      </c>
      <c r="X5" s="41">
        <v>15</v>
      </c>
      <c r="Y5" s="41">
        <v>15</v>
      </c>
      <c r="Z5" s="41">
        <v>15</v>
      </c>
      <c r="AA5" s="41">
        <v>10</v>
      </c>
      <c r="AB5" s="41">
        <f>SUM(U5:AA5)</f>
        <v>100</v>
      </c>
      <c r="AC5" s="49" t="s">
        <v>81</v>
      </c>
      <c r="AD5" s="41" t="s">
        <v>82</v>
      </c>
      <c r="AE5" s="41" t="s">
        <v>82</v>
      </c>
      <c r="AF5" s="41">
        <v>100</v>
      </c>
      <c r="AG5" s="41" t="s">
        <v>82</v>
      </c>
      <c r="AH5" s="41" t="s">
        <v>83</v>
      </c>
      <c r="AI5" s="41" t="s">
        <v>84</v>
      </c>
      <c r="AJ5" s="41">
        <f>VLOOKUP(CONCATENATE(AG5,AH5,AI5),Parámetros!$A$13:$B$24,2,FALSE)</f>
        <v>2</v>
      </c>
      <c r="AK5" s="41">
        <f>VLOOKUP(CONCATENATE(AG5,AH5,AI5),Parámetros!$A$27:$B$38,2,FALSE)</f>
        <v>0</v>
      </c>
      <c r="AL5" s="46" t="s">
        <v>76</v>
      </c>
      <c r="AM5" s="46" t="s">
        <v>85</v>
      </c>
      <c r="AN5" s="47" t="str">
        <f>VLOOKUP(CONCATENATE(AL5,AM5),Parámetros!$A$56:$B$80,2,FALSE)</f>
        <v>Moderado (3)</v>
      </c>
      <c r="AO5" s="41" t="s">
        <v>86</v>
      </c>
      <c r="AP5" s="48" t="s">
        <v>87</v>
      </c>
      <c r="AQ5" s="40" t="s">
        <v>78</v>
      </c>
      <c r="AR5" s="41">
        <v>2025</v>
      </c>
      <c r="AS5" s="40" t="s">
        <v>209</v>
      </c>
      <c r="AT5" s="40" t="s">
        <v>88</v>
      </c>
      <c r="AU5" s="45" t="s">
        <v>89</v>
      </c>
    </row>
    <row r="6" spans="1:47" s="11" customFormat="1" ht="122.65" customHeight="1">
      <c r="A6" s="38"/>
      <c r="B6" s="38"/>
      <c r="C6" s="38"/>
      <c r="D6" s="39"/>
      <c r="E6" s="42"/>
      <c r="F6" s="40"/>
      <c r="G6" s="42"/>
      <c r="H6" s="42"/>
      <c r="I6" s="42"/>
      <c r="J6" s="43"/>
      <c r="K6" s="37"/>
      <c r="L6" s="44"/>
      <c r="M6" s="40"/>
      <c r="N6" s="42"/>
      <c r="O6" s="40"/>
      <c r="P6" s="40"/>
      <c r="Q6" s="40"/>
      <c r="R6" s="40"/>
      <c r="S6" s="40"/>
      <c r="T6" s="42"/>
      <c r="U6" s="41"/>
      <c r="V6" s="41"/>
      <c r="W6" s="41"/>
      <c r="X6" s="41"/>
      <c r="Y6" s="41"/>
      <c r="Z6" s="41"/>
      <c r="AA6" s="41"/>
      <c r="AB6" s="41"/>
      <c r="AC6" s="49"/>
      <c r="AD6" s="41"/>
      <c r="AE6" s="41"/>
      <c r="AF6" s="41"/>
      <c r="AG6" s="41"/>
      <c r="AH6" s="41"/>
      <c r="AI6" s="41"/>
      <c r="AJ6" s="41"/>
      <c r="AK6" s="41"/>
      <c r="AL6" s="46"/>
      <c r="AM6" s="46"/>
      <c r="AN6" s="47"/>
      <c r="AO6" s="41"/>
      <c r="AP6" s="48"/>
      <c r="AQ6" s="40"/>
      <c r="AR6" s="41"/>
      <c r="AS6" s="40"/>
      <c r="AT6" s="40"/>
      <c r="AU6" s="45"/>
    </row>
    <row r="11" spans="1:47">
      <c r="A11" s="33" t="s">
        <v>192</v>
      </c>
      <c r="B11" s="33"/>
      <c r="C11" s="33"/>
      <c r="D11" s="33"/>
      <c r="E11" s="33"/>
      <c r="F11" s="24"/>
      <c r="G11" s="24"/>
    </row>
    <row r="12" spans="1:47" ht="15" customHeight="1">
      <c r="A12" s="55"/>
      <c r="B12" s="52"/>
      <c r="C12" s="53"/>
      <c r="D12" s="53"/>
      <c r="E12" s="54"/>
      <c r="F12" s="24"/>
      <c r="G12" s="24"/>
    </row>
    <row r="13" spans="1:47" ht="31.5" customHeight="1">
      <c r="A13" s="31" t="s">
        <v>212</v>
      </c>
      <c r="B13" s="56" t="s">
        <v>213</v>
      </c>
      <c r="C13" s="59"/>
      <c r="D13" s="59"/>
      <c r="E13" s="60"/>
      <c r="F13" s="24"/>
      <c r="G13" s="24"/>
    </row>
    <row r="14" spans="1:47" ht="87" customHeight="1">
      <c r="A14" s="31" t="s">
        <v>210</v>
      </c>
      <c r="B14" s="56" t="s">
        <v>211</v>
      </c>
      <c r="C14" s="57"/>
      <c r="D14" s="57"/>
      <c r="E14" s="58"/>
      <c r="F14" s="24"/>
      <c r="G14" s="24"/>
    </row>
    <row r="15" spans="1:47" ht="191.25" customHeight="1">
      <c r="A15" s="30" t="s">
        <v>201</v>
      </c>
      <c r="B15" s="36" t="s">
        <v>202</v>
      </c>
      <c r="C15" s="36"/>
      <c r="D15" s="36"/>
      <c r="E15" s="36"/>
      <c r="F15" s="24"/>
      <c r="G15" s="24"/>
    </row>
    <row r="16" spans="1:47" ht="76.5" customHeight="1">
      <c r="A16" s="30" t="s">
        <v>193</v>
      </c>
      <c r="B16" s="32" t="s">
        <v>194</v>
      </c>
      <c r="C16" s="32"/>
      <c r="D16" s="32"/>
      <c r="E16" s="32"/>
      <c r="F16" s="27"/>
      <c r="G16" s="27"/>
    </row>
    <row r="17" spans="1:7" ht="127.5" customHeight="1">
      <c r="A17" s="30" t="s">
        <v>195</v>
      </c>
      <c r="B17" s="32" t="s">
        <v>196</v>
      </c>
      <c r="C17" s="32"/>
      <c r="D17" s="32"/>
      <c r="E17" s="32"/>
      <c r="F17" s="22"/>
      <c r="G17" s="22"/>
    </row>
    <row r="18" spans="1:7" ht="142.5" customHeight="1">
      <c r="A18" s="25" t="s">
        <v>197</v>
      </c>
      <c r="B18" s="34" t="s">
        <v>198</v>
      </c>
      <c r="C18" s="34"/>
      <c r="D18" s="34"/>
      <c r="E18" s="34"/>
      <c r="F18" s="28"/>
      <c r="G18" s="28"/>
    </row>
    <row r="19" spans="1:7" ht="48.75" customHeight="1">
      <c r="A19" s="26" t="s">
        <v>199</v>
      </c>
      <c r="B19" s="35" t="s">
        <v>200</v>
      </c>
      <c r="C19" s="35"/>
      <c r="D19" s="35"/>
      <c r="E19" s="35"/>
      <c r="F19" s="29"/>
      <c r="G19" s="29"/>
    </row>
  </sheetData>
  <sheetProtection selectLockedCells="1"/>
  <mergeCells count="56">
    <mergeCell ref="Y5:Y6"/>
    <mergeCell ref="Z5:Z6"/>
    <mergeCell ref="AF5:AF6"/>
    <mergeCell ref="AA5:AA6"/>
    <mergeCell ref="AB5:AB6"/>
    <mergeCell ref="AC5:AC6"/>
    <mergeCell ref="AD5:AD6"/>
    <mergeCell ref="AE5:AE6"/>
    <mergeCell ref="U5:U6"/>
    <mergeCell ref="N5:N6"/>
    <mergeCell ref="V5:V6"/>
    <mergeCell ref="W5:W6"/>
    <mergeCell ref="X5:X6"/>
    <mergeCell ref="Q5:Q6"/>
    <mergeCell ref="R5:R6"/>
    <mergeCell ref="AU5:AU6"/>
    <mergeCell ref="AT5:AT6"/>
    <mergeCell ref="AL5:AL6"/>
    <mergeCell ref="AM5:AM6"/>
    <mergeCell ref="AN5:AN6"/>
    <mergeCell ref="AS5:AS6"/>
    <mergeCell ref="AQ5:AQ6"/>
    <mergeCell ref="AR5:AR6"/>
    <mergeCell ref="AO5:AO6"/>
    <mergeCell ref="AP5:AP6"/>
    <mergeCell ref="AK5:AK6"/>
    <mergeCell ref="AJ5:AJ6"/>
    <mergeCell ref="E5:E6"/>
    <mergeCell ref="AG5:AG6"/>
    <mergeCell ref="AH5:AH6"/>
    <mergeCell ref="AI5:AI6"/>
    <mergeCell ref="T5:T6"/>
    <mergeCell ref="G5:G6"/>
    <mergeCell ref="H5:H6"/>
    <mergeCell ref="I5:I6"/>
    <mergeCell ref="J5:J6"/>
    <mergeCell ref="L5:L6"/>
    <mergeCell ref="S5:S6"/>
    <mergeCell ref="P5:P6"/>
    <mergeCell ref="O5:O6"/>
    <mergeCell ref="M5:M6"/>
    <mergeCell ref="K5:K6"/>
    <mergeCell ref="A5:A6"/>
    <mergeCell ref="B5:B6"/>
    <mergeCell ref="C5:C6"/>
    <mergeCell ref="D5:D6"/>
    <mergeCell ref="F5:F6"/>
    <mergeCell ref="B16:E16"/>
    <mergeCell ref="A11:E11"/>
    <mergeCell ref="B17:E17"/>
    <mergeCell ref="B18:E18"/>
    <mergeCell ref="B19:E19"/>
    <mergeCell ref="B15:E15"/>
    <mergeCell ref="B14:E14"/>
    <mergeCell ref="B13:E13"/>
    <mergeCell ref="B12:E12"/>
  </mergeCells>
  <conditionalFormatting sqref="K5">
    <cfRule type="containsText" dxfId="8" priority="1" operator="containsText" text="❌">
      <formula>NOT(ISERROR(SEARCH(("❌"),(K5))))</formula>
    </cfRule>
  </conditionalFormatting>
  <conditionalFormatting sqref="L5:N5">
    <cfRule type="containsText" dxfId="7" priority="26" operator="containsText" text="Bajo">
      <formula>NOT(ISERROR(SEARCH("Bajo",L5)))</formula>
    </cfRule>
    <cfRule type="containsText" dxfId="6" priority="27" operator="containsText" text="Moderado">
      <formula>NOT(ISERROR(SEARCH("Moderado",L5)))</formula>
    </cfRule>
    <cfRule type="containsText" dxfId="5" priority="28" operator="containsText" text="Alto">
      <formula>NOT(ISERROR(SEARCH("Alto",L5)))</formula>
    </cfRule>
    <cfRule type="containsText" dxfId="4" priority="29" operator="containsText" text="Extremo">
      <formula>NOT(ISERROR(SEARCH("Extremo",L5)))</formula>
    </cfRule>
  </conditionalFormatting>
  <conditionalFormatting sqref="AN5">
    <cfRule type="containsText" dxfId="3" priority="22" operator="containsText" text="Alto">
      <formula>NOT(ISERROR(SEARCH("Alto",AN5)))</formula>
    </cfRule>
    <cfRule type="containsText" dxfId="2" priority="23" operator="containsText" text="Moderado">
      <formula>NOT(ISERROR(SEARCH("Moderado",AN5)))</formula>
    </cfRule>
    <cfRule type="containsText" dxfId="1" priority="24" operator="containsText" text="Bajo">
      <formula>NOT(ISERROR(SEARCH("Bajo",AN5)))</formula>
    </cfRule>
    <cfRule type="containsText" dxfId="0" priority="25" operator="containsText" text="Extremo">
      <formula>NOT(ISERROR(SEARCH("Extremo",AN5)))</formula>
    </cfRule>
  </conditionalFormatting>
  <pageMargins left="0.70866141732283472" right="0.26" top="0.74803149606299213" bottom="0.74803149606299213" header="0.31496062992125984" footer="0.31496062992125984"/>
  <pageSetup scale="6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Parámetros!$A$40:$A$44</xm:f>
          </x14:formula1>
          <xm:sqref>I5 AL5</xm:sqref>
        </x14:dataValidation>
        <x14:dataValidation type="list" allowBlank="1" showInputMessage="1" showErrorMessage="1">
          <x14:formula1>
            <xm:f>Parámetros!$A$47:$A$51</xm:f>
          </x14:formula1>
          <xm:sqref>AM5</xm:sqref>
        </x14:dataValidation>
        <x14:dataValidation type="list" allowBlank="1" showInputMessage="1" showErrorMessage="1">
          <x14:formula1>
            <xm:f>Parámetros!$A$84:$A$85</xm:f>
          </x14:formula1>
          <xm:sqref>AH5</xm:sqref>
        </x14:dataValidation>
        <x14:dataValidation type="list" allowBlank="1" showInputMessage="1" showErrorMessage="1">
          <x14:formula1>
            <xm:f>Parámetros!$B$84:$B$86</xm:f>
          </x14:formula1>
          <xm:sqref>AI5</xm:sqref>
        </x14:dataValidation>
        <x14:dataValidation type="list" allowBlank="1" showInputMessage="1" showErrorMessage="1">
          <x14:formula1>
            <xm:f>Parámetros!$A$93:$A$96</xm:f>
          </x14:formula1>
          <xm:sqref>AO5 AO7:AO1048576</xm:sqref>
        </x14:dataValidation>
        <x14:dataValidation type="list" allowBlank="1" showInputMessage="1" showErrorMessage="1">
          <x14:formula1>
            <xm:f>Parámetros!$A$99:$A$115</xm:f>
          </x14:formula1>
          <xm:sqref>A5</xm:sqref>
        </x14:dataValidation>
        <x14:dataValidation type="list" allowBlank="1" showInputMessage="1" showErrorMessage="1">
          <x14:formula1>
            <xm:f>Parámetros!$A$118:$A$120</xm:f>
          </x14:formula1>
          <xm:sqref>AD5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opLeftCell="A3" zoomScale="110" zoomScaleNormal="110" workbookViewId="0">
      <selection activeCell="H19" sqref="H19"/>
    </sheetView>
  </sheetViews>
  <sheetFormatPr baseColWidth="10" defaultColWidth="11.42578125" defaultRowHeight="14.25"/>
  <cols>
    <col min="1" max="16384" width="11.42578125" style="13"/>
  </cols>
  <sheetData>
    <row r="1" spans="1:12" ht="18">
      <c r="A1" s="51" t="s">
        <v>0</v>
      </c>
      <c r="B1" s="51"/>
      <c r="C1" s="51"/>
      <c r="D1" s="51"/>
      <c r="E1" s="51"/>
      <c r="F1" s="51"/>
      <c r="G1" s="51"/>
      <c r="H1" s="51"/>
    </row>
    <row r="2" spans="1:12">
      <c r="A2" s="50" t="s">
        <v>1</v>
      </c>
      <c r="B2" s="50"/>
      <c r="C2" s="50"/>
      <c r="D2" s="50"/>
      <c r="E2" s="50"/>
      <c r="F2" s="50"/>
      <c r="G2" s="50"/>
      <c r="H2" s="14" t="s">
        <v>2</v>
      </c>
    </row>
    <row r="3" spans="1:12">
      <c r="A3" s="50" t="s">
        <v>3</v>
      </c>
      <c r="B3" s="50"/>
      <c r="C3" s="50"/>
      <c r="D3" s="50"/>
      <c r="E3" s="50"/>
      <c r="F3" s="50"/>
      <c r="G3" s="50"/>
      <c r="H3" s="14" t="s">
        <v>4</v>
      </c>
    </row>
    <row r="4" spans="1:12">
      <c r="A4" s="50" t="s">
        <v>5</v>
      </c>
      <c r="B4" s="50"/>
      <c r="C4" s="50"/>
      <c r="D4" s="50"/>
      <c r="E4" s="50"/>
      <c r="F4" s="50"/>
      <c r="G4" s="50"/>
      <c r="H4" s="14" t="s">
        <v>2</v>
      </c>
    </row>
    <row r="5" spans="1:12">
      <c r="A5" s="50" t="s">
        <v>6</v>
      </c>
      <c r="B5" s="50"/>
      <c r="C5" s="50"/>
      <c r="D5" s="50"/>
      <c r="E5" s="50"/>
      <c r="F5" s="50"/>
      <c r="G5" s="50"/>
      <c r="H5" s="14" t="s">
        <v>2</v>
      </c>
    </row>
    <row r="6" spans="1:12">
      <c r="A6" s="50" t="s">
        <v>7</v>
      </c>
      <c r="B6" s="50"/>
      <c r="C6" s="50"/>
      <c r="D6" s="50"/>
      <c r="E6" s="50"/>
      <c r="F6" s="50"/>
      <c r="G6" s="50"/>
      <c r="H6" s="14" t="s">
        <v>2</v>
      </c>
    </row>
    <row r="7" spans="1:12">
      <c r="A7" s="50" t="s">
        <v>8</v>
      </c>
      <c r="B7" s="50"/>
      <c r="C7" s="50"/>
      <c r="D7" s="50"/>
      <c r="E7" s="50"/>
      <c r="F7" s="50"/>
      <c r="G7" s="50"/>
      <c r="H7" s="14" t="s">
        <v>2</v>
      </c>
    </row>
    <row r="8" spans="1:12">
      <c r="A8" s="50" t="s">
        <v>9</v>
      </c>
      <c r="B8" s="50"/>
      <c r="C8" s="50"/>
      <c r="D8" s="50"/>
      <c r="E8" s="50"/>
      <c r="F8" s="50"/>
      <c r="G8" s="50"/>
      <c r="H8" s="14" t="s">
        <v>2</v>
      </c>
    </row>
    <row r="9" spans="1:12">
      <c r="A9" s="50" t="s">
        <v>10</v>
      </c>
      <c r="B9" s="50"/>
      <c r="C9" s="50"/>
      <c r="D9" s="50"/>
      <c r="E9" s="50"/>
      <c r="F9" s="50"/>
      <c r="G9" s="50"/>
      <c r="H9" s="14" t="s">
        <v>2</v>
      </c>
    </row>
    <row r="10" spans="1:12">
      <c r="A10" s="50" t="s">
        <v>11</v>
      </c>
      <c r="B10" s="50"/>
      <c r="C10" s="50"/>
      <c r="D10" s="50"/>
      <c r="E10" s="50"/>
      <c r="F10" s="50"/>
      <c r="G10" s="50"/>
      <c r="H10" s="14" t="s">
        <v>4</v>
      </c>
    </row>
    <row r="11" spans="1:12">
      <c r="A11" s="50" t="s">
        <v>12</v>
      </c>
      <c r="B11" s="50"/>
      <c r="C11" s="50"/>
      <c r="D11" s="50"/>
      <c r="E11" s="50"/>
      <c r="F11" s="50"/>
      <c r="G11" s="50"/>
      <c r="H11" s="14" t="s">
        <v>4</v>
      </c>
    </row>
    <row r="12" spans="1:12">
      <c r="A12" s="50" t="s">
        <v>13</v>
      </c>
      <c r="B12" s="50"/>
      <c r="C12" s="50"/>
      <c r="D12" s="50"/>
      <c r="E12" s="50"/>
      <c r="F12" s="50"/>
      <c r="G12" s="50"/>
      <c r="H12" s="14" t="s">
        <v>2</v>
      </c>
    </row>
    <row r="13" spans="1:12">
      <c r="A13" s="50" t="s">
        <v>14</v>
      </c>
      <c r="B13" s="50"/>
      <c r="C13" s="50"/>
      <c r="D13" s="50"/>
      <c r="E13" s="50"/>
      <c r="F13" s="50"/>
      <c r="G13" s="50"/>
      <c r="H13" s="14" t="s">
        <v>4</v>
      </c>
      <c r="L13" s="13" t="s">
        <v>4</v>
      </c>
    </row>
    <row r="14" spans="1:12">
      <c r="A14" s="50" t="s">
        <v>15</v>
      </c>
      <c r="B14" s="50"/>
      <c r="C14" s="50"/>
      <c r="D14" s="50"/>
      <c r="E14" s="50"/>
      <c r="F14" s="50"/>
      <c r="G14" s="50"/>
      <c r="H14" s="14" t="s">
        <v>2</v>
      </c>
      <c r="L14" s="13" t="s">
        <v>2</v>
      </c>
    </row>
    <row r="15" spans="1:12">
      <c r="A15" s="50" t="s">
        <v>16</v>
      </c>
      <c r="B15" s="50"/>
      <c r="C15" s="50"/>
      <c r="D15" s="50"/>
      <c r="E15" s="50"/>
      <c r="F15" s="50"/>
      <c r="G15" s="50"/>
      <c r="H15" s="14" t="s">
        <v>4</v>
      </c>
    </row>
    <row r="16" spans="1:12">
      <c r="A16" s="50" t="s">
        <v>17</v>
      </c>
      <c r="B16" s="50"/>
      <c r="C16" s="50"/>
      <c r="D16" s="50"/>
      <c r="E16" s="50"/>
      <c r="F16" s="50"/>
      <c r="G16" s="50"/>
      <c r="H16" s="14" t="s">
        <v>2</v>
      </c>
    </row>
    <row r="17" spans="1:8">
      <c r="A17" s="50" t="s">
        <v>18</v>
      </c>
      <c r="B17" s="50"/>
      <c r="C17" s="50"/>
      <c r="D17" s="50"/>
      <c r="E17" s="50"/>
      <c r="F17" s="50"/>
      <c r="G17" s="50"/>
      <c r="H17" s="14" t="s">
        <v>2</v>
      </c>
    </row>
    <row r="18" spans="1:8">
      <c r="A18" s="50" t="s">
        <v>19</v>
      </c>
      <c r="B18" s="50"/>
      <c r="C18" s="50"/>
      <c r="D18" s="50"/>
      <c r="E18" s="50"/>
      <c r="F18" s="50"/>
      <c r="G18" s="50"/>
      <c r="H18" s="14" t="s">
        <v>2</v>
      </c>
    </row>
    <row r="19" spans="1:8">
      <c r="A19" s="50" t="s">
        <v>20</v>
      </c>
      <c r="B19" s="50"/>
      <c r="C19" s="50"/>
      <c r="D19" s="50"/>
      <c r="E19" s="50"/>
      <c r="F19" s="50"/>
      <c r="G19" s="50"/>
      <c r="H19" s="14" t="s">
        <v>2</v>
      </c>
    </row>
    <row r="20" spans="1:8">
      <c r="A20" s="50" t="s">
        <v>21</v>
      </c>
      <c r="B20" s="50"/>
      <c r="C20" s="50"/>
      <c r="D20" s="50"/>
      <c r="E20" s="50"/>
      <c r="F20" s="50"/>
      <c r="G20" s="50"/>
      <c r="H20" s="14" t="s">
        <v>2</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topLeftCell="A10" workbookViewId="0">
      <selection activeCell="A29" sqref="A29"/>
    </sheetView>
  </sheetViews>
  <sheetFormatPr baseColWidth="10" defaultColWidth="11.42578125" defaultRowHeight="15"/>
  <cols>
    <col min="1" max="1" width="36.7109375" bestFit="1" customWidth="1"/>
    <col min="2" max="2" width="14.7109375" bestFit="1" customWidth="1"/>
  </cols>
  <sheetData>
    <row r="1" spans="1:2">
      <c r="A1" s="7" t="s">
        <v>90</v>
      </c>
    </row>
    <row r="2" spans="1:2">
      <c r="A2" t="s">
        <v>91</v>
      </c>
      <c r="B2" t="s">
        <v>82</v>
      </c>
    </row>
    <row r="3" spans="1:2">
      <c r="A3" t="s">
        <v>92</v>
      </c>
      <c r="B3" t="s">
        <v>93</v>
      </c>
    </row>
    <row r="4" spans="1:2">
      <c r="A4" t="s">
        <v>94</v>
      </c>
      <c r="B4" t="s">
        <v>95</v>
      </c>
    </row>
    <row r="5" spans="1:2">
      <c r="A5" s="5" t="s">
        <v>96</v>
      </c>
      <c r="B5" t="s">
        <v>93</v>
      </c>
    </row>
    <row r="6" spans="1:2">
      <c r="A6" t="s">
        <v>97</v>
      </c>
      <c r="B6" t="s">
        <v>93</v>
      </c>
    </row>
    <row r="7" spans="1:2">
      <c r="A7" s="5" t="s">
        <v>98</v>
      </c>
      <c r="B7" t="s">
        <v>95</v>
      </c>
    </row>
    <row r="8" spans="1:2">
      <c r="A8" t="s">
        <v>99</v>
      </c>
      <c r="B8" t="s">
        <v>95</v>
      </c>
    </row>
    <row r="9" spans="1:2">
      <c r="A9" s="5" t="s">
        <v>100</v>
      </c>
      <c r="B9" t="s">
        <v>95</v>
      </c>
    </row>
    <row r="10" spans="1:2">
      <c r="A10" t="s">
        <v>101</v>
      </c>
      <c r="B10" t="s">
        <v>95</v>
      </c>
    </row>
    <row r="12" spans="1:2">
      <c r="A12" s="7" t="s">
        <v>57</v>
      </c>
    </row>
    <row r="13" spans="1:2">
      <c r="A13" t="s">
        <v>102</v>
      </c>
      <c r="B13">
        <v>2</v>
      </c>
    </row>
    <row r="14" spans="1:2">
      <c r="A14" t="s">
        <v>103</v>
      </c>
      <c r="B14">
        <v>2</v>
      </c>
    </row>
    <row r="15" spans="1:2">
      <c r="A15" t="s">
        <v>104</v>
      </c>
      <c r="B15">
        <v>2</v>
      </c>
    </row>
    <row r="16" spans="1:2">
      <c r="A16" t="s">
        <v>105</v>
      </c>
      <c r="B16">
        <v>0</v>
      </c>
    </row>
    <row r="17" spans="1:2">
      <c r="A17" t="s">
        <v>106</v>
      </c>
      <c r="B17">
        <v>1</v>
      </c>
    </row>
    <row r="18" spans="1:2">
      <c r="A18" t="s">
        <v>107</v>
      </c>
      <c r="B18">
        <v>1</v>
      </c>
    </row>
    <row r="19" spans="1:2">
      <c r="A19" t="s">
        <v>108</v>
      </c>
      <c r="B19">
        <v>1</v>
      </c>
    </row>
    <row r="20" spans="1:2">
      <c r="A20" t="s">
        <v>109</v>
      </c>
      <c r="B20">
        <v>0</v>
      </c>
    </row>
    <row r="21" spans="1:2">
      <c r="A21" t="s">
        <v>110</v>
      </c>
      <c r="B21">
        <v>0</v>
      </c>
    </row>
    <row r="22" spans="1:2">
      <c r="A22" t="s">
        <v>111</v>
      </c>
      <c r="B22">
        <v>0</v>
      </c>
    </row>
    <row r="23" spans="1:2">
      <c r="A23" t="s">
        <v>112</v>
      </c>
      <c r="B23">
        <v>0</v>
      </c>
    </row>
    <row r="24" spans="1:2">
      <c r="A24" t="s">
        <v>113</v>
      </c>
      <c r="B24">
        <v>0</v>
      </c>
    </row>
    <row r="26" spans="1:2">
      <c r="A26" s="7" t="s">
        <v>58</v>
      </c>
    </row>
    <row r="27" spans="1:2">
      <c r="A27" t="s">
        <v>102</v>
      </c>
      <c r="B27">
        <v>2</v>
      </c>
    </row>
    <row r="28" spans="1:2">
      <c r="A28" t="s">
        <v>103</v>
      </c>
      <c r="B28">
        <v>1</v>
      </c>
    </row>
    <row r="29" spans="1:2">
      <c r="A29" t="s">
        <v>104</v>
      </c>
      <c r="B29">
        <v>0</v>
      </c>
    </row>
    <row r="30" spans="1:2">
      <c r="A30" t="s">
        <v>105</v>
      </c>
      <c r="B30">
        <v>2</v>
      </c>
    </row>
    <row r="31" spans="1:2">
      <c r="A31" t="s">
        <v>106</v>
      </c>
      <c r="B31">
        <v>1</v>
      </c>
    </row>
    <row r="32" spans="1:2">
      <c r="A32" t="s">
        <v>107</v>
      </c>
      <c r="B32">
        <v>0</v>
      </c>
    </row>
    <row r="33" spans="1:2">
      <c r="A33" t="s">
        <v>108</v>
      </c>
      <c r="B33">
        <v>0</v>
      </c>
    </row>
    <row r="34" spans="1:2">
      <c r="A34" t="s">
        <v>109</v>
      </c>
      <c r="B34">
        <v>1</v>
      </c>
    </row>
    <row r="35" spans="1:2">
      <c r="A35" t="s">
        <v>110</v>
      </c>
      <c r="B35">
        <v>0</v>
      </c>
    </row>
    <row r="36" spans="1:2">
      <c r="A36" t="s">
        <v>111</v>
      </c>
      <c r="B36">
        <v>0</v>
      </c>
    </row>
    <row r="37" spans="1:2">
      <c r="A37" t="s">
        <v>112</v>
      </c>
      <c r="B37">
        <v>0</v>
      </c>
    </row>
    <row r="38" spans="1:2">
      <c r="A38" t="s">
        <v>113</v>
      </c>
      <c r="B38">
        <v>0</v>
      </c>
    </row>
    <row r="40" spans="1:2">
      <c r="A40" t="s">
        <v>114</v>
      </c>
    </row>
    <row r="41" spans="1:2">
      <c r="A41" t="s">
        <v>115</v>
      </c>
    </row>
    <row r="42" spans="1:2">
      <c r="A42" t="s">
        <v>116</v>
      </c>
    </row>
    <row r="43" spans="1:2">
      <c r="A43" t="s">
        <v>117</v>
      </c>
    </row>
    <row r="44" spans="1:2">
      <c r="A44" t="s">
        <v>76</v>
      </c>
    </row>
    <row r="47" spans="1:2">
      <c r="A47" t="s">
        <v>118</v>
      </c>
    </row>
    <row r="48" spans="1:2">
      <c r="A48" t="s">
        <v>119</v>
      </c>
    </row>
    <row r="49" spans="1:2">
      <c r="A49" t="s">
        <v>85</v>
      </c>
    </row>
    <row r="50" spans="1:2">
      <c r="A50" t="s">
        <v>120</v>
      </c>
    </row>
    <row r="51" spans="1:2">
      <c r="A51" t="s">
        <v>121</v>
      </c>
    </row>
    <row r="55" spans="1:2">
      <c r="A55" s="7" t="s">
        <v>122</v>
      </c>
    </row>
    <row r="56" spans="1:2">
      <c r="A56" t="s">
        <v>123</v>
      </c>
      <c r="B56" t="s">
        <v>124</v>
      </c>
    </row>
    <row r="57" spans="1:2">
      <c r="A57" t="s">
        <v>125</v>
      </c>
      <c r="B57" t="s">
        <v>126</v>
      </c>
    </row>
    <row r="58" spans="1:2">
      <c r="A58" t="s">
        <v>127</v>
      </c>
      <c r="B58" t="s">
        <v>85</v>
      </c>
    </row>
    <row r="59" spans="1:2">
      <c r="A59" t="s">
        <v>128</v>
      </c>
      <c r="B59" t="s">
        <v>129</v>
      </c>
    </row>
    <row r="60" spans="1:2">
      <c r="A60" t="s">
        <v>130</v>
      </c>
      <c r="B60" t="s">
        <v>131</v>
      </c>
    </row>
    <row r="61" spans="1:2">
      <c r="A61" t="s">
        <v>132</v>
      </c>
      <c r="B61" t="s">
        <v>126</v>
      </c>
    </row>
    <row r="62" spans="1:2">
      <c r="A62" t="s">
        <v>133</v>
      </c>
      <c r="B62" t="s">
        <v>134</v>
      </c>
    </row>
    <row r="63" spans="1:2">
      <c r="A63" t="s">
        <v>135</v>
      </c>
      <c r="B63" t="s">
        <v>136</v>
      </c>
    </row>
    <row r="64" spans="1:2">
      <c r="A64" t="s">
        <v>137</v>
      </c>
      <c r="B64" t="s">
        <v>138</v>
      </c>
    </row>
    <row r="65" spans="1:2">
      <c r="A65" t="s">
        <v>139</v>
      </c>
      <c r="B65" t="s">
        <v>140</v>
      </c>
    </row>
    <row r="66" spans="1:2">
      <c r="A66" t="s">
        <v>141</v>
      </c>
      <c r="B66" t="s">
        <v>142</v>
      </c>
    </row>
    <row r="67" spans="1:2">
      <c r="A67" t="s">
        <v>143</v>
      </c>
      <c r="B67" t="s">
        <v>136</v>
      </c>
    </row>
    <row r="68" spans="1:2">
      <c r="A68" t="s">
        <v>144</v>
      </c>
      <c r="B68" t="s">
        <v>145</v>
      </c>
    </row>
    <row r="69" spans="1:2">
      <c r="A69" t="s">
        <v>146</v>
      </c>
      <c r="B69" t="s">
        <v>147</v>
      </c>
    </row>
    <row r="70" spans="1:2">
      <c r="A70" t="s">
        <v>148</v>
      </c>
      <c r="B70" t="s">
        <v>149</v>
      </c>
    </row>
    <row r="71" spans="1:2">
      <c r="A71" t="s">
        <v>150</v>
      </c>
      <c r="B71" t="s">
        <v>151</v>
      </c>
    </row>
    <row r="72" spans="1:2">
      <c r="A72" t="s">
        <v>152</v>
      </c>
      <c r="B72" t="s">
        <v>138</v>
      </c>
    </row>
    <row r="73" spans="1:2">
      <c r="A73" t="s">
        <v>153</v>
      </c>
      <c r="B73" t="s">
        <v>154</v>
      </c>
    </row>
    <row r="74" spans="1:2">
      <c r="A74" t="s">
        <v>155</v>
      </c>
      <c r="B74" t="s">
        <v>156</v>
      </c>
    </row>
    <row r="75" spans="1:2">
      <c r="A75" t="s">
        <v>157</v>
      </c>
      <c r="B75" t="s">
        <v>158</v>
      </c>
    </row>
    <row r="76" spans="1:2">
      <c r="A76" t="s">
        <v>159</v>
      </c>
      <c r="B76" t="s">
        <v>131</v>
      </c>
    </row>
    <row r="77" spans="1:2">
      <c r="A77" t="s">
        <v>160</v>
      </c>
      <c r="B77" t="s">
        <v>161</v>
      </c>
    </row>
    <row r="78" spans="1:2">
      <c r="A78" t="s">
        <v>162</v>
      </c>
      <c r="B78" t="s">
        <v>149</v>
      </c>
    </row>
    <row r="79" spans="1:2">
      <c r="A79" t="s">
        <v>163</v>
      </c>
      <c r="B79" t="s">
        <v>158</v>
      </c>
    </row>
    <row r="80" spans="1:2">
      <c r="A80" t="s">
        <v>164</v>
      </c>
      <c r="B80" t="s">
        <v>165</v>
      </c>
    </row>
    <row r="83" spans="1:2" ht="60">
      <c r="A83" s="8" t="s">
        <v>166</v>
      </c>
      <c r="B83" s="8" t="s">
        <v>167</v>
      </c>
    </row>
    <row r="84" spans="1:2">
      <c r="A84" s="5" t="s">
        <v>83</v>
      </c>
      <c r="B84" t="s">
        <v>83</v>
      </c>
    </row>
    <row r="85" spans="1:2">
      <c r="A85" t="s">
        <v>84</v>
      </c>
      <c r="B85" t="s">
        <v>168</v>
      </c>
    </row>
    <row r="86" spans="1:2">
      <c r="B86" t="s">
        <v>84</v>
      </c>
    </row>
    <row r="88" spans="1:2">
      <c r="A88" s="7" t="s">
        <v>169</v>
      </c>
    </row>
    <row r="89" spans="1:2">
      <c r="A89" t="s">
        <v>77</v>
      </c>
    </row>
    <row r="90" spans="1:2">
      <c r="A90" t="s">
        <v>170</v>
      </c>
    </row>
    <row r="92" spans="1:2">
      <c r="A92" s="9" t="s">
        <v>62</v>
      </c>
    </row>
    <row r="93" spans="1:2">
      <c r="A93" s="5" t="s">
        <v>171</v>
      </c>
    </row>
    <row r="94" spans="1:2">
      <c r="A94" t="s">
        <v>86</v>
      </c>
    </row>
    <row r="95" spans="1:2">
      <c r="A95" t="s">
        <v>172</v>
      </c>
    </row>
    <row r="96" spans="1:2">
      <c r="A96" t="s">
        <v>173</v>
      </c>
    </row>
    <row r="98" spans="1:1">
      <c r="A98" s="7" t="s">
        <v>174</v>
      </c>
    </row>
    <row r="99" spans="1:1">
      <c r="A99" t="s">
        <v>175</v>
      </c>
    </row>
    <row r="100" spans="1:1">
      <c r="A100" t="s">
        <v>176</v>
      </c>
    </row>
    <row r="101" spans="1:1">
      <c r="A101" t="s">
        <v>177</v>
      </c>
    </row>
    <row r="102" spans="1:1">
      <c r="A102" t="s">
        <v>178</v>
      </c>
    </row>
    <row r="103" spans="1:1">
      <c r="A103" t="s">
        <v>179</v>
      </c>
    </row>
    <row r="104" spans="1:1">
      <c r="A104" t="s">
        <v>180</v>
      </c>
    </row>
    <row r="105" spans="1:1">
      <c r="A105" t="s">
        <v>181</v>
      </c>
    </row>
    <row r="106" spans="1:1">
      <c r="A106" t="s">
        <v>182</v>
      </c>
    </row>
    <row r="107" spans="1:1">
      <c r="A107" t="s">
        <v>183</v>
      </c>
    </row>
    <row r="108" spans="1:1">
      <c r="A108" t="s">
        <v>184</v>
      </c>
    </row>
    <row r="109" spans="1:1">
      <c r="A109" t="s">
        <v>185</v>
      </c>
    </row>
    <row r="110" spans="1:1">
      <c r="A110" t="s">
        <v>186</v>
      </c>
    </row>
    <row r="111" spans="1:1">
      <c r="A111" t="s">
        <v>187</v>
      </c>
    </row>
    <row r="112" spans="1:1">
      <c r="A112" t="s">
        <v>188</v>
      </c>
    </row>
    <row r="113" spans="1:1">
      <c r="A113" t="s">
        <v>189</v>
      </c>
    </row>
    <row r="114" spans="1:1">
      <c r="A114" t="s">
        <v>190</v>
      </c>
    </row>
    <row r="115" spans="1:1">
      <c r="A115" t="s">
        <v>69</v>
      </c>
    </row>
    <row r="117" spans="1:1">
      <c r="A117" t="s">
        <v>191</v>
      </c>
    </row>
    <row r="118" spans="1:1">
      <c r="A118" t="s">
        <v>82</v>
      </c>
    </row>
    <row r="119" spans="1:1">
      <c r="A119" t="s">
        <v>93</v>
      </c>
    </row>
    <row r="120" spans="1:1">
      <c r="A120"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Gómez Petro</dc:creator>
  <cp:keywords/>
  <dc:description/>
  <cp:lastModifiedBy>sebastian</cp:lastModifiedBy>
  <cp:revision/>
  <dcterms:created xsi:type="dcterms:W3CDTF">2019-05-14T13:58:21Z</dcterms:created>
  <dcterms:modified xsi:type="dcterms:W3CDTF">2025-08-18T06:54:24Z</dcterms:modified>
  <cp:category/>
  <cp:contentStatus/>
</cp:coreProperties>
</file>