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lfredo.daza\Desktop\Mapa Riesgos de Corrupcion 2025\"/>
    </mc:Choice>
  </mc:AlternateContent>
  <xr:revisionPtr revIDLastSave="0" documentId="8_{78601A79-159B-4BE9-999E-ACE22A9FC3D9}"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J5" i="1" s="1"/>
  <c r="AB5" i="1" l="1"/>
  <c r="L5" i="1" l="1"/>
  <c r="AN5" i="1"/>
  <c r="AJ5" i="1" l="1"/>
  <c r="AK5" i="1"/>
</calcChain>
</file>

<file path=xl/sharedStrings.xml><?xml version="1.0" encoding="utf-8"?>
<sst xmlns="http://schemas.openxmlformats.org/spreadsheetml/2006/main" count="274" uniqueCount="210">
  <si>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</si>
  <si>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</si>
  <si>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</si>
  <si>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</si>
  <si>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</si>
  <si>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</si>
  <si>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</si>
  <si>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</si>
  <si>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</si>
  <si>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</si>
  <si>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</si>
  <si>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</si>
  <si>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</si>
  <si>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</si>
  <si>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</si>
  <si>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</si>
  <si>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</si>
  <si>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</si>
  <si>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</si>
  <si>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</si>
  <si>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</si>
  <si>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</si>
  <si>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</si>
  <si>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</si>
  <si>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</si>
  <si>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</si>
  <si>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</si>
  <si>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</si>
  <si>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</si>
  <si>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</si>
  <si>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</si>
  <si>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</si>
  <si>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</si>
  <si>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</si>
  <si>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</si>
  <si>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</si>
  <si>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</si>
  <si>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</si>
  <si>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</si>
  <si>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</si>
  <si>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</si>
  <si>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</si>
  <si>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</si>
  <si>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</si>
  <si>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</si>
  <si>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</si>
  <si>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</si>
  <si>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</si>
  <si>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</si>
  <si>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</si>
  <si>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</si>
  <si>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</si>
  <si>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</si>
  <si>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</si>
  <si>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</si>
  <si>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</si>
  <si>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</si>
  <si>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</si>
  <si>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</si>
  <si>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</si>
  <si>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</si>
  <si>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</si>
  <si>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</si>
  <si>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</si>
  <si>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</si>
  <si>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</si>
  <si>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</si>
  <si>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</si>
  <si>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 POR CADA RIESGO) </t>
  </si>
  <si>
    <t>Control Disciplinario</t>
  </si>
  <si>
    <t>Desempeño de los procesos: Capacidad humana, técnica y financiera de los procesos para lograr el cumplimiento de sus objetivos</t>
  </si>
  <si>
    <t>N/A</t>
  </si>
  <si>
    <t>Corrupción</t>
  </si>
  <si>
    <t>Análisis de contexto de índole táctico</t>
  </si>
  <si>
    <t>Ausencia de estricta cadena de custodia de los procesos disciplinarios tramitados bajo los parámetros de la Ley 734 de 2002 y el artículo 263 del Código General Disciplinario, modificado por la Ley 2094 de junio 29 de 2021.</t>
  </si>
  <si>
    <t>Investigaciones disciplinarias y/o penales.</t>
  </si>
  <si>
    <t>Raro (1)</t>
  </si>
  <si>
    <t>Preventivo</t>
  </si>
  <si>
    <t>Jefe Oficina Control Disciplinario Interno</t>
  </si>
  <si>
    <t xml:space="preserve">Profesional universitaria
(contratista)
</t>
  </si>
  <si>
    <t>Mensual</t>
  </si>
  <si>
    <t>Base de datos (excel) de procesos disciplinarios tramitados bajo los parámetros de la Ley 734 de 2002,  Ley 1952 de 2019 reformada por la Ley 2094 de 2021</t>
  </si>
  <si>
    <t xml:space="preserve">Fuerte </t>
  </si>
  <si>
    <t>Fuerte</t>
  </si>
  <si>
    <t>Directamente</t>
  </si>
  <si>
    <t>No Disminuye</t>
  </si>
  <si>
    <t>Moderado (3)</t>
  </si>
  <si>
    <t>Reducir</t>
  </si>
  <si>
    <t xml:space="preserve">Escanear los procesos disciplinarios activos </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</si>
  <si>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</si>
  <si>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</si>
  <si>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</si>
  <si>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</si>
  <si>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</si>
  <si>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</si>
  <si>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</si>
  <si>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</si>
  <si>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</si>
  <si>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</si>
  <si>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</si>
  <si>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</si>
  <si>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</si>
  <si>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</si>
  <si>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</si>
  <si>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</si>
  <si>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</si>
  <si>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</si>
  <si>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</si>
  <si>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</si>
  <si>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</si>
  <si>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</si>
  <si>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</si>
  <si>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</si>
  <si>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</si>
  <si>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</si>
  <si>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</si>
  <si>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</si>
  <si>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</si>
  <si>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</si>
  <si>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</si>
  <si>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</si>
  <si>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</si>
  <si>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</si>
  <si>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</si>
  <si>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</si>
  <si>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</si>
  <si>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</si>
  <si>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</si>
  <si>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</si>
  <si>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</si>
  <si>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</si>
  <si>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</si>
  <si>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</si>
  <si>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</si>
  <si>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</si>
  <si>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</si>
  <si>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</si>
  <si>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</si>
  <si>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</si>
  <si>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</si>
  <si>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</si>
  <si>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</si>
  <si>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</si>
  <si>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</si>
  <si>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</si>
  <si>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</si>
  <si>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</si>
  <si>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</si>
  <si>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</si>
  <si>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</si>
  <si>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</si>
  <si>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</si>
  <si>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</si>
  <si>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</si>
  <si>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</si>
  <si>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</si>
  <si>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</si>
  <si>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</si>
  <si>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</si>
  <si>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</si>
  <si>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</si>
  <si>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</si>
  <si>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</si>
  <si>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</si>
  <si>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</si>
  <si>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</si>
  <si>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</si>
  <si>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</si>
  <si>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</si>
  <si>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</si>
  <si>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</si>
  <si>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</si>
  <si>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</si>
  <si>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</si>
  <si>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</si>
  <si>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</si>
  <si>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</si>
  <si>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</si>
  <si>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</si>
  <si>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</si>
  <si>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</si>
  <si>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</si>
  <si>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</si>
  <si>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</si>
  <si>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</si>
  <si>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</si>
  <si>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</si>
  <si>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</si>
  <si>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</si>
  <si>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</si>
  <si>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</si>
  <si>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</si>
  <si>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</si>
  <si>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EJECUCIÓN DEL CONTROL</t>
  </si>
  <si>
    <t xml:space="preserve">CONTROL DE CAMBIOS </t>
  </si>
  <si>
    <t>FECHA: 15 de febrero de 2024</t>
  </si>
  <si>
    <t>Se analiza el riesgo y el control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t>
  </si>
  <si>
    <t>FECHA: 26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</si>
  <si>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incluyendo la frase ABUSO DE PODER POR </t>
  </si>
  <si>
    <t>FECHA: 09 de febrero de 2023</t>
  </si>
  <si>
    <t xml:space="preserve">Se analizan los riesgos y controles del proceso, determinando que para la vigencia 2023: 
- No se presentan nuevos riesgos a los ya documentados
- Se ajusta la redacción de la causa del riesgo
- Se ajusta la redacción del riesgo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</si>
  <si>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14 de febrero de 2022</t>
  </si>
  <si>
    <t>Se verifica la calificación de impacto residual mediante la evaluación de los 19 criterios de impacto</t>
  </si>
  <si>
    <t>Posibilidad de alteración,  sustracción, ocultamiento o pérdida de la información de los procesos disciplinarios tramitados bajo los parámetros de la Ley 734 de 2002 y el artículo 263 del Código General Disciplinario, modificado por la Ley 2094 de junio 29 de 2021, por abuso de poder po parte del equipo de trabajo de la Oficina para beneficio propio o de un tercero.</t>
  </si>
  <si>
    <t xml:space="preserve">Cotejar la existencia y revisar la posible alteración, sustracción, ocultamiento de la información del expediente fisico activo y/o terminado contra lo registrado en la base de datos 
</t>
  </si>
  <si>
    <t xml:space="preserve">Se compara que el número de  expedientes fisicos y/o virtuales,   concuerde contra el número de expedientes registrados en la base de datos  (implementada desde el 22 de enero de 2020). Así mismo se revisa la integridad de los documentos que obran en el expediente disciplinario. 
</t>
  </si>
  <si>
    <t xml:space="preserve">En caso de detectar la falta de un expediente activo (fisicos y/o virtuales), o se determine la pérdida de integridad del mismo, se procede a dar aviso al Jefe de la Oficina para iniciar las respectivas acciones disciplinarias y/o penales ante las autoridades competentes.
En caso de detectar inconsistencias se procede a revisar otros sistemas de información para establecer la pérdida o no del expediente, establecida la misma se inician las acciones legales </t>
  </si>
  <si>
    <t>FECHA: 04  de octubre  de 2024</t>
  </si>
  <si>
    <t xml:space="preserve">Teniendo en cuenta el informe de seguimiento a la gestion de riesgos de corrupcion  del segundo cuatrimestre 2024 de septiembre de 2024  la OCI establecio una recomendación: 
1. la redaccion del riesgo  no cumple con lo descrito en la politica V 7
2. RIESGO 1 CONTROL 1 :  se relaciona la posiblidad de perdida documental no obstante en la redaccion del control se especifica que se revisara el numero de expedientes en fisico vs los registrados  más no el detalle de la documentacion de cada uno de los procesos 
SE ELIMINA LA PALABRA MODIFICACION , 
SE ADICIONA EN CÓMO SE REALIZA LA ACTIVIDAD DE CONTROL:  Así mismo se revisa la integridad de los documentos que obran en el expediente disciplinario. 
CÓMO SE ACTÚA EN CASO DE OBSERVACIONES O DESVIACIONES :   se adiciona: se determine la pérdida de integridad del mismo, 
</t>
  </si>
  <si>
    <t>FECHA DE ACTUALIZACIÓN: Enero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</si>
</sst>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sz val="10"/>
      <name val="Mangal"/>
      <family val="2"/>
    </font>
    <font>
      <sz val="11"/>
      <color indexed="8"/>
      <name val="Calibri"/>
      <family val="2"/>
      <charset val="1"/>
    </font>
    <font>
      <sz val="10"/>
      <color theme="1"/>
      <name val="Calibri"/>
      <family val="2"/>
      <scheme val="minor"/>
    </font>
    <font>
      <b/>
      <sz val="12"/>
      <name val="Calibri"/>
      <family val="2"/>
      <scheme val="minor"/>
    </font>
    <font>
      <b/>
      <sz val="11"/>
      <name val="Calibri"/>
      <family val="2"/>
      <scheme val="minor"/>
    </font>
    <font>
      <sz val="11"/>
      <name val="Calibri"/>
      <family val="2"/>
      <scheme val="minor"/>
    </font>
    <font>
      <sz val="11"/>
      <color theme="1"/>
      <name val="Arial"/>
      <family val="2"/>
    </font>
    <font>
      <b/>
      <sz val="14"/>
      <color theme="1"/>
      <name val="Arial"/>
      <family val="2"/>
    </font>
    <font>
      <sz val="10"/>
      <color theme="1"/>
      <name val="Arial"/>
      <family val="2"/>
    </font>
    <font>
      <b/>
      <sz val="8"/>
      <color theme="1"/>
      <name val="Arial"/>
      <family val="2"/>
    </font>
    <font>
      <sz val="11"/>
      <name val="Calibri"/>
      <family val="2"/>
    </font>
    <font>
      <b/>
      <sz val="9"/>
      <name val="Calibri"/>
      <family val="2"/>
      <scheme val="minor"/>
    </font>
    <font>
      <b/>
      <sz val="18"/>
      <name val="Calibri"/>
      <family val="2"/>
      <scheme val="minor"/>
    </font>
    <font>
      <sz val="12"/>
      <name val="Calibri"/>
      <family val="2"/>
      <scheme val="minor"/>
    </font>
    <font>
      <sz val="9"/>
      <name val="Arial"/>
      <family val="2"/>
    </font>
    <font>
      <sz val="9"/>
      <color theme="1"/>
      <name val="Arial"/>
      <family val="2"/>
    </font>
    <font>
      <sz val="9"/>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26"/>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5" fillId="0" borderId="0"/>
    <xf numFmtId="0" fontId="6" fillId="0" borderId="0"/>
    <xf numFmtId="44" fontId="1" fillId="0" borderId="0" applyFont="0" applyFill="0" applyBorder="0" applyAlignment="0" applyProtection="0"/>
    <xf numFmtId="0" fontId="11" fillId="0" borderId="0"/>
    <xf numFmtId="0" fontId="1" fillId="0" borderId="0"/>
  </cellStyleXfs>
  <cellXfs count="51">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4" fillId="3" borderId="1" xfId="0" applyFont="1" applyFill="1" applyBorder="1" applyAlignment="1">
      <alignment horizontal="left"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3" fillId="2" borderId="0" xfId="0" applyFont="1" applyFill="1" applyAlignment="1">
      <alignment horizontal="left" vertical="center"/>
    </xf>
    <xf numFmtId="0" fontId="3" fillId="0" borderId="0" xfId="0" applyFont="1" applyAlignment="1">
      <alignment horizontal="left" vertical="center"/>
    </xf>
    <xf numFmtId="0" fontId="4" fillId="5" borderId="1" xfId="0" applyFont="1" applyFill="1" applyBorder="1" applyAlignment="1">
      <alignment horizontal="left" vertical="center" wrapText="1"/>
    </xf>
    <xf numFmtId="0" fontId="11" fillId="0" borderId="0" xfId="4"/>
    <xf numFmtId="0" fontId="11" fillId="6" borderId="1" xfId="4" applyFill="1" applyBorder="1" applyAlignment="1">
      <alignment horizontal="center"/>
    </xf>
    <xf numFmtId="0" fontId="4" fillId="3" borderId="1" xfId="0" applyFont="1" applyFill="1" applyBorder="1" applyAlignment="1">
      <alignment horizontal="center" vertical="center" wrapText="1"/>
    </xf>
    <xf numFmtId="0" fontId="16" fillId="3" borderId="1" xfId="5" applyFont="1" applyFill="1" applyBorder="1" applyAlignment="1">
      <alignment horizontal="center" vertical="center" wrapText="1"/>
    </xf>
    <xf numFmtId="0" fontId="16" fillId="7" borderId="1" xfId="0" applyFont="1" applyFill="1" applyBorder="1" applyAlignment="1">
      <alignment horizontal="left" vertical="center" wrapText="1"/>
    </xf>
    <xf numFmtId="0" fontId="14" fillId="8" borderId="1" xfId="0" applyFont="1" applyFill="1" applyBorder="1" applyAlignment="1">
      <alignment vertical="center" wrapText="1"/>
    </xf>
    <xf numFmtId="0" fontId="4" fillId="3" borderId="1" xfId="5" applyFont="1" applyFill="1" applyBorder="1" applyAlignment="1">
      <alignment horizontal="center" vertical="center" wrapText="1"/>
    </xf>
    <xf numFmtId="0" fontId="9" fillId="3" borderId="1" xfId="5"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17" fillId="2" borderId="0" xfId="0" applyFont="1" applyFill="1"/>
    <xf numFmtId="0" fontId="4" fillId="2" borderId="0" xfId="0" applyFont="1" applyFill="1" applyAlignment="1">
      <alignment vertical="center"/>
    </xf>
    <xf numFmtId="0" fontId="19" fillId="0" borderId="1" xfId="0" applyFont="1" applyBorder="1" applyAlignment="1">
      <alignment horizontal="center" vertical="center" wrapText="1"/>
    </xf>
    <xf numFmtId="0" fontId="20" fillId="0" borderId="1" xfId="5" applyFont="1" applyBorder="1" applyAlignment="1">
      <alignment horizontal="center" vertical="center" wrapText="1"/>
    </xf>
    <xf numFmtId="0" fontId="18" fillId="2" borderId="0" xfId="0" applyFont="1" applyFill="1" applyAlignment="1">
      <alignment vertical="center" wrapText="1"/>
    </xf>
    <xf numFmtId="0" fontId="20" fillId="0" borderId="0" xfId="0" applyFont="1" applyAlignment="1">
      <alignment vertical="center" wrapText="1"/>
    </xf>
    <xf numFmtId="0" fontId="20" fillId="0" borderId="0" xfId="5" applyFont="1" applyAlignment="1">
      <alignment vertical="center"/>
    </xf>
    <xf numFmtId="0" fontId="2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4" borderId="1" xfId="2" applyFont="1" applyFill="1" applyBorder="1" applyAlignment="1">
      <alignment horizontal="center" vertical="center" wrapText="1"/>
    </xf>
    <xf numFmtId="0" fontId="15"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1" fontId="11"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xf>
    <xf numFmtId="0" fontId="21" fillId="2" borderId="1" xfId="0" applyFont="1" applyFill="1" applyBorder="1" applyAlignment="1">
      <alignment horizontal="center" vertical="center" wrapText="1"/>
    </xf>
    <xf numFmtId="0" fontId="16" fillId="10" borderId="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1" xfId="5" applyFont="1" applyBorder="1" applyAlignment="1">
      <alignment horizontal="center" vertical="center" wrapText="1"/>
    </xf>
    <xf numFmtId="0" fontId="21" fillId="2" borderId="1" xfId="0" applyFont="1" applyFill="1" applyBorder="1" applyAlignment="1">
      <alignment horizontal="left" vertical="center" wrapText="1"/>
    </xf>
    <xf numFmtId="0" fontId="13" fillId="0" borderId="1" xfId="4" applyFont="1" applyBorder="1" applyAlignment="1">
      <alignment horizontal="left" vertical="top"/>
    </xf>
    <xf numFmtId="0" fontId="12" fillId="6" borderId="1" xfId="4" applyFont="1" applyFill="1" applyBorder="1" applyAlignment="1">
      <alignment horizontal="center"/>
    </xf>
  </cellXfs>
  <cellStyles count="6">
    <cellStyle name="Moneda 2" xfId="3" xr:uid="{00000000-0005-0000-0000-000000000000}"/>
    <cellStyle name="Normal" xfId="0" builtinId="0"/>
    <cellStyle name="Normal 2" xfId="5" xr:uid="{C42BC378-01B6-4390-A3C5-83C2E75073C8}"/>
    <cellStyle name="Normal 2 2" xfId="1" xr:uid="{00000000-0005-0000-0000-000002000000}"/>
    <cellStyle name="Normal 2 2 2" xfId="4" xr:uid="{36E86A7A-F415-4FE4-AA7B-C9A132EDE0A3}"/>
    <cellStyle name="Normal 3" xfId="2" xr:uid="{00000000-0005-0000-0000-000003000000}"/>
  </cellStyles>
  <dxfs count="9">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16"/>
  <sheetViews>
    <sheetView tabSelected="1" topLeftCell="AO1" zoomScale="110" zoomScaleNormal="110" workbookViewId="0">
      <selection activeCell="AR7" sqref="AR7"/>
    </sheetView>
  </sheetViews>
  <sheetFormatPr baseColWidth="10" defaultColWidth="11.42578125" defaultRowHeight="12.75" x14ac:dyDescent="0.2"/>
  <cols>
    <col min="1" max="1" width="16.5703125" style="3" customWidth="1"/>
    <col min="2" max="2" width="23" style="3" customWidth="1"/>
    <col min="3" max="3" width="16" style="3" customWidth="1"/>
    <col min="4" max="4" width="15.5703125" style="3" customWidth="1"/>
    <col min="5" max="5" width="25.140625" style="3" customWidth="1"/>
    <col min="6" max="6" width="31.42578125" style="3" customWidth="1"/>
    <col min="7" max="7" width="35.5703125" style="3" customWidth="1"/>
    <col min="8" max="8" width="16.5703125" style="3" hidden="1" customWidth="1"/>
    <col min="9" max="9" width="17.85546875" style="3" hidden="1" customWidth="1"/>
    <col min="10" max="10" width="19" style="3" hidden="1" customWidth="1"/>
    <col min="11" max="11" width="13.5703125" style="3" hidden="1" customWidth="1"/>
    <col min="12" max="12" width="20.28515625" style="3" hidden="1" customWidth="1"/>
    <col min="13" max="13" width="19" style="3" hidden="1" customWidth="1"/>
    <col min="14" max="14" width="33" style="3" hidden="1" customWidth="1"/>
    <col min="15" max="15" width="33.140625" style="3" hidden="1" customWidth="1"/>
    <col min="16" max="16" width="24.7109375" style="3" hidden="1" customWidth="1"/>
    <col min="17" max="20" width="30.85546875" style="3" customWidth="1"/>
    <col min="21" max="25" width="15.7109375" style="2" customWidth="1"/>
    <col min="26" max="26" width="27.140625" style="2" customWidth="1"/>
    <col min="27" max="34" width="15.7109375" style="2" customWidth="1"/>
    <col min="35" max="41" width="15.7109375" style="3" customWidth="1"/>
    <col min="42" max="42" width="30.85546875" style="4" customWidth="1"/>
    <col min="43" max="44" width="30.85546875" style="3" customWidth="1"/>
    <col min="45" max="46" width="30.85546875" style="1" customWidth="1"/>
    <col min="47" max="47" width="40.42578125" style="1" customWidth="1"/>
    <col min="48" max="97" width="11.42578125" style="1"/>
    <col min="98" max="16384" width="11.42578125" style="3"/>
  </cols>
  <sheetData>
    <row r="1" spans="1:47" x14ac:dyDescent="0.2">
      <c r="A1" s="1"/>
      <c r="B1" s="1"/>
      <c r="C1" s="1"/>
      <c r="D1" s="1"/>
      <c r="E1" s="1"/>
      <c r="F1" s="1"/>
      <c r="G1" s="1"/>
      <c r="H1" s="1"/>
      <c r="I1" s="1"/>
      <c r="J1" s="1"/>
      <c r="K1" s="1"/>
      <c r="L1" s="1"/>
      <c r="M1" s="1"/>
      <c r="N1" s="1"/>
      <c r="O1" s="1"/>
      <c r="P1" s="1"/>
      <c r="Q1" s="1"/>
      <c r="R1" s="1"/>
      <c r="S1" s="1"/>
      <c r="T1" s="1"/>
      <c r="U1" s="21"/>
      <c r="V1" s="21"/>
      <c r="W1" s="21"/>
      <c r="X1" s="21"/>
      <c r="Y1" s="21"/>
      <c r="Z1" s="21"/>
      <c r="AA1" s="21"/>
      <c r="AB1" s="21"/>
      <c r="AC1" s="21"/>
      <c r="AD1" s="21"/>
      <c r="AE1" s="21"/>
      <c r="AF1" s="21"/>
      <c r="AG1" s="21"/>
      <c r="AH1" s="21"/>
      <c r="AI1" s="1"/>
      <c r="AJ1" s="1"/>
      <c r="AK1" s="1"/>
      <c r="AL1" s="1"/>
      <c r="AM1" s="1"/>
      <c r="AN1" s="1"/>
      <c r="AO1" s="1"/>
      <c r="AP1" s="22"/>
      <c r="AQ1" s="1"/>
      <c r="AR1" s="1"/>
    </row>
    <row r="2" spans="1:47" ht="23.25" x14ac:dyDescent="0.35">
      <c r="A2" s="23" t="s">
        <v>209</v>
      </c>
      <c r="B2" s="1"/>
      <c r="C2" s="1"/>
      <c r="D2" s="1"/>
      <c r="E2" s="1"/>
      <c r="F2" s="1"/>
      <c r="G2" s="1"/>
      <c r="H2" s="1"/>
      <c r="I2" s="1"/>
      <c r="J2" s="1"/>
      <c r="K2" s="1"/>
      <c r="L2" s="1"/>
      <c r="M2" s="1"/>
      <c r="N2" s="1"/>
      <c r="O2" s="1"/>
      <c r="P2" s="1"/>
      <c r="Q2" s="1"/>
      <c r="R2" s="1"/>
      <c r="S2" s="1"/>
      <c r="T2" s="1"/>
      <c r="U2" s="21"/>
      <c r="V2" s="21"/>
      <c r="W2" s="21"/>
      <c r="X2" s="21"/>
      <c r="Y2" s="21"/>
      <c r="Z2" s="21"/>
      <c r="AA2" s="21"/>
      <c r="AB2" s="21"/>
      <c r="AC2" s="21"/>
      <c r="AD2" s="21"/>
      <c r="AE2" s="21"/>
      <c r="AF2" s="21"/>
      <c r="AG2" s="21"/>
      <c r="AH2" s="21"/>
      <c r="AI2" s="1"/>
      <c r="AJ2" s="1"/>
      <c r="AK2" s="1"/>
      <c r="AL2" s="1"/>
      <c r="AM2" s="1"/>
      <c r="AN2" s="1"/>
      <c r="AO2" s="1"/>
      <c r="AP2" s="22"/>
      <c r="AQ2" s="1"/>
      <c r="AR2" s="1"/>
    </row>
    <row r="3" spans="1:47" ht="24.75" customHeight="1" x14ac:dyDescent="0.2">
      <c r="A3" s="24"/>
      <c r="B3" s="1"/>
      <c r="C3" s="1"/>
      <c r="D3" s="1"/>
      <c r="E3" s="1"/>
      <c r="F3" s="1"/>
      <c r="G3" s="1"/>
      <c r="H3" s="1"/>
      <c r="I3" s="1"/>
      <c r="J3" s="1"/>
      <c r="K3" s="1"/>
      <c r="L3" s="1"/>
      <c r="M3" s="1"/>
      <c r="N3" s="1"/>
      <c r="O3" s="1"/>
      <c r="P3" s="1"/>
      <c r="Q3" s="1"/>
      <c r="R3" s="1"/>
      <c r="S3" s="1"/>
      <c r="T3" s="1"/>
      <c r="U3" s="21"/>
      <c r="V3" s="21"/>
      <c r="W3" s="21"/>
      <c r="X3" s="21"/>
      <c r="Y3" s="21"/>
      <c r="Z3" s="21"/>
      <c r="AA3" s="21"/>
      <c r="AB3" s="21"/>
      <c r="AC3" s="21"/>
      <c r="AD3" s="21"/>
      <c r="AE3" s="21"/>
      <c r="AF3" s="21"/>
      <c r="AG3" s="21"/>
      <c r="AH3" s="21"/>
      <c r="AI3" s="1"/>
      <c r="AJ3" s="1"/>
      <c r="AK3" s="1"/>
      <c r="AL3" s="1"/>
      <c r="AM3" s="1"/>
      <c r="AN3" s="1"/>
      <c r="AO3" s="1"/>
      <c r="AP3" s="22"/>
      <c r="AQ3" s="1"/>
      <c r="AR3" s="1"/>
    </row>
    <row r="4" spans="1:47" s="10" customFormat="1" ht="134.25" customHeight="1" x14ac:dyDescent="0.25">
      <c r="A4" s="6" t="s">
        <v>22</v>
      </c>
      <c r="B4" s="6" t="s">
        <v>23</v>
      </c>
      <c r="C4" s="6" t="s">
        <v>24</v>
      </c>
      <c r="D4" s="6" t="s">
        <v>25</v>
      </c>
      <c r="E4" s="6" t="s">
        <v>26</v>
      </c>
      <c r="F4" s="16" t="s">
        <v>27</v>
      </c>
      <c r="G4" s="16" t="s">
        <v>28</v>
      </c>
      <c r="H4" s="16" t="s">
        <v>29</v>
      </c>
      <c r="I4" s="16" t="s">
        <v>30</v>
      </c>
      <c r="J4" s="17" t="s">
        <v>31</v>
      </c>
      <c r="K4" s="18" t="s">
        <v>32</v>
      </c>
      <c r="L4" s="6" t="s">
        <v>33</v>
      </c>
      <c r="M4" s="6" t="s">
        <v>34</v>
      </c>
      <c r="N4" s="6" t="s">
        <v>35</v>
      </c>
      <c r="O4" s="6" t="s">
        <v>36</v>
      </c>
      <c r="P4" s="19" t="s">
        <v>37</v>
      </c>
      <c r="Q4" s="19" t="s">
        <v>38</v>
      </c>
      <c r="R4" s="19" t="s">
        <v>39</v>
      </c>
      <c r="S4" s="19" t="s">
        <v>40</v>
      </c>
      <c r="T4" s="19" t="s">
        <v>41</v>
      </c>
      <c r="U4" s="6" t="s">
        <v>42</v>
      </c>
      <c r="V4" s="6" t="s">
        <v>43</v>
      </c>
      <c r="W4" s="6" t="s">
        <v>44</v>
      </c>
      <c r="X4" s="6" t="s">
        <v>45</v>
      </c>
      <c r="Y4" s="6" t="s">
        <v>46</v>
      </c>
      <c r="Z4" s="6" t="s">
        <v>47</v>
      </c>
      <c r="AA4" s="6" t="s">
        <v>48</v>
      </c>
      <c r="AB4" s="6" t="s">
        <v>49</v>
      </c>
      <c r="AC4" s="6" t="s">
        <v>50</v>
      </c>
      <c r="AD4" s="6" t="s">
        <v>51</v>
      </c>
      <c r="AE4" s="6" t="s">
        <v>52</v>
      </c>
      <c r="AF4" s="6" t="s">
        <v>53</v>
      </c>
      <c r="AG4" s="6" t="s">
        <v>54</v>
      </c>
      <c r="AH4" s="6" t="s">
        <v>55</v>
      </c>
      <c r="AI4" s="6" t="s">
        <v>56</v>
      </c>
      <c r="AJ4" s="6" t="s">
        <v>57</v>
      </c>
      <c r="AK4" s="6" t="s">
        <v>58</v>
      </c>
      <c r="AL4" s="6" t="s">
        <v>59</v>
      </c>
      <c r="AM4" s="6" t="s">
        <v>60</v>
      </c>
      <c r="AN4" s="6" t="s">
        <v>61</v>
      </c>
      <c r="AO4" s="6" t="s">
        <v>62</v>
      </c>
      <c r="AP4" s="20" t="s">
        <v>63</v>
      </c>
      <c r="AQ4" s="6" t="s">
        <v>64</v>
      </c>
      <c r="AR4" s="15" t="s">
        <v>65</v>
      </c>
      <c r="AS4" s="15" t="s">
        <v>66</v>
      </c>
      <c r="AT4" s="15" t="s">
        <v>67</v>
      </c>
      <c r="AU4" s="12" t="s">
        <v>68</v>
      </c>
    </row>
    <row r="5" spans="1:47" s="11" customFormat="1" ht="103.7" customHeight="1" x14ac:dyDescent="0.25">
      <c r="A5" s="42" t="s">
        <v>69</v>
      </c>
      <c r="B5" s="42" t="s">
        <v>70</v>
      </c>
      <c r="C5" s="42" t="s">
        <v>71</v>
      </c>
      <c r="D5" s="43" t="s">
        <v>72</v>
      </c>
      <c r="E5" s="33" t="s">
        <v>73</v>
      </c>
      <c r="F5" s="34" t="s">
        <v>74</v>
      </c>
      <c r="G5" s="33" t="s">
        <v>203</v>
      </c>
      <c r="H5" s="33" t="s">
        <v>75</v>
      </c>
      <c r="I5" s="33" t="s">
        <v>76</v>
      </c>
      <c r="J5" s="39" t="str">
        <f>IF(K5&lt;6,"Moderado (3)",IF(K5&lt;12,"Mayor (4)","Catastrófico (5)"))</f>
        <v>Moderado (3)</v>
      </c>
      <c r="K5" s="41">
        <f>COUNTIF('Criterios impacto 1'!H2:H20,"SI")</f>
        <v>5</v>
      </c>
      <c r="L5" s="40" t="str">
        <f>VLOOKUP(CONCATENATE(I5,J5),Parámetros!$A$56:$B$80,2,FALSE)</f>
        <v>Moderado (3)</v>
      </c>
      <c r="M5" s="34" t="s">
        <v>77</v>
      </c>
      <c r="N5" s="33" t="s">
        <v>78</v>
      </c>
      <c r="O5" s="34" t="s">
        <v>79</v>
      </c>
      <c r="P5" s="34" t="s">
        <v>80</v>
      </c>
      <c r="Q5" s="34" t="s">
        <v>204</v>
      </c>
      <c r="R5" s="34" t="s">
        <v>205</v>
      </c>
      <c r="S5" s="34" t="s">
        <v>206</v>
      </c>
      <c r="T5" s="33" t="s">
        <v>81</v>
      </c>
      <c r="U5" s="31">
        <v>15</v>
      </c>
      <c r="V5" s="31">
        <v>15</v>
      </c>
      <c r="W5" s="31">
        <v>15</v>
      </c>
      <c r="X5" s="31">
        <v>15</v>
      </c>
      <c r="Y5" s="31">
        <v>15</v>
      </c>
      <c r="Z5" s="31">
        <v>15</v>
      </c>
      <c r="AA5" s="31">
        <v>10</v>
      </c>
      <c r="AB5" s="31">
        <f>SUM(U5:AA5)</f>
        <v>100</v>
      </c>
      <c r="AC5" s="32" t="s">
        <v>82</v>
      </c>
      <c r="AD5" s="31" t="s">
        <v>83</v>
      </c>
      <c r="AE5" s="31" t="s">
        <v>83</v>
      </c>
      <c r="AF5" s="31">
        <v>100</v>
      </c>
      <c r="AG5" s="31" t="s">
        <v>83</v>
      </c>
      <c r="AH5" s="31" t="s">
        <v>84</v>
      </c>
      <c r="AI5" s="31" t="s">
        <v>85</v>
      </c>
      <c r="AJ5" s="31">
        <f>VLOOKUP(CONCATENATE(AG5,AH5,AI5),Parámetros!$A$13:$B$24,2,FALSE)</f>
        <v>2</v>
      </c>
      <c r="AK5" s="31">
        <f>VLOOKUP(CONCATENATE(AG5,AH5,AI5),Parámetros!$A$27:$B$38,2,FALSE)</f>
        <v>0</v>
      </c>
      <c r="AL5" s="36" t="s">
        <v>76</v>
      </c>
      <c r="AM5" s="36" t="s">
        <v>86</v>
      </c>
      <c r="AN5" s="37" t="str">
        <f>VLOOKUP(CONCATENATE(AL5,AM5),Parámetros!$A$56:$B$80,2,FALSE)</f>
        <v>Moderado (3)</v>
      </c>
      <c r="AO5" s="31" t="s">
        <v>87</v>
      </c>
      <c r="AP5" s="38" t="s">
        <v>88</v>
      </c>
      <c r="AQ5" s="34" t="s">
        <v>78</v>
      </c>
      <c r="AR5" s="31">
        <v>2025</v>
      </c>
      <c r="AS5" s="34" t="s">
        <v>89</v>
      </c>
      <c r="AT5" s="34" t="s">
        <v>90</v>
      </c>
      <c r="AU5" s="35" t="s">
        <v>91</v>
      </c>
    </row>
    <row r="6" spans="1:47" s="11" customFormat="1" ht="122.65" customHeight="1" x14ac:dyDescent="0.25">
      <c r="A6" s="42"/>
      <c r="B6" s="42"/>
      <c r="C6" s="42"/>
      <c r="D6" s="43"/>
      <c r="E6" s="33"/>
      <c r="F6" s="34"/>
      <c r="G6" s="33"/>
      <c r="H6" s="33"/>
      <c r="I6" s="33"/>
      <c r="J6" s="39"/>
      <c r="K6" s="41"/>
      <c r="L6" s="40"/>
      <c r="M6" s="34"/>
      <c r="N6" s="33"/>
      <c r="O6" s="34"/>
      <c r="P6" s="34"/>
      <c r="Q6" s="34"/>
      <c r="R6" s="34"/>
      <c r="S6" s="34"/>
      <c r="T6" s="33"/>
      <c r="U6" s="31"/>
      <c r="V6" s="31"/>
      <c r="W6" s="31"/>
      <c r="X6" s="31"/>
      <c r="Y6" s="31"/>
      <c r="Z6" s="31"/>
      <c r="AA6" s="31"/>
      <c r="AB6" s="31"/>
      <c r="AC6" s="32"/>
      <c r="AD6" s="31"/>
      <c r="AE6" s="31"/>
      <c r="AF6" s="31"/>
      <c r="AG6" s="31"/>
      <c r="AH6" s="31"/>
      <c r="AI6" s="31"/>
      <c r="AJ6" s="31"/>
      <c r="AK6" s="31"/>
      <c r="AL6" s="36"/>
      <c r="AM6" s="36"/>
      <c r="AN6" s="37"/>
      <c r="AO6" s="31"/>
      <c r="AP6" s="38"/>
      <c r="AQ6" s="34"/>
      <c r="AR6" s="31"/>
      <c r="AS6" s="34"/>
      <c r="AT6" s="34"/>
      <c r="AU6" s="35"/>
    </row>
    <row r="11" spans="1:47" x14ac:dyDescent="0.2">
      <c r="A11" s="45" t="s">
        <v>194</v>
      </c>
      <c r="B11" s="45"/>
      <c r="C11" s="45"/>
      <c r="D11" s="45"/>
      <c r="E11" s="45"/>
      <c r="F11" s="24"/>
      <c r="G11" s="24"/>
    </row>
    <row r="12" spans="1:47" ht="191.25" customHeight="1" x14ac:dyDescent="0.2">
      <c r="A12" s="30" t="s">
        <v>207</v>
      </c>
      <c r="B12" s="48" t="s">
        <v>208</v>
      </c>
      <c r="C12" s="48"/>
      <c r="D12" s="48"/>
      <c r="E12" s="48"/>
      <c r="F12" s="24"/>
      <c r="G12" s="24"/>
    </row>
    <row r="13" spans="1:47" ht="76.5" customHeight="1" x14ac:dyDescent="0.2">
      <c r="A13" s="30" t="s">
        <v>195</v>
      </c>
      <c r="B13" s="44" t="s">
        <v>196</v>
      </c>
      <c r="C13" s="44"/>
      <c r="D13" s="44"/>
      <c r="E13" s="44"/>
      <c r="F13" s="27"/>
      <c r="G13" s="27"/>
    </row>
    <row r="14" spans="1:47" ht="127.5" customHeight="1" x14ac:dyDescent="0.2">
      <c r="A14" s="30" t="s">
        <v>197</v>
      </c>
      <c r="B14" s="44" t="s">
        <v>198</v>
      </c>
      <c r="C14" s="44"/>
      <c r="D14" s="44"/>
      <c r="E14" s="44"/>
      <c r="F14" s="22"/>
      <c r="G14" s="22"/>
    </row>
    <row r="15" spans="1:47" ht="142.5" customHeight="1" x14ac:dyDescent="0.2">
      <c r="A15" s="25" t="s">
        <v>199</v>
      </c>
      <c r="B15" s="46" t="s">
        <v>200</v>
      </c>
      <c r="C15" s="46"/>
      <c r="D15" s="46"/>
      <c r="E15" s="46"/>
      <c r="F15" s="28"/>
      <c r="G15" s="28"/>
    </row>
    <row r="16" spans="1:47" ht="48.75" customHeight="1" x14ac:dyDescent="0.2">
      <c r="A16" s="26" t="s">
        <v>201</v>
      </c>
      <c r="B16" s="47" t="s">
        <v>202</v>
      </c>
      <c r="C16" s="47"/>
      <c r="D16" s="47"/>
      <c r="E16" s="47"/>
      <c r="F16" s="29"/>
      <c r="G16" s="29"/>
    </row>
  </sheetData>
  <sheetProtection selectLockedCells="1"/>
  <mergeCells count="53">
    <mergeCell ref="B13:E13"/>
    <mergeCell ref="A11:E11"/>
    <mergeCell ref="B14:E14"/>
    <mergeCell ref="B15:E15"/>
    <mergeCell ref="B16:E16"/>
    <mergeCell ref="B12:E12"/>
    <mergeCell ref="K5:K6"/>
    <mergeCell ref="A5:A6"/>
    <mergeCell ref="B5:B6"/>
    <mergeCell ref="C5:C6"/>
    <mergeCell ref="D5:D6"/>
    <mergeCell ref="F5:F6"/>
    <mergeCell ref="AK5:AK6"/>
    <mergeCell ref="AJ5:AJ6"/>
    <mergeCell ref="E5:E6"/>
    <mergeCell ref="AG5:AG6"/>
    <mergeCell ref="AH5:AH6"/>
    <mergeCell ref="AI5:AI6"/>
    <mergeCell ref="T5:T6"/>
    <mergeCell ref="G5:G6"/>
    <mergeCell ref="H5:H6"/>
    <mergeCell ref="I5:I6"/>
    <mergeCell ref="J5:J6"/>
    <mergeCell ref="L5:L6"/>
    <mergeCell ref="S5:S6"/>
    <mergeCell ref="P5:P6"/>
    <mergeCell ref="O5:O6"/>
    <mergeCell ref="M5:M6"/>
    <mergeCell ref="AU5:AU6"/>
    <mergeCell ref="AT5:AT6"/>
    <mergeCell ref="AL5:AL6"/>
    <mergeCell ref="AM5:AM6"/>
    <mergeCell ref="AN5:AN6"/>
    <mergeCell ref="AS5:AS6"/>
    <mergeCell ref="AQ5:AQ6"/>
    <mergeCell ref="AR5:AR6"/>
    <mergeCell ref="AO5:AO6"/>
    <mergeCell ref="AP5:AP6"/>
    <mergeCell ref="U5:U6"/>
    <mergeCell ref="N5:N6"/>
    <mergeCell ref="V5:V6"/>
    <mergeCell ref="W5:W6"/>
    <mergeCell ref="X5:X6"/>
    <mergeCell ref="Q5:Q6"/>
    <mergeCell ref="R5:R6"/>
    <mergeCell ref="Y5:Y6"/>
    <mergeCell ref="Z5:Z6"/>
    <mergeCell ref="AF5:AF6"/>
    <mergeCell ref="AA5:AA6"/>
    <mergeCell ref="AB5:AB6"/>
    <mergeCell ref="AC5:AC6"/>
    <mergeCell ref="AD5:AD6"/>
    <mergeCell ref="AE5:AE6"/>
  </mergeCells>
  <conditionalFormatting sqref="K5">
    <cfRule type="containsText" dxfId="8" priority="1" operator="containsText" text="❌">
      <formula>NOT(ISERROR(SEARCH(("❌"),(K5))))</formula>
    </cfRule>
  </conditionalFormatting>
  <conditionalFormatting sqref="L5:N5">
    <cfRule type="containsText" dxfId="7" priority="26" operator="containsText" text="Bajo">
      <formula>NOT(ISERROR(SEARCH("Bajo",L5)))</formula>
    </cfRule>
    <cfRule type="containsText" dxfId="6" priority="27" operator="containsText" text="Moderado">
      <formula>NOT(ISERROR(SEARCH("Moderado",L5)))</formula>
    </cfRule>
    <cfRule type="containsText" dxfId="5" priority="28" operator="containsText" text="Alto">
      <formula>NOT(ISERROR(SEARCH("Alto",L5)))</formula>
    </cfRule>
    <cfRule type="containsText" dxfId="4" priority="29" operator="containsText" text="Extremo">
      <formula>NOT(ISERROR(SEARCH("Extremo",L5)))</formula>
    </cfRule>
  </conditionalFormatting>
  <conditionalFormatting sqref="AN5">
    <cfRule type="containsText" dxfId="3" priority="22" operator="containsText" text="Alto">
      <formula>NOT(ISERROR(SEARCH("Alto",AN5)))</formula>
    </cfRule>
    <cfRule type="containsText" dxfId="2" priority="23" operator="containsText" text="Moderado">
      <formula>NOT(ISERROR(SEARCH("Moderado",AN5)))</formula>
    </cfRule>
    <cfRule type="containsText" dxfId="1" priority="24" operator="containsText" text="Bajo">
      <formula>NOT(ISERROR(SEARCH("Bajo",AN5)))</formula>
    </cfRule>
    <cfRule type="containsText" dxfId="0" priority="25" operator="containsText" text="Extremo">
      <formula>NOT(ISERROR(SEARCH("Extremo",AN5)))</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Parámetros!$A$40:$A$44</xm:f>
          </x14:formula1>
          <xm:sqref>I5 AL5</xm:sqref>
        </x14:dataValidation>
        <x14:dataValidation type="list" allowBlank="1" showInputMessage="1" showErrorMessage="1" xr:uid="{00000000-0002-0000-0000-000001000000}">
          <x14:formula1>
            <xm:f>Parámetros!$A$47:$A$51</xm:f>
          </x14:formula1>
          <xm:sqref>AM5</xm:sqref>
        </x14:dataValidation>
        <x14:dataValidation type="list" allowBlank="1" showInputMessage="1" showErrorMessage="1" xr:uid="{00000000-0002-0000-0000-000002000000}">
          <x14:formula1>
            <xm:f>Parámetros!$A$84:$A$85</xm:f>
          </x14:formula1>
          <xm:sqref>AH5</xm:sqref>
        </x14:dataValidation>
        <x14:dataValidation type="list" allowBlank="1" showInputMessage="1" showErrorMessage="1" xr:uid="{00000000-0002-0000-0000-000003000000}">
          <x14:formula1>
            <xm:f>Parámetros!$B$84:$B$86</xm:f>
          </x14:formula1>
          <xm:sqref>AI5</xm:sqref>
        </x14:dataValidation>
        <x14:dataValidation type="list" allowBlank="1" showInputMessage="1" showErrorMessage="1" xr:uid="{00000000-0002-0000-0000-000004000000}">
          <x14:formula1>
            <xm:f>Parámetros!$A$93:$A$96</xm:f>
          </x14:formula1>
          <xm:sqref>AO5 AO7:AO1048576</xm:sqref>
        </x14:dataValidation>
        <x14:dataValidation type="list" allowBlank="1" showInputMessage="1" showErrorMessage="1" xr:uid="{00000000-0002-0000-0000-000005000000}">
          <x14:formula1>
            <xm:f>Parámetros!$A$99:$A$115</xm:f>
          </x14:formula1>
          <xm:sqref>A5</xm:sqref>
        </x14:dataValidation>
        <x14:dataValidation type="list" allowBlank="1" showInputMessage="1" showErrorMessage="1" xr:uid="{00000000-0002-0000-0000-000006000000}">
          <x14:formula1>
            <xm:f>Parámetros!$A$118:$A$120</xm:f>
          </x14:formula1>
          <xm:sqref>AD5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1AB4-44CE-442D-9A07-A59C940A31D7}">
  <dimension ref="A1:L20"/>
  <sheetViews>
    <sheetView topLeftCell="A3" zoomScale="110" zoomScaleNormal="110" workbookViewId="0">
      <selection activeCell="H19" sqref="H19"/>
    </sheetView>
  </sheetViews>
  <sheetFormatPr baseColWidth="10" defaultColWidth="11.42578125" defaultRowHeight="14.25" x14ac:dyDescent="0.2"/>
  <cols>
    <col min="1" max="16384" width="11.42578125" style="13"/>
  </cols>
  <sheetData>
    <row r="1" spans="1:12" ht="18" x14ac:dyDescent="0.25">
      <c r="A1" s="50" t="s">
        <v>0</v>
      </c>
      <c r="B1" s="50"/>
      <c r="C1" s="50"/>
      <c r="D1" s="50"/>
      <c r="E1" s="50"/>
      <c r="F1" s="50"/>
      <c r="G1" s="50"/>
      <c r="H1" s="50"/>
    </row>
    <row r="2" spans="1:12" x14ac:dyDescent="0.2">
      <c r="A2" s="49" t="s">
        <v>1</v>
      </c>
      <c r="B2" s="49"/>
      <c r="C2" s="49"/>
      <c r="D2" s="49"/>
      <c r="E2" s="49"/>
      <c r="F2" s="49"/>
      <c r="G2" s="49"/>
      <c r="H2" s="14" t="s">
        <v>2</v>
      </c>
    </row>
    <row r="3" spans="1:12" x14ac:dyDescent="0.2">
      <c r="A3" s="49" t="s">
        <v>3</v>
      </c>
      <c r="B3" s="49"/>
      <c r="C3" s="49"/>
      <c r="D3" s="49"/>
      <c r="E3" s="49"/>
      <c r="F3" s="49"/>
      <c r="G3" s="49"/>
      <c r="H3" s="14" t="s">
        <v>4</v>
      </c>
    </row>
    <row r="4" spans="1:12" x14ac:dyDescent="0.2">
      <c r="A4" s="49" t="s">
        <v>5</v>
      </c>
      <c r="B4" s="49"/>
      <c r="C4" s="49"/>
      <c r="D4" s="49"/>
      <c r="E4" s="49"/>
      <c r="F4" s="49"/>
      <c r="G4" s="49"/>
      <c r="H4" s="14" t="s">
        <v>2</v>
      </c>
    </row>
    <row r="5" spans="1:12" x14ac:dyDescent="0.2">
      <c r="A5" s="49" t="s">
        <v>6</v>
      </c>
      <c r="B5" s="49"/>
      <c r="C5" s="49"/>
      <c r="D5" s="49"/>
      <c r="E5" s="49"/>
      <c r="F5" s="49"/>
      <c r="G5" s="49"/>
      <c r="H5" s="14" t="s">
        <v>2</v>
      </c>
    </row>
    <row r="6" spans="1:12" x14ac:dyDescent="0.2">
      <c r="A6" s="49" t="s">
        <v>7</v>
      </c>
      <c r="B6" s="49"/>
      <c r="C6" s="49"/>
      <c r="D6" s="49"/>
      <c r="E6" s="49"/>
      <c r="F6" s="49"/>
      <c r="G6" s="49"/>
      <c r="H6" s="14" t="s">
        <v>2</v>
      </c>
    </row>
    <row r="7" spans="1:12" x14ac:dyDescent="0.2">
      <c r="A7" s="49" t="s">
        <v>8</v>
      </c>
      <c r="B7" s="49"/>
      <c r="C7" s="49"/>
      <c r="D7" s="49"/>
      <c r="E7" s="49"/>
      <c r="F7" s="49"/>
      <c r="G7" s="49"/>
      <c r="H7" s="14" t="s">
        <v>2</v>
      </c>
    </row>
    <row r="8" spans="1:12" x14ac:dyDescent="0.2">
      <c r="A8" s="49" t="s">
        <v>9</v>
      </c>
      <c r="B8" s="49"/>
      <c r="C8" s="49"/>
      <c r="D8" s="49"/>
      <c r="E8" s="49"/>
      <c r="F8" s="49"/>
      <c r="G8" s="49"/>
      <c r="H8" s="14" t="s">
        <v>2</v>
      </c>
    </row>
    <row r="9" spans="1:12" x14ac:dyDescent="0.2">
      <c r="A9" s="49" t="s">
        <v>10</v>
      </c>
      <c r="B9" s="49"/>
      <c r="C9" s="49"/>
      <c r="D9" s="49"/>
      <c r="E9" s="49"/>
      <c r="F9" s="49"/>
      <c r="G9" s="49"/>
      <c r="H9" s="14" t="s">
        <v>2</v>
      </c>
    </row>
    <row r="10" spans="1:12" x14ac:dyDescent="0.2">
      <c r="A10" s="49" t="s">
        <v>11</v>
      </c>
      <c r="B10" s="49"/>
      <c r="C10" s="49"/>
      <c r="D10" s="49"/>
      <c r="E10" s="49"/>
      <c r="F10" s="49"/>
      <c r="G10" s="49"/>
      <c r="H10" s="14" t="s">
        <v>4</v>
      </c>
    </row>
    <row r="11" spans="1:12" x14ac:dyDescent="0.2">
      <c r="A11" s="49" t="s">
        <v>12</v>
      </c>
      <c r="B11" s="49"/>
      <c r="C11" s="49"/>
      <c r="D11" s="49"/>
      <c r="E11" s="49"/>
      <c r="F11" s="49"/>
      <c r="G11" s="49"/>
      <c r="H11" s="14" t="s">
        <v>4</v>
      </c>
    </row>
    <row r="12" spans="1:12" x14ac:dyDescent="0.2">
      <c r="A12" s="49" t="s">
        <v>13</v>
      </c>
      <c r="B12" s="49"/>
      <c r="C12" s="49"/>
      <c r="D12" s="49"/>
      <c r="E12" s="49"/>
      <c r="F12" s="49"/>
      <c r="G12" s="49"/>
      <c r="H12" s="14" t="s">
        <v>2</v>
      </c>
    </row>
    <row r="13" spans="1:12" x14ac:dyDescent="0.2">
      <c r="A13" s="49" t="s">
        <v>14</v>
      </c>
      <c r="B13" s="49"/>
      <c r="C13" s="49"/>
      <c r="D13" s="49"/>
      <c r="E13" s="49"/>
      <c r="F13" s="49"/>
      <c r="G13" s="49"/>
      <c r="H13" s="14" t="s">
        <v>4</v>
      </c>
      <c r="L13" s="13" t="s">
        <v>4</v>
      </c>
    </row>
    <row r="14" spans="1:12" x14ac:dyDescent="0.2">
      <c r="A14" s="49" t="s">
        <v>15</v>
      </c>
      <c r="B14" s="49"/>
      <c r="C14" s="49"/>
      <c r="D14" s="49"/>
      <c r="E14" s="49"/>
      <c r="F14" s="49"/>
      <c r="G14" s="49"/>
      <c r="H14" s="14" t="s">
        <v>2</v>
      </c>
      <c r="L14" s="13" t="s">
        <v>2</v>
      </c>
    </row>
    <row r="15" spans="1:12" x14ac:dyDescent="0.2">
      <c r="A15" s="49" t="s">
        <v>16</v>
      </c>
      <c r="B15" s="49"/>
      <c r="C15" s="49"/>
      <c r="D15" s="49"/>
      <c r="E15" s="49"/>
      <c r="F15" s="49"/>
      <c r="G15" s="49"/>
      <c r="H15" s="14" t="s">
        <v>4</v>
      </c>
    </row>
    <row r="16" spans="1:12" x14ac:dyDescent="0.2">
      <c r="A16" s="49" t="s">
        <v>17</v>
      </c>
      <c r="B16" s="49"/>
      <c r="C16" s="49"/>
      <c r="D16" s="49"/>
      <c r="E16" s="49"/>
      <c r="F16" s="49"/>
      <c r="G16" s="49"/>
      <c r="H16" s="14" t="s">
        <v>2</v>
      </c>
    </row>
    <row r="17" spans="1:8" x14ac:dyDescent="0.2">
      <c r="A17" s="49" t="s">
        <v>18</v>
      </c>
      <c r="B17" s="49"/>
      <c r="C17" s="49"/>
      <c r="D17" s="49"/>
      <c r="E17" s="49"/>
      <c r="F17" s="49"/>
      <c r="G17" s="49"/>
      <c r="H17" s="14" t="s">
        <v>2</v>
      </c>
    </row>
    <row r="18" spans="1:8" x14ac:dyDescent="0.2">
      <c r="A18" s="49" t="s">
        <v>19</v>
      </c>
      <c r="B18" s="49"/>
      <c r="C18" s="49"/>
      <c r="D18" s="49"/>
      <c r="E18" s="49"/>
      <c r="F18" s="49"/>
      <c r="G18" s="49"/>
      <c r="H18" s="14" t="s">
        <v>2</v>
      </c>
    </row>
    <row r="19" spans="1:8" x14ac:dyDescent="0.2">
      <c r="A19" s="49" t="s">
        <v>20</v>
      </c>
      <c r="B19" s="49"/>
      <c r="C19" s="49"/>
      <c r="D19" s="49"/>
      <c r="E19" s="49"/>
      <c r="F19" s="49"/>
      <c r="G19" s="49"/>
      <c r="H19" s="14" t="s">
        <v>2</v>
      </c>
    </row>
    <row r="20" spans="1:8" x14ac:dyDescent="0.2">
      <c r="A20" s="49" t="s">
        <v>21</v>
      </c>
      <c r="B20" s="49"/>
      <c r="C20" s="49"/>
      <c r="D20" s="49"/>
      <c r="E20" s="49"/>
      <c r="F20" s="49"/>
      <c r="G20" s="49"/>
      <c r="H20" s="14"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15E41152-7D26-4CEE-AFD2-997B7A9BD4C6}">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A29" sqref="A29"/>
    </sheetView>
  </sheetViews>
  <sheetFormatPr baseColWidth="10" defaultColWidth="11.42578125" defaultRowHeight="15" x14ac:dyDescent="0.25"/>
  <cols>
    <col min="1" max="1" width="36.7109375" bestFit="1" customWidth="1"/>
    <col min="2" max="2" width="14.7109375" bestFit="1" customWidth="1"/>
  </cols>
  <sheetData>
    <row r="1" spans="1:2" x14ac:dyDescent="0.25">
      <c r="A1" s="7" t="s">
        <v>92</v>
      </c>
    </row>
    <row r="2" spans="1:2" x14ac:dyDescent="0.25">
      <c r="A2" t="s">
        <v>93</v>
      </c>
      <c r="B2" t="s">
        <v>83</v>
      </c>
    </row>
    <row r="3" spans="1:2" x14ac:dyDescent="0.25">
      <c r="A3" t="s">
        <v>94</v>
      </c>
      <c r="B3" t="s">
        <v>95</v>
      </c>
    </row>
    <row r="4" spans="1:2" x14ac:dyDescent="0.25">
      <c r="A4" t="s">
        <v>96</v>
      </c>
      <c r="B4" t="s">
        <v>97</v>
      </c>
    </row>
    <row r="5" spans="1:2" x14ac:dyDescent="0.25">
      <c r="A5" s="5" t="s">
        <v>98</v>
      </c>
      <c r="B5" t="s">
        <v>95</v>
      </c>
    </row>
    <row r="6" spans="1:2" x14ac:dyDescent="0.25">
      <c r="A6" t="s">
        <v>99</v>
      </c>
      <c r="B6" t="s">
        <v>95</v>
      </c>
    </row>
    <row r="7" spans="1:2" x14ac:dyDescent="0.25">
      <c r="A7" s="5" t="s">
        <v>100</v>
      </c>
      <c r="B7" t="s">
        <v>97</v>
      </c>
    </row>
    <row r="8" spans="1:2" x14ac:dyDescent="0.25">
      <c r="A8" t="s">
        <v>101</v>
      </c>
      <c r="B8" t="s">
        <v>97</v>
      </c>
    </row>
    <row r="9" spans="1:2" x14ac:dyDescent="0.25">
      <c r="A9" s="5" t="s">
        <v>102</v>
      </c>
      <c r="B9" t="s">
        <v>97</v>
      </c>
    </row>
    <row r="10" spans="1:2" x14ac:dyDescent="0.25">
      <c r="A10" t="s">
        <v>103</v>
      </c>
      <c r="B10" t="s">
        <v>97</v>
      </c>
    </row>
    <row r="12" spans="1:2" x14ac:dyDescent="0.25">
      <c r="A12" s="7" t="s">
        <v>57</v>
      </c>
    </row>
    <row r="13" spans="1:2" x14ac:dyDescent="0.25">
      <c r="A13" t="s">
        <v>104</v>
      </c>
      <c r="B13">
        <v>2</v>
      </c>
    </row>
    <row r="14" spans="1:2" x14ac:dyDescent="0.25">
      <c r="A14" t="s">
        <v>105</v>
      </c>
      <c r="B14">
        <v>2</v>
      </c>
    </row>
    <row r="15" spans="1:2" x14ac:dyDescent="0.25">
      <c r="A15" t="s">
        <v>106</v>
      </c>
      <c r="B15">
        <v>2</v>
      </c>
    </row>
    <row r="16" spans="1:2" x14ac:dyDescent="0.25">
      <c r="A16" t="s">
        <v>107</v>
      </c>
      <c r="B16">
        <v>0</v>
      </c>
    </row>
    <row r="17" spans="1:2" x14ac:dyDescent="0.25">
      <c r="A17" t="s">
        <v>108</v>
      </c>
      <c r="B17">
        <v>1</v>
      </c>
    </row>
    <row r="18" spans="1:2" x14ac:dyDescent="0.25">
      <c r="A18" t="s">
        <v>109</v>
      </c>
      <c r="B18">
        <v>1</v>
      </c>
    </row>
    <row r="19" spans="1:2" x14ac:dyDescent="0.25">
      <c r="A19" t="s">
        <v>110</v>
      </c>
      <c r="B19">
        <v>1</v>
      </c>
    </row>
    <row r="20" spans="1:2" x14ac:dyDescent="0.25">
      <c r="A20" t="s">
        <v>111</v>
      </c>
      <c r="B20">
        <v>0</v>
      </c>
    </row>
    <row r="21" spans="1:2" x14ac:dyDescent="0.25">
      <c r="A21" t="s">
        <v>112</v>
      </c>
      <c r="B21">
        <v>0</v>
      </c>
    </row>
    <row r="22" spans="1:2" x14ac:dyDescent="0.25">
      <c r="A22" t="s">
        <v>113</v>
      </c>
      <c r="B22">
        <v>0</v>
      </c>
    </row>
    <row r="23" spans="1:2" x14ac:dyDescent="0.25">
      <c r="A23" t="s">
        <v>114</v>
      </c>
      <c r="B23">
        <v>0</v>
      </c>
    </row>
    <row r="24" spans="1:2" x14ac:dyDescent="0.25">
      <c r="A24" t="s">
        <v>115</v>
      </c>
      <c r="B24">
        <v>0</v>
      </c>
    </row>
    <row r="26" spans="1:2" x14ac:dyDescent="0.25">
      <c r="A26" s="7" t="s">
        <v>58</v>
      </c>
    </row>
    <row r="27" spans="1:2" x14ac:dyDescent="0.25">
      <c r="A27" t="s">
        <v>104</v>
      </c>
      <c r="B27">
        <v>2</v>
      </c>
    </row>
    <row r="28" spans="1:2" x14ac:dyDescent="0.25">
      <c r="A28" t="s">
        <v>105</v>
      </c>
      <c r="B28">
        <v>1</v>
      </c>
    </row>
    <row r="29" spans="1:2" x14ac:dyDescent="0.25">
      <c r="A29" t="s">
        <v>106</v>
      </c>
      <c r="B29">
        <v>0</v>
      </c>
    </row>
    <row r="30" spans="1:2" x14ac:dyDescent="0.25">
      <c r="A30" t="s">
        <v>107</v>
      </c>
      <c r="B30">
        <v>2</v>
      </c>
    </row>
    <row r="31" spans="1:2" x14ac:dyDescent="0.25">
      <c r="A31" t="s">
        <v>108</v>
      </c>
      <c r="B31">
        <v>1</v>
      </c>
    </row>
    <row r="32" spans="1:2" x14ac:dyDescent="0.25">
      <c r="A32" t="s">
        <v>109</v>
      </c>
      <c r="B32">
        <v>0</v>
      </c>
    </row>
    <row r="33" spans="1:2" x14ac:dyDescent="0.25">
      <c r="A33" t="s">
        <v>110</v>
      </c>
      <c r="B33">
        <v>0</v>
      </c>
    </row>
    <row r="34" spans="1:2" x14ac:dyDescent="0.25">
      <c r="A34" t="s">
        <v>111</v>
      </c>
      <c r="B34">
        <v>1</v>
      </c>
    </row>
    <row r="35" spans="1:2" x14ac:dyDescent="0.25">
      <c r="A35" t="s">
        <v>112</v>
      </c>
      <c r="B35">
        <v>0</v>
      </c>
    </row>
    <row r="36" spans="1:2" x14ac:dyDescent="0.25">
      <c r="A36" t="s">
        <v>113</v>
      </c>
      <c r="B36">
        <v>0</v>
      </c>
    </row>
    <row r="37" spans="1:2" x14ac:dyDescent="0.25">
      <c r="A37" t="s">
        <v>114</v>
      </c>
      <c r="B37">
        <v>0</v>
      </c>
    </row>
    <row r="38" spans="1:2" x14ac:dyDescent="0.25">
      <c r="A38" t="s">
        <v>115</v>
      </c>
      <c r="B38">
        <v>0</v>
      </c>
    </row>
    <row r="40" spans="1:2" x14ac:dyDescent="0.25">
      <c r="A40" t="s">
        <v>116</v>
      </c>
    </row>
    <row r="41" spans="1:2" x14ac:dyDescent="0.25">
      <c r="A41" t="s">
        <v>117</v>
      </c>
    </row>
    <row r="42" spans="1:2" x14ac:dyDescent="0.25">
      <c r="A42" t="s">
        <v>118</v>
      </c>
    </row>
    <row r="43" spans="1:2" x14ac:dyDescent="0.25">
      <c r="A43" t="s">
        <v>119</v>
      </c>
    </row>
    <row r="44" spans="1:2" x14ac:dyDescent="0.25">
      <c r="A44" t="s">
        <v>76</v>
      </c>
    </row>
    <row r="47" spans="1:2" x14ac:dyDescent="0.25">
      <c r="A47" t="s">
        <v>120</v>
      </c>
    </row>
    <row r="48" spans="1:2" x14ac:dyDescent="0.25">
      <c r="A48" t="s">
        <v>121</v>
      </c>
    </row>
    <row r="49" spans="1:2" x14ac:dyDescent="0.25">
      <c r="A49" t="s">
        <v>86</v>
      </c>
    </row>
    <row r="50" spans="1:2" x14ac:dyDescent="0.25">
      <c r="A50" t="s">
        <v>122</v>
      </c>
    </row>
    <row r="51" spans="1:2" x14ac:dyDescent="0.25">
      <c r="A51" t="s">
        <v>123</v>
      </c>
    </row>
    <row r="55" spans="1:2" x14ac:dyDescent="0.25">
      <c r="A55" s="7" t="s">
        <v>124</v>
      </c>
    </row>
    <row r="56" spans="1:2" x14ac:dyDescent="0.25">
      <c r="A56" t="s">
        <v>125</v>
      </c>
      <c r="B56" t="s">
        <v>126</v>
      </c>
    </row>
    <row r="57" spans="1:2" x14ac:dyDescent="0.25">
      <c r="A57" t="s">
        <v>127</v>
      </c>
      <c r="B57" t="s">
        <v>128</v>
      </c>
    </row>
    <row r="58" spans="1:2" x14ac:dyDescent="0.25">
      <c r="A58" t="s">
        <v>129</v>
      </c>
      <c r="B58" t="s">
        <v>86</v>
      </c>
    </row>
    <row r="59" spans="1:2" x14ac:dyDescent="0.25">
      <c r="A59" t="s">
        <v>130</v>
      </c>
      <c r="B59" t="s">
        <v>131</v>
      </c>
    </row>
    <row r="60" spans="1:2" x14ac:dyDescent="0.25">
      <c r="A60" t="s">
        <v>132</v>
      </c>
      <c r="B60" t="s">
        <v>133</v>
      </c>
    </row>
    <row r="61" spans="1:2" x14ac:dyDescent="0.25">
      <c r="A61" t="s">
        <v>134</v>
      </c>
      <c r="B61" t="s">
        <v>128</v>
      </c>
    </row>
    <row r="62" spans="1:2" x14ac:dyDescent="0.25">
      <c r="A62" t="s">
        <v>135</v>
      </c>
      <c r="B62" t="s">
        <v>136</v>
      </c>
    </row>
    <row r="63" spans="1:2" x14ac:dyDescent="0.25">
      <c r="A63" t="s">
        <v>137</v>
      </c>
      <c r="B63" t="s">
        <v>138</v>
      </c>
    </row>
    <row r="64" spans="1:2" x14ac:dyDescent="0.25">
      <c r="A64" t="s">
        <v>139</v>
      </c>
      <c r="B64" t="s">
        <v>140</v>
      </c>
    </row>
    <row r="65" spans="1:2" x14ac:dyDescent="0.25">
      <c r="A65" t="s">
        <v>141</v>
      </c>
      <c r="B65" t="s">
        <v>142</v>
      </c>
    </row>
    <row r="66" spans="1:2" x14ac:dyDescent="0.25">
      <c r="A66" t="s">
        <v>143</v>
      </c>
      <c r="B66" t="s">
        <v>144</v>
      </c>
    </row>
    <row r="67" spans="1:2" x14ac:dyDescent="0.25">
      <c r="A67" t="s">
        <v>145</v>
      </c>
      <c r="B67" t="s">
        <v>138</v>
      </c>
    </row>
    <row r="68" spans="1:2" x14ac:dyDescent="0.25">
      <c r="A68" t="s">
        <v>146</v>
      </c>
      <c r="B68" t="s">
        <v>147</v>
      </c>
    </row>
    <row r="69" spans="1:2" x14ac:dyDescent="0.25">
      <c r="A69" t="s">
        <v>148</v>
      </c>
      <c r="B69" t="s">
        <v>149</v>
      </c>
    </row>
    <row r="70" spans="1:2" x14ac:dyDescent="0.25">
      <c r="A70" t="s">
        <v>150</v>
      </c>
      <c r="B70" t="s">
        <v>151</v>
      </c>
    </row>
    <row r="71" spans="1:2" x14ac:dyDescent="0.25">
      <c r="A71" t="s">
        <v>152</v>
      </c>
      <c r="B71" t="s">
        <v>153</v>
      </c>
    </row>
    <row r="72" spans="1:2" x14ac:dyDescent="0.25">
      <c r="A72" t="s">
        <v>154</v>
      </c>
      <c r="B72" t="s">
        <v>140</v>
      </c>
    </row>
    <row r="73" spans="1:2" x14ac:dyDescent="0.25">
      <c r="A73" t="s">
        <v>155</v>
      </c>
      <c r="B73" t="s">
        <v>156</v>
      </c>
    </row>
    <row r="74" spans="1:2" x14ac:dyDescent="0.25">
      <c r="A74" t="s">
        <v>157</v>
      </c>
      <c r="B74" t="s">
        <v>158</v>
      </c>
    </row>
    <row r="75" spans="1:2" x14ac:dyDescent="0.25">
      <c r="A75" t="s">
        <v>159</v>
      </c>
      <c r="B75" t="s">
        <v>160</v>
      </c>
    </row>
    <row r="76" spans="1:2" x14ac:dyDescent="0.25">
      <c r="A76" t="s">
        <v>161</v>
      </c>
      <c r="B76" t="s">
        <v>133</v>
      </c>
    </row>
    <row r="77" spans="1:2" x14ac:dyDescent="0.25">
      <c r="A77" t="s">
        <v>162</v>
      </c>
      <c r="B77" t="s">
        <v>163</v>
      </c>
    </row>
    <row r="78" spans="1:2" x14ac:dyDescent="0.25">
      <c r="A78" t="s">
        <v>164</v>
      </c>
      <c r="B78" t="s">
        <v>151</v>
      </c>
    </row>
    <row r="79" spans="1:2" x14ac:dyDescent="0.25">
      <c r="A79" t="s">
        <v>165</v>
      </c>
      <c r="B79" t="s">
        <v>160</v>
      </c>
    </row>
    <row r="80" spans="1:2" x14ac:dyDescent="0.25">
      <c r="A80" t="s">
        <v>166</v>
      </c>
      <c r="B80" t="s">
        <v>167</v>
      </c>
    </row>
    <row r="83" spans="1:2" ht="60" x14ac:dyDescent="0.25">
      <c r="A83" s="8" t="s">
        <v>168</v>
      </c>
      <c r="B83" s="8" t="s">
        <v>169</v>
      </c>
    </row>
    <row r="84" spans="1:2" x14ac:dyDescent="0.25">
      <c r="A84" s="5" t="s">
        <v>84</v>
      </c>
      <c r="B84" t="s">
        <v>84</v>
      </c>
    </row>
    <row r="85" spans="1:2" x14ac:dyDescent="0.25">
      <c r="A85" t="s">
        <v>85</v>
      </c>
      <c r="B85" t="s">
        <v>170</v>
      </c>
    </row>
    <row r="86" spans="1:2" x14ac:dyDescent="0.25">
      <c r="B86" t="s">
        <v>85</v>
      </c>
    </row>
    <row r="88" spans="1:2" x14ac:dyDescent="0.25">
      <c r="A88" s="7" t="s">
        <v>171</v>
      </c>
    </row>
    <row r="89" spans="1:2" x14ac:dyDescent="0.25">
      <c r="A89" t="s">
        <v>77</v>
      </c>
    </row>
    <row r="90" spans="1:2" x14ac:dyDescent="0.25">
      <c r="A90" t="s">
        <v>172</v>
      </c>
    </row>
    <row r="92" spans="1:2" x14ac:dyDescent="0.25">
      <c r="A92" s="9" t="s">
        <v>62</v>
      </c>
    </row>
    <row r="93" spans="1:2" x14ac:dyDescent="0.25">
      <c r="A93" s="5" t="s">
        <v>173</v>
      </c>
    </row>
    <row r="94" spans="1:2" x14ac:dyDescent="0.25">
      <c r="A94" t="s">
        <v>87</v>
      </c>
    </row>
    <row r="95" spans="1:2" x14ac:dyDescent="0.25">
      <c r="A95" t="s">
        <v>174</v>
      </c>
    </row>
    <row r="96" spans="1:2" x14ac:dyDescent="0.25">
      <c r="A96" t="s">
        <v>175</v>
      </c>
    </row>
    <row r="98" spans="1:1" x14ac:dyDescent="0.25">
      <c r="A98" s="7" t="s">
        <v>176</v>
      </c>
    </row>
    <row r="99" spans="1:1" x14ac:dyDescent="0.25">
      <c r="A99" t="s">
        <v>177</v>
      </c>
    </row>
    <row r="100" spans="1:1" x14ac:dyDescent="0.25">
      <c r="A100" t="s">
        <v>178</v>
      </c>
    </row>
    <row r="101" spans="1:1" x14ac:dyDescent="0.25">
      <c r="A101" t="s">
        <v>179</v>
      </c>
    </row>
    <row r="102" spans="1:1" x14ac:dyDescent="0.25">
      <c r="A102" t="s">
        <v>180</v>
      </c>
    </row>
    <row r="103" spans="1:1" x14ac:dyDescent="0.25">
      <c r="A103" t="s">
        <v>181</v>
      </c>
    </row>
    <row r="104" spans="1:1" x14ac:dyDescent="0.25">
      <c r="A104" t="s">
        <v>182</v>
      </c>
    </row>
    <row r="105" spans="1:1" x14ac:dyDescent="0.25">
      <c r="A105" t="s">
        <v>183</v>
      </c>
    </row>
    <row r="106" spans="1:1" x14ac:dyDescent="0.25">
      <c r="A106" t="s">
        <v>184</v>
      </c>
    </row>
    <row r="107" spans="1:1" x14ac:dyDescent="0.25">
      <c r="A107" t="s">
        <v>185</v>
      </c>
    </row>
    <row r="108" spans="1:1" x14ac:dyDescent="0.25">
      <c r="A108" t="s">
        <v>186</v>
      </c>
    </row>
    <row r="109" spans="1:1" x14ac:dyDescent="0.25">
      <c r="A109" t="s">
        <v>187</v>
      </c>
    </row>
    <row r="110" spans="1:1" x14ac:dyDescent="0.25">
      <c r="A110" t="s">
        <v>188</v>
      </c>
    </row>
    <row r="111" spans="1:1" x14ac:dyDescent="0.25">
      <c r="A111" t="s">
        <v>189</v>
      </c>
    </row>
    <row r="112" spans="1:1" x14ac:dyDescent="0.25">
      <c r="A112" t="s">
        <v>190</v>
      </c>
    </row>
    <row r="113" spans="1:1" x14ac:dyDescent="0.25">
      <c r="A113" t="s">
        <v>191</v>
      </c>
    </row>
    <row r="114" spans="1:1" x14ac:dyDescent="0.25">
      <c r="A114" t="s">
        <v>192</v>
      </c>
    </row>
    <row r="115" spans="1:1" x14ac:dyDescent="0.25">
      <c r="A115" t="s">
        <v>69</v>
      </c>
    </row>
    <row r="117" spans="1:1" x14ac:dyDescent="0.25">
      <c r="A117" t="s">
        <v>193</v>
      </c>
    </row>
    <row r="118" spans="1:1" x14ac:dyDescent="0.25">
      <c r="A118" t="s">
        <v>83</v>
      </c>
    </row>
    <row r="119" spans="1:1" x14ac:dyDescent="0.25">
      <c r="A119" t="s">
        <v>95</v>
      </c>
    </row>
    <row r="120" spans="1:1" x14ac:dyDescent="0.25">
      <c r="A120"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Alfredo Daza Zabala</cp:lastModifiedBy>
  <cp:revision/>
  <dcterms:created xsi:type="dcterms:W3CDTF">2019-05-14T13:58:21Z</dcterms:created>
  <dcterms:modified xsi:type="dcterms:W3CDTF">2025-01-08T18:56:14Z</dcterms:modified>
  <cp:category/>
  <cp:contentStatus/>
</cp:coreProperties>
</file>