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Noviembre" sheetId="1" r:id="rId1"/>
    <sheet name="modificaciones" sheetId="2" r:id="rId2"/>
  </sheets>
  <definedNames>
    <definedName name="_xlnm_Print_Area" localSheetId="1">'modificaciones'!$B$1:$S$14</definedName>
    <definedName name="_xlnm_Print_Area" localSheetId="0">'Noviembre'!$B$1:$T$49</definedName>
    <definedName name="_xlnm_Print_Area_0" localSheetId="1">'modificaciones'!$B$1:$S$14</definedName>
    <definedName name="_xlnm_Print_Area_0" localSheetId="0">'Noviembre'!$B$1:$T$49</definedName>
    <definedName name="_xlnm_Print_Area_0_0" localSheetId="1">'modificaciones'!$B$1:$S$14</definedName>
    <definedName name="_xlnm_Print_Area_0_0" localSheetId="0">'Noviembre'!$B$1:$T$49</definedName>
    <definedName name="_xlnm_Print_Area_0_0_0" localSheetId="1">'modificaciones'!$B$1:$S$14</definedName>
    <definedName name="_xlnm_Print_Area_0_0_0" localSheetId="0">'Noviembre'!$B$1:$T$49</definedName>
    <definedName name="_xlnm_Print_Area_0_0_0_0" localSheetId="1">'modificaciones'!$B$1:$S$14</definedName>
    <definedName name="_xlnm_Print_Area_0_0_0_0" localSheetId="0">'Noviembre'!$B$1:$T$49</definedName>
    <definedName name="_xlnm_Print_Area_0_0_0_0_0" localSheetId="1">'modificaciones'!$B$1:$S$14</definedName>
    <definedName name="_xlnm_Print_Area_0_0_0_0_0" localSheetId="0">'Noviembre'!$B$1:$T$49</definedName>
    <definedName name="_xlnm_Print_Area_0_0_0_0_0_0" localSheetId="1">'modificaciones'!$B$1:$S$14</definedName>
    <definedName name="_xlnm_Print_Area_0_0_0_0_0_0" localSheetId="0">'Noviembre'!$B$1:$T$49</definedName>
    <definedName name="_xlnm_Print_Area_0_0_0_0_0_0_0" localSheetId="1">'modificaciones'!$B$1:$S$7</definedName>
    <definedName name="_xlnm_Print_Area_0_0_0_0_0_0_0" localSheetId="0">'Noviembre'!$B$1:$T$49</definedName>
    <definedName name="_xlnm_Print_Area_0_0_0_0_0_0_0_0" localSheetId="1">'modificaciones'!$B$1:$S$6</definedName>
    <definedName name="_xlnm_Print_Area_0_0_0_0_0_0_0_0" localSheetId="0">'Noviembre'!$B$1:$T$49</definedName>
    <definedName name="_xlnm_Print_Area_0_0_0_0_0_0_0_0_0" localSheetId="1">'modificaciones'!$B$1:$S$6</definedName>
    <definedName name="_xlnm_Print_Area_0_0_0_0_0_0_0_0_0" localSheetId="0">'Noviembre'!$B$1:$T$49</definedName>
    <definedName name="_xlnm_Print_Area_0_0_0_0_0_0_0_0_0_0" localSheetId="1">'modificaciones'!$B$1:$S$6</definedName>
    <definedName name="_xlnm_Print_Area_0_0_0_0_0_0_0_0_0_0" localSheetId="0">'Noviembre'!$B$1:$T$49</definedName>
    <definedName name="_xlnm_Print_Area_0_0_0_0_0_0_0_0_0_0_0" localSheetId="1">'modificaciones'!$B$1:$S$6</definedName>
    <definedName name="_xlnm_Print_Area_0_0_0_0_0_0_0_0_0_0_0" localSheetId="0">'Noviembre'!$B$1:$T$49</definedName>
    <definedName name="_xlnm_Print_Area_0_0_0_0_0_0_0_0_0_0_0_0" localSheetId="1">'modificaciones'!$B$1:$S$6</definedName>
    <definedName name="_xlnm_Print_Area_0_0_0_0_0_0_0_0_0_0_0_0" localSheetId="0">'Noviembre'!$B$1:$T$49</definedName>
    <definedName name="_xlnm_Print_Area_0_0_0_0_0_0_0_0_0_0_0_0_0" localSheetId="1">'modificaciones'!$B$1:$S$6</definedName>
    <definedName name="_xlnm_Print_Area_0_0_0_0_0_0_0_0_0_0_0_0_0" localSheetId="0">'Noviembre'!$B$1:$T$49</definedName>
    <definedName name="_xlnm_Print_Area_0_0_0_0_0_0_0_0_0_0_0_0_0_0" localSheetId="1">'modificaciones'!$B$1:$S$6</definedName>
    <definedName name="_xlnm_Print_Area_0_0_0_0_0_0_0_0_0_0_0_0_0_0" localSheetId="0">'Noviembre'!$B$1:$T$49</definedName>
    <definedName name="_xlnm_Print_Area_0_0_0_0_0_0_0_0_0_0_0_0_0_0_0" localSheetId="1">'modificaciones'!$B$1:$S$6</definedName>
    <definedName name="_xlnm_Print_Area_0_0_0_0_0_0_0_0_0_0_0_0_0_0_0" localSheetId="0">'Noviembre'!$B$1:$T$49</definedName>
    <definedName name="_xlnm_Print_Area_0_0_0_0_0_0_0_0_0_0_0_0_0_0_0_0" localSheetId="1">'modificaciones'!$B$1:$S$6</definedName>
    <definedName name="_xlnm_Print_Area_0_0_0_0_0_0_0_0_0_0_0_0_0_0_0_0" localSheetId="0">'Noviembre'!$B$1:$T$49</definedName>
    <definedName name="_xlnm_Print_Area_0_0_0_0_0_0_0_0_0_0_0_0_0_0_0_0_0" localSheetId="1">'modificaciones'!$B$1:$S$6</definedName>
    <definedName name="_xlnm_Print_Area_0_0_0_0_0_0_0_0_0_0_0_0_0_0_0_0_0" localSheetId="0">'Noviembre'!$B$1:$T$49</definedName>
    <definedName name="_xlnm_Print_Titles" localSheetId="1">'modificaciones'!#REF!</definedName>
    <definedName name="_xlnm_Print_Titles" localSheetId="0">'Noviembre'!$1:$3</definedName>
    <definedName name="_xlnm_Print_Titles_0" localSheetId="1">'modificaciones'!#REF!</definedName>
    <definedName name="_xlnm_Print_Titles_0" localSheetId="0">'Noviembre'!$1:$3</definedName>
    <definedName name="_xlnm_Print_Titles_0_0" localSheetId="1">'modificaciones'!#REF!</definedName>
    <definedName name="_xlnm_Print_Titles_0_0" localSheetId="0">'Noviembre'!$1:$3</definedName>
    <definedName name="_xlnm_Print_Titles_0_0_0" localSheetId="1">'modificaciones'!#REF!</definedName>
    <definedName name="_xlnm_Print_Titles_0_0_0" localSheetId="0">'Noviembre'!$1:$3</definedName>
    <definedName name="_xlnm_Print_Titles_0_0_0_0" localSheetId="1">'modificaciones'!#REF!</definedName>
    <definedName name="_xlnm_Print_Titles_0_0_0_0" localSheetId="0">'Noviembre'!$1:$3</definedName>
    <definedName name="_xlnm_Print_Titles_0_0_0_0_0" localSheetId="1">'modificaciones'!#REF!</definedName>
    <definedName name="_xlnm_Print_Titles_0_0_0_0_0" localSheetId="0">'Noviembre'!$1:$3</definedName>
    <definedName name="_xlnm_Print_Titles_0_0_0_0_0_0" localSheetId="1">'modificaciones'!#REF!</definedName>
    <definedName name="_xlnm_Print_Titles_0_0_0_0_0_0" localSheetId="0">'Noviembre'!$1:$3</definedName>
    <definedName name="_xlnm_Print_Titles_0_0_0_0_0_0_0" localSheetId="1">'modificaciones'!#REF!</definedName>
    <definedName name="_xlnm_Print_Titles_0_0_0_0_0_0_0" localSheetId="0">'Noviembre'!$1:$3</definedName>
    <definedName name="_xlnm_Print_Titles_0_0_0_0_0_0_0_0" localSheetId="1">'modificaciones'!#REF!</definedName>
    <definedName name="_xlnm_Print_Titles_0_0_0_0_0_0_0_0" localSheetId="0">'Noviembre'!$1:$3</definedName>
    <definedName name="_xlnm_Print_Titles_0_0_0_0_0_0_0_0_0" localSheetId="1">'modificaciones'!#REF!</definedName>
    <definedName name="_xlnm_Print_Titles_0_0_0_0_0_0_0_0_0" localSheetId="0">'Noviembre'!$1:$3</definedName>
    <definedName name="_xlnm_Print_Titles_0_0_0_0_0_0_0_0_0_0" localSheetId="1">'modificaciones'!#REF!</definedName>
    <definedName name="_xlnm_Print_Titles_0_0_0_0_0_0_0_0_0_0" localSheetId="0">'Noviembre'!$1:$3</definedName>
    <definedName name="_xlnm_Print_Titles_0_0_0_0_0_0_0_0_0_0_0" localSheetId="1">'modificaciones'!#REF!</definedName>
    <definedName name="_xlnm_Print_Titles_0_0_0_0_0_0_0_0_0_0_0" localSheetId="0">'Noviembre'!$1:$3</definedName>
    <definedName name="_xlnm_Print_Titles_0_0_0_0_0_0_0_0_0_0_0_0" localSheetId="1">'modificaciones'!#REF!</definedName>
    <definedName name="_xlnm_Print_Titles_0_0_0_0_0_0_0_0_0_0_0_0" localSheetId="0">'Noviembre'!$1:$3</definedName>
    <definedName name="_xlnm_Print_Titles_0_0_0_0_0_0_0_0_0_0_0_0_0" localSheetId="1">'modificaciones'!#REF!</definedName>
    <definedName name="_xlnm_Print_Titles_0_0_0_0_0_0_0_0_0_0_0_0_0" localSheetId="0">'Noviembre'!$1:$3</definedName>
    <definedName name="_xlnm_Print_Titles_0_0_0_0_0_0_0_0_0_0_0_0_0_0" localSheetId="1">'modificaciones'!#REF!</definedName>
    <definedName name="_xlnm_Print_Titles_0_0_0_0_0_0_0_0_0_0_0_0_0_0" localSheetId="0">'Noviembre'!$1:$3</definedName>
    <definedName name="_xlnm_Print_Titles_0_0_0_0_0_0_0_0_0_0_0_0_0_0_0" localSheetId="1">'modificaciones'!#REF!</definedName>
    <definedName name="_xlnm_Print_Titles_0_0_0_0_0_0_0_0_0_0_0_0_0_0_0" localSheetId="0">'Noviembre'!$1:$3</definedName>
    <definedName name="_xlnm_Print_Titles_0_0_0_0_0_0_0_0_0_0_0_0_0_0_0_0" localSheetId="1">'modificaciones'!#REF!</definedName>
    <definedName name="_xlnm_Print_Titles_0_0_0_0_0_0_0_0_0_0_0_0_0_0_0_0" localSheetId="0">'Noviembre'!$1:$3</definedName>
    <definedName name="_xlnm_Print_Titles_0_0_0_0_0_0_0_0_0_0_0_0_0_0_0_0_0" localSheetId="1">'modificaciones'!#REF!</definedName>
    <definedName name="_xlnm_Print_Titles_0_0_0_0_0_0_0_0_0_0_0_0_0_0_0_0_0" localSheetId="0">'Noviembre'!$1:$3</definedName>
    <definedName name="_xlnm.Print_Area" localSheetId="1">'modificaciones'!$B$1:$S$29</definedName>
    <definedName name="_xlnm.Print_Area" localSheetId="0">'Noviembre'!$B$1:$T$50</definedName>
    <definedName name="Excel_BuiltIn_Print_Area" localSheetId="1">'modificaciones'!$B$1:$S$8</definedName>
    <definedName name="Excel_BuiltIn_Print_Area" localSheetId="0">'Noviembre'!$B$1:$T$49</definedName>
    <definedName name="Excel_BuiltIn_Print_Titles" localSheetId="1">'modificaciones'!#REF!</definedName>
    <definedName name="Excel_BuiltIn_Print_Titles" localSheetId="0">'Noviembre'!$B$1:$IV$3</definedName>
    <definedName name="Print_Area_0" localSheetId="1">'modificaciones'!$B$1:$S$6</definedName>
    <definedName name="Print_Area_0" localSheetId="0">'Noviembre'!$B$1:$T$49</definedName>
    <definedName name="Print_Area_0_0" localSheetId="1">'modificaciones'!$B$1:$S$6</definedName>
    <definedName name="Print_Area_0_0" localSheetId="0">'Noviembre'!$B$1:$T$49</definedName>
    <definedName name="Print_Area_0_0_0" localSheetId="1">'modificaciones'!$B$1:$S$6</definedName>
    <definedName name="Print_Area_0_0_0" localSheetId="0">'Noviembre'!$B$1:$T$49</definedName>
    <definedName name="Print_Area_0_0_0_0" localSheetId="1">'modificaciones'!$B$1:$S$6</definedName>
    <definedName name="Print_Area_0_0_0_0" localSheetId="0">'Noviembre'!$B$1:$T$49</definedName>
    <definedName name="Print_Area_0_0_0_0_0" localSheetId="1">'modificaciones'!$B$1:$S$6</definedName>
    <definedName name="Print_Area_0_0_0_0_0" localSheetId="0">'Noviembre'!$B$1:$T$49</definedName>
    <definedName name="Print_Titles_0" localSheetId="1">'modificaciones'!#REF!</definedName>
    <definedName name="Print_Titles_0" localSheetId="0">'Noviembre'!$1:$3</definedName>
    <definedName name="Print_Titles_0_0" localSheetId="1">'modificaciones'!#REF!</definedName>
    <definedName name="Print_Titles_0_0" localSheetId="0">'Noviembre'!$1:$3</definedName>
    <definedName name="Print_Titles_0_0_0" localSheetId="1">'modificaciones'!#REF!</definedName>
    <definedName name="Print_Titles_0_0_0" localSheetId="0">'Noviembre'!$1:$3</definedName>
    <definedName name="Print_Titles_0_0_0_0" localSheetId="1">'modificaciones'!#REF!</definedName>
    <definedName name="Print_Titles_0_0_0_0" localSheetId="0">'Noviembre'!$1:$3</definedName>
    <definedName name="Print_Titles_0_0_0_0_0" localSheetId="1">'modificaciones'!#REF!</definedName>
    <definedName name="Print_Titles_0_0_0_0_0" localSheetId="0">'Noviembre'!$1:$3</definedName>
    <definedName name="_xlnm.Print_Titles" localSheetId="0">'Noviembre'!$1:$6</definedName>
  </definedNames>
  <calcPr fullCalcOnLoad="1"/>
</workbook>
</file>

<file path=xl/sharedStrings.xml><?xml version="1.0" encoding="utf-8"?>
<sst xmlns="http://schemas.openxmlformats.org/spreadsheetml/2006/main" count="306" uniqueCount="199">
  <si>
    <t xml:space="preserve"> INFORME EJECUTIVO  PROYECTOS DE INVERSION</t>
  </si>
  <si>
    <t xml:space="preserve"> </t>
  </si>
  <si>
    <t>PROYECTO</t>
  </si>
  <si>
    <t>#</t>
  </si>
  <si>
    <t>PROGRAMADO</t>
  </si>
  <si>
    <t>EJECUTADO</t>
  </si>
  <si>
    <t>EJECUCIÓN %</t>
  </si>
  <si>
    <t>META ACUMULADA</t>
  </si>
  <si>
    <t>EJECUTADO ACUMULADO</t>
  </si>
  <si>
    <t>PPTO INICIAL</t>
  </si>
  <si>
    <t>PPTO DEFINITIVO</t>
  </si>
  <si>
    <t>EJECUCIÓN ($)</t>
  </si>
  <si>
    <t>EJEC %</t>
  </si>
  <si>
    <t xml:space="preserve">Beneficiar </t>
  </si>
  <si>
    <t>Realizar</t>
  </si>
  <si>
    <t>personas</t>
  </si>
  <si>
    <t xml:space="preserve">actividades </t>
  </si>
  <si>
    <t xml:space="preserve">Realizar </t>
  </si>
  <si>
    <t>Desarrollar</t>
  </si>
  <si>
    <t>Realizar el</t>
  </si>
  <si>
    <t xml:space="preserve">Gestionar el </t>
  </si>
  <si>
    <t>OBSERVACIONES AL INFORME EJECUTIVO</t>
  </si>
  <si>
    <t xml:space="preserve">Afectación de metas </t>
  </si>
  <si>
    <t xml:space="preserve">Afectación presupuestal </t>
  </si>
  <si>
    <t>Modificación
 (Número)</t>
  </si>
  <si>
    <t>Proyecto</t>
  </si>
  <si>
    <t xml:space="preserve">Fecha
 De modificación </t>
  </si>
  <si>
    <t xml:space="preserve">Observación </t>
  </si>
  <si>
    <t xml:space="preserve">Modificación (Letra) </t>
  </si>
  <si>
    <t>Fecha de modificacion</t>
  </si>
  <si>
    <t>OBSERVACION</t>
  </si>
  <si>
    <t>PROGRAMACION Y EJECUCION ACUMULADA</t>
  </si>
  <si>
    <t>niños, niñas y adolescentes</t>
  </si>
  <si>
    <t>con procesos de iniciación y formación deportiva en el Distrito Capital</t>
  </si>
  <si>
    <t>en procesos deportivos en las etapas de talento y reserva y rendimiento deportivo.</t>
  </si>
  <si>
    <t xml:space="preserve">
Preparar  </t>
  </si>
  <si>
    <t>acciones recreativas</t>
  </si>
  <si>
    <t>comunitarias que integren herramientas para la apropiación de los valores ciudadanos</t>
  </si>
  <si>
    <t xml:space="preserve">Desarrollar </t>
  </si>
  <si>
    <t xml:space="preserve"> actividades deportivas</t>
  </si>
  <si>
    <t>comunitarias  que integren herramientas para la apropiacion de los valores ciudadanos</t>
  </si>
  <si>
    <t xml:space="preserve"> campañas </t>
  </si>
  <si>
    <t>de difusión, promoción y socialización de la estrategía de formación ciudadana abierta a la ciudadanía</t>
  </si>
  <si>
    <t xml:space="preserve">Elaborar e implementar </t>
  </si>
  <si>
    <t xml:space="preserve"> Desarrollar</t>
  </si>
  <si>
    <t>para la formación ciudadana a traves de la recreación y el deporte</t>
  </si>
  <si>
    <t xml:space="preserve"> guia pedagógica</t>
  </si>
  <si>
    <t xml:space="preserve"> Fortalecer </t>
  </si>
  <si>
    <t xml:space="preserve"> consejos locales </t>
  </si>
  <si>
    <t>de deporte, recreación, actividad física, parques, escenarios y equipamientos recreativos y deportivos DRAFE</t>
  </si>
  <si>
    <t>con procesos de alfabetización física que generen y multipliquen buenas prácticas para vivir una vida activa y saludable</t>
  </si>
  <si>
    <t>de promocion del uso de la bicicleta para diferentes poblaciones</t>
  </si>
  <si>
    <t>Intervenir</t>
  </si>
  <si>
    <t xml:space="preserve"> Parques y escenarios</t>
  </si>
  <si>
    <t>Arborizar y reverdecer</t>
  </si>
  <si>
    <t xml:space="preserve">Administrar </t>
  </si>
  <si>
    <t>Parques y escenarios</t>
  </si>
  <si>
    <t xml:space="preserve">de diferentes escalas </t>
  </si>
  <si>
    <t xml:space="preserve">Realizar en el </t>
  </si>
  <si>
    <t xml:space="preserve"> Desarrollar al</t>
  </si>
  <si>
    <t xml:space="preserve">Formar </t>
  </si>
  <si>
    <t xml:space="preserve"> niñas, niños, adolescentes y jóvenes</t>
  </si>
  <si>
    <t>en disciplinas deportivas priorizadas en el marco de la jornada escolar complementaria.</t>
  </si>
  <si>
    <t>Aumentar</t>
  </si>
  <si>
    <t xml:space="preserve"> Identificar </t>
  </si>
  <si>
    <t xml:space="preserve"> niños, niñas y adolescentes</t>
  </si>
  <si>
    <t>como posibles talentos deportivos.</t>
  </si>
  <si>
    <t>de sensibilización  sobre los procesos de formación integral a través del deporte.</t>
  </si>
  <si>
    <t>estudio</t>
  </si>
  <si>
    <t xml:space="preserve">Generar </t>
  </si>
  <si>
    <t>alianzas</t>
  </si>
  <si>
    <t>para el desarrollo del sector de deporte, recreación y actividad física.</t>
  </si>
  <si>
    <t xml:space="preserve">Adelantar el </t>
  </si>
  <si>
    <t xml:space="preserve">Incrementar al </t>
  </si>
  <si>
    <t xml:space="preserve"> Desarrollar  el</t>
  </si>
  <si>
    <t>Porciento</t>
  </si>
  <si>
    <t xml:space="preserve">de parques y escenarios priorizados las acciones definidas de  mantenimiento y mejoramiento físico. </t>
  </si>
  <si>
    <t>de los componentes de una iniciativa de clúster para el sector del deporte, la recreación y la actividad física</t>
  </si>
  <si>
    <t>de alianzas público privadas de proyectos de infraestructura para la recreación y el deporte</t>
  </si>
  <si>
    <t>de los estudios y diseños, interventoría y consultoría de parques y/o escenarios deportivos</t>
  </si>
  <si>
    <t>de la gestión administrativa de los diferentes proyectos de infraestructura de parques y escenarios deportivos en fase final y de liquidación</t>
  </si>
  <si>
    <t>de las acciones requeridas para la actualización de la infraestructura tecnológica y mejoramiento de los sistemas de información.</t>
  </si>
  <si>
    <t xml:space="preserve">niños, niñas, adolescentes y jovenes </t>
  </si>
  <si>
    <r>
      <t xml:space="preserve">7852 Construcción de comunidades activas y saludables en Bogotá
</t>
    </r>
    <r>
      <rPr>
        <sz val="11"/>
        <rFont val="Arial"/>
        <family val="2"/>
      </rPr>
      <t>Propósito 1: Hacer un nuevo contrato social con igualdad de oportunidades para la inclusión social, productiva y política.
Logro de Ciudad 9: Promover la participación, la transformación cultural, deportiva, recreativa, patrimonial y artística que propicien espacios de encuentro, tejido social y reconocimiento del otro.
Programa: 20. Bogotá, referente en cultura, deporte, recreación y actividad física, con parques para el desarrollo y la salud</t>
    </r>
  </si>
  <si>
    <r>
      <t xml:space="preserve">7853 Administración de parques y escenarios innovadores, sostenibles y con adaptación al cambio climático en Bogotá
</t>
    </r>
    <r>
      <rPr>
        <sz val="11"/>
        <rFont val="Arial"/>
        <family val="2"/>
      </rPr>
      <t>Propósito 1: Hacer un nuevo contrato social con igualdad de oportunidades para la inclusión social, productiva y política.
Logro de Ciudad 9: Promover la participación, la transformación cultural, deportiva, recreativa, patrimonial y artística que propicien espacios de encuentro, tejido social y reconocimiento del otro.
Programa: 20. Bogotá, referente en cultura, deporte, recreación y actividad física, con parques para el desarrollo y la salud</t>
    </r>
  </si>
  <si>
    <r>
      <rPr>
        <b/>
        <sz val="12"/>
        <rFont val="Arial"/>
        <family val="2"/>
      </rPr>
      <t>7850 Implementación de una estrategia para el desarrollo deportivo y competitivo de Bogotá</t>
    </r>
    <r>
      <rPr>
        <b/>
        <sz val="10"/>
        <rFont val="Arial"/>
        <family val="2"/>
      </rPr>
      <t xml:space="preserve">
</t>
    </r>
    <r>
      <rPr>
        <sz val="11"/>
        <rFont val="Arial"/>
        <family val="2"/>
      </rPr>
      <t>Propósito 1: Hacer un nuevo contrato social con igualdad de oportunidades para la inclusión social, productiva y política.
Logro de Ciudad 9: Promover la participación, la transformación cultural, deportiva, recreativa, patrimonial y artística que propicien espacios de encuentro, tejido social y reconocimiento del otro.
Programa: 20. Bogotá, referente en cultura, deporte, recreación y actividad física, con parques para el desarrollo y la salud</t>
    </r>
    <r>
      <rPr>
        <sz val="10"/>
        <rFont val="Arial"/>
        <family val="2"/>
      </rPr>
      <t xml:space="preserve">
</t>
    </r>
  </si>
  <si>
    <r>
      <t xml:space="preserve">7851 Recreación y deporte para la formación ciudadana en Bogotá
</t>
    </r>
    <r>
      <rPr>
        <sz val="11"/>
        <rFont val="Arial"/>
        <family val="2"/>
      </rPr>
      <t>Propósito1: Hacer un nuevo contrato social con igualdad de oportunidades para la inclusión social, productiva y política.
Logro de Ciudad 9: Promover la participación, la transformación cultural, deportiva, recreativa, patrimonial y artística que propicien espacios de encuentro, tejido social y reconocimiento del otro.
Programa: 20. Bogotá, referente en cultura, deporte, recreación y actividad física, con parques para el desarrollo y la salud</t>
    </r>
  </si>
  <si>
    <r>
      <rPr>
        <b/>
        <sz val="14"/>
        <rFont val="Arial"/>
        <family val="2"/>
      </rPr>
      <t>7854 Formación de niños, niñas, adolescentes y jóvenes, en las disciplinas deportivas priorizadas, en el marco de la jornada escolar complementaria en Bogotá</t>
    </r>
    <r>
      <rPr>
        <b/>
        <i/>
        <sz val="14"/>
        <rFont val="Arial"/>
        <family val="2"/>
      </rPr>
      <t xml:space="preserve">
</t>
    </r>
    <r>
      <rPr>
        <sz val="11"/>
        <rFont val="Arial"/>
        <family val="2"/>
      </rPr>
      <t>Propósito 1: Hacer un nuevo contrato social con igualdad de oportunidades para la inclusión social, productiva y política.
Logro de Ciudad 9: Promover la participación, la transformación cultural, deportiva, recreativa, patrimonial y artística que propicien espacios de encuentro, tejido social y reconocimiento del otro.
Programa: 20. Bogotá, referente en cultura, deporte, recreación y actividad física, con parques para el desarrollo y la salud</t>
    </r>
  </si>
  <si>
    <r>
      <rPr>
        <b/>
        <sz val="14"/>
        <rFont val="Arial"/>
        <family val="2"/>
      </rPr>
      <t>7855 Fortalecimiento de la economía del sector deporte, recreación y actividad física de Bogotá</t>
    </r>
    <r>
      <rPr>
        <b/>
        <i/>
        <sz val="14"/>
        <rFont val="Arial"/>
        <family val="2"/>
      </rPr>
      <t xml:space="preserve">
</t>
    </r>
    <r>
      <rPr>
        <sz val="11"/>
        <rFont val="Arial"/>
        <family val="2"/>
      </rPr>
      <t xml:space="preserve">Propósito 1: Hacer un nuevo contrato social con igualdad de oportunidades para la inclusión social, productiva y política.
</t>
    </r>
    <r>
      <rPr>
        <b/>
        <i/>
        <sz val="11"/>
        <rFont val="Arial"/>
        <family val="2"/>
      </rPr>
      <t xml:space="preserve">
</t>
    </r>
    <r>
      <rPr>
        <sz val="11"/>
        <rFont val="Arial"/>
        <family val="2"/>
      </rPr>
      <t>Logro de Ciudad 9: Promover la participación, la transformación cultural, deportiva, recreativa, patrimonial y artística que propicien espacios de encuentro, tejido social y reconocimiento del otro.
Programa: 20. Bogotá, referente en cultura, deporte, recreación y actividad física, con parques para el desarrollo y la salud</t>
    </r>
  </si>
  <si>
    <r>
      <t xml:space="preserve">7856 Construcción y adecuación de escenarios y/o parques deportivos sostenibles para la revitalización urbana en Bogotá
</t>
    </r>
    <r>
      <rPr>
        <sz val="14"/>
        <rFont val="Arial"/>
        <family val="2"/>
      </rPr>
      <t xml:space="preserve">
</t>
    </r>
    <r>
      <rPr>
        <sz val="11"/>
        <rFont val="Arial"/>
        <family val="2"/>
      </rPr>
      <t>Propósito 2.Cambiar nuestros hábitos de vida para reverdecer a Bogotá y adaptarnos y mitigar la crisis climática
Logro de Ciudad 15: Intervenir integralmente áreas estratégicas de Bogotá teniendo en cuenta las dinámicas patrimoniales, ambientales, sociales y culturales
Programa 32: Revitalización urbana para la competitividad</t>
    </r>
  </si>
  <si>
    <r>
      <t xml:space="preserve">7857 Mejoramiento institucional en beneficio de la ciudadanía de Bogotá
</t>
    </r>
    <r>
      <rPr>
        <sz val="11"/>
        <rFont val="Arial"/>
        <family val="2"/>
      </rPr>
      <t>Propósito 5:  Construir Bogotá Región con gobierno abierto, transparente y ciudadanía consciente.
Logro de Ciuadad 30:Incrementar la efectividad de la gestión pública distrital y local.
Programa 56:  Gestión pública efectiva</t>
    </r>
  </si>
  <si>
    <r>
      <t xml:space="preserve">AÑO:  </t>
    </r>
    <r>
      <rPr>
        <b/>
        <u val="single"/>
        <sz val="24"/>
        <rFont val="Arial"/>
        <family val="2"/>
      </rPr>
      <t>2021</t>
    </r>
  </si>
  <si>
    <t xml:space="preserve">Identificar  </t>
  </si>
  <si>
    <t xml:space="preserve">niños, niñas y adolescentes </t>
  </si>
  <si>
    <t>como posibles talentos deportivos que alimenten la base deportiva de la ciudad durante el cuatrienio</t>
  </si>
  <si>
    <t>Incrementar</t>
  </si>
  <si>
    <t>la participación de las mujeres en las dinámicas deportivas del IDRD</t>
  </si>
  <si>
    <t xml:space="preserve"> eventos</t>
  </si>
  <si>
    <t>deportivos distritales, nacionales e internacionales con sede en Bogotá</t>
  </si>
  <si>
    <t>Diseñar</t>
  </si>
  <si>
    <t>documentos</t>
  </si>
  <si>
    <t>técnicos, de género y gobernanza para el desarrollo deportivo del Distrito Capital.</t>
  </si>
  <si>
    <t xml:space="preserve">Pagar </t>
  </si>
  <si>
    <t>porciento</t>
  </si>
  <si>
    <t>de compromisos de vigencias anteriores fenecidas</t>
  </si>
  <si>
    <t xml:space="preserve"> Desarrollar  e implementar </t>
  </si>
  <si>
    <t xml:space="preserve">Laboratorio </t>
  </si>
  <si>
    <t>de investigación de acciones recreativas, deportivas y de actividad fisica</t>
  </si>
  <si>
    <t xml:space="preserve"> Jornadas</t>
  </si>
  <si>
    <t>de fortalecimiento metodológico a los gestores de recreación y deporte.</t>
  </si>
  <si>
    <t xml:space="preserve">fisicas dirigidas y programas  deportivos para el fomento de la vida activa </t>
  </si>
  <si>
    <t>actividades</t>
  </si>
  <si>
    <t>Diseñar e implementar</t>
  </si>
  <si>
    <t>estrategia</t>
  </si>
  <si>
    <t>de medición sobre las acciones de actividad fisica y sus impactos en cuanto a la salud fisica y mental</t>
  </si>
  <si>
    <t>Realizar en</t>
  </si>
  <si>
    <t xml:space="preserve">Parques y escenarios </t>
  </si>
  <si>
    <t xml:space="preserve">acciones para la innovación y sostenibilidad </t>
  </si>
  <si>
    <t xml:space="preserve"> Investigacion</t>
  </si>
  <si>
    <t xml:space="preserve">que evidencie los cambios comportamentales en los escolares atendidos </t>
  </si>
  <si>
    <t>planes</t>
  </si>
  <si>
    <t>pedagógicos de formación deportiva que incluyan aspectos de orden  psicosocial y ciudadano que contribuyan a la formación integral.</t>
  </si>
  <si>
    <t xml:space="preserve"> acciones</t>
  </si>
  <si>
    <t>Construir y/o adecuar</t>
  </si>
  <si>
    <t xml:space="preserve">parques y/o escenarios </t>
  </si>
  <si>
    <t xml:space="preserve">deportivos </t>
  </si>
  <si>
    <r>
      <t xml:space="preserve">7905 Mejoramiento del sistema de iluminación del estadio Nemesio Camacho el Campin Bogotá
</t>
    </r>
    <r>
      <rPr>
        <sz val="14"/>
        <rFont val="Arial"/>
        <family val="2"/>
      </rPr>
      <t>Propósito 1: Hacer un nuevo contrato social con igualdad de oportunidades para la inclusión social, productiva y política.
Logro de Ciudad 9: Promover la participación, la transformación cultural, deportiva, recreativa, patrimonial y artística que propicien espacios de encuentro, tejido social y reconocimiento del otro.
Programa: 20. Bogotá, referente en cultura, deporte, recreación y actividad física, con parques para el desarrollo y la salud</t>
    </r>
  </si>
  <si>
    <t>Renovar el</t>
  </si>
  <si>
    <t>del sistema luminotécnico del estadio Nemesio Camacho El Campin</t>
  </si>
  <si>
    <t>TIPOLOGIA DE LA META</t>
  </si>
  <si>
    <t>Suma</t>
  </si>
  <si>
    <t>Constante</t>
  </si>
  <si>
    <t>Creciente</t>
  </si>
  <si>
    <r>
      <t xml:space="preserve">de permanencia en los procesos de formación deportiva integral de los niños, niñas, adolescentes y jóvenes. 
</t>
    </r>
    <r>
      <rPr>
        <b/>
        <sz val="14"/>
        <rFont val="Arial"/>
        <family val="2"/>
      </rPr>
      <t xml:space="preserve">Nota: </t>
    </r>
    <r>
      <rPr>
        <sz val="14"/>
        <rFont val="Arial"/>
        <family val="2"/>
      </rPr>
      <t>La medición del aumento del porcentaje se realiza  en el mes de diciembre de 2021</t>
    </r>
  </si>
  <si>
    <r>
      <t xml:space="preserve">La atención de solicitudes de la ciudadanía cumpliendo los criterios de calidad
</t>
    </r>
    <r>
      <rPr>
        <b/>
        <sz val="14"/>
        <rFont val="Arial"/>
        <family val="2"/>
      </rPr>
      <t>Nota:</t>
    </r>
    <r>
      <rPr>
        <sz val="14"/>
        <rFont val="Arial"/>
        <family val="2"/>
      </rPr>
      <t xml:space="preserve"> La medición del incremento del porcentaje se realiza a partir del mes de octubre de 2021</t>
    </r>
  </si>
  <si>
    <r>
      <t xml:space="preserve">con acciones para la mitigación y adaptación al cambio climático 
</t>
    </r>
    <r>
      <rPr>
        <b/>
        <sz val="14"/>
        <rFont val="Arial"/>
        <family val="2"/>
      </rPr>
      <t xml:space="preserve">Nota: </t>
    </r>
    <r>
      <rPr>
        <sz val="14"/>
        <rFont val="Arial"/>
        <family val="2"/>
      </rPr>
      <t>La medición del aumento de la meta se realiza  en el mes de junio de 2021</t>
    </r>
  </si>
  <si>
    <r>
      <t xml:space="preserve">de  los parques y escenarios administrados por el IDRD para aportar a la construcción de una red de pulmones urbanos.
</t>
    </r>
    <r>
      <rPr>
        <b/>
        <sz val="14"/>
        <rFont val="Arial"/>
        <family val="2"/>
      </rPr>
      <t xml:space="preserve">Nota: </t>
    </r>
    <r>
      <rPr>
        <sz val="14"/>
        <rFont val="Arial"/>
        <family val="2"/>
      </rPr>
      <t>La medición del aumento del porcentaje  se realiza  en el mes de julio de 2021</t>
    </r>
  </si>
  <si>
    <r>
      <t xml:space="preserve">para la generación de lineamientos técnicos para el mejoramiento de la productividad y competitividad para el sector del deporte, la recreación y la actividad física
</t>
    </r>
    <r>
      <rPr>
        <b/>
        <sz val="14"/>
        <rFont val="Arial"/>
        <family val="2"/>
      </rPr>
      <t>Nota:</t>
    </r>
    <r>
      <rPr>
        <sz val="14"/>
        <rFont val="Arial"/>
        <family val="2"/>
      </rPr>
      <t xml:space="preserve"> La medición del aumento de la meta se realiza  en el mes de marzo de 2021</t>
    </r>
    <r>
      <rPr>
        <sz val="16"/>
        <rFont val="Arial"/>
        <family val="2"/>
      </rPr>
      <t xml:space="preserve">
</t>
    </r>
  </si>
  <si>
    <r>
      <t xml:space="preserve">un modelo para la gerencia de los escenarios deportivos y CEFES seleccionados 
</t>
    </r>
    <r>
      <rPr>
        <b/>
        <sz val="14"/>
        <rFont val="Arial"/>
        <family val="2"/>
      </rPr>
      <t>Nota:</t>
    </r>
    <r>
      <rPr>
        <sz val="14"/>
        <rFont val="Arial"/>
        <family val="2"/>
      </rPr>
      <t xml:space="preserve"> La medición del aumento del porcentaje  se realiza  en el mes de febrero de 2021</t>
    </r>
  </si>
  <si>
    <t>A</t>
  </si>
  <si>
    <t>7905 Mejoramiento del sistema de iluminación del estadio Nemesio Camacho el Campin Bogotá</t>
  </si>
  <si>
    <t>Febrero</t>
  </si>
  <si>
    <t>Adición presupuestal por valor de $2.298.860.750. Decreto No. 045 del 08 de febrero de 2021</t>
  </si>
  <si>
    <t>7853 Administración de parques y escenarios innovadores, sostenibles y con adaptación al cambio climático en Bogotá</t>
  </si>
  <si>
    <t>Reformulación con memorando No. 20216000036653 del 01 de febrero de 2021. Creación de la meta No. 7</t>
  </si>
  <si>
    <t>7850 Implementación de una estrategia para el desarrollo deportivo y competitivo de Bogotá</t>
  </si>
  <si>
    <t>Marzo</t>
  </si>
  <si>
    <t>Reformulación con memorando No. 20215000097733 del 11 de marzo de 2021. Ajuste de la meta No. 1, pasando de 7.000 a 7.002</t>
  </si>
  <si>
    <t>7852 Construcción de comunidades activas y saludables en Bogotá</t>
  </si>
  <si>
    <t>Reformulación con memorando No. 20215000115473 del 19 de marzo de 2021. Ajuste de la meta No. 1, pasando de 71.042 a 71.136</t>
  </si>
  <si>
    <t>B</t>
  </si>
  <si>
    <t>7856 Construcción y adecuación de escenarios y/o parques deportivos sostenibles para la revitalización urbana en Bogotá</t>
  </si>
  <si>
    <t>Abril</t>
  </si>
  <si>
    <t>Reducción presupuestal por valor de $ 9.795.000.000. Decreto No. 160 del 30 de abril de 2021</t>
  </si>
  <si>
    <t>7857 Mejoramiento institucional en beneficio de la ciudadanía de Bogotá</t>
  </si>
  <si>
    <t>Mayo</t>
  </si>
  <si>
    <t>Reformulación con memorando No. 20213000189213 del 14 de mayo de 2021. Creación de la meta No. 3</t>
  </si>
  <si>
    <t>Reformulación con memorando No. 20214000202813 del 26 de mayo de 2021. Ajuste de la meta No. 2, pasando de 3 a 1,5</t>
  </si>
  <si>
    <t>Junio</t>
  </si>
  <si>
    <t>C</t>
  </si>
  <si>
    <t>D</t>
  </si>
  <si>
    <t>Traslado presupuestal por valor de $ 3.623.850.688. Resolución No. 394 del 01 de junio de 2021</t>
  </si>
  <si>
    <t>Reformulación con memorando No. 20215000232363 del 28 de junio de 2021. Ajuste de la meta No. 1, pasando de 71.136 a 71.139</t>
  </si>
  <si>
    <t>Reformulación con memorando No. 20215000232363 del 28 de junio de 2021. Ajuste de la meta No. 2, pasando de 3.034 a 2.793</t>
  </si>
  <si>
    <t>Reformulación con memorando No. 20216000226403 del 18 de junio de 2021. Ajuste de la meta No. 3, pasando de 3 a 2</t>
  </si>
  <si>
    <t>Reformulación con memorando No. 20214000220023 del 12 de junio de 2021. Ajuste de la meta No. 2, pasando de 1,5 a 2,3</t>
  </si>
  <si>
    <t>Agosto</t>
  </si>
  <si>
    <t>Reformulación con memorando No. 20215000145893 del 16 de abril de 2021. Ajuste de la meta No. 1, pasando de 71.139 a 76.136</t>
  </si>
  <si>
    <t>Adición presupuestal por valor de $860.000.000. Decreto No. 302 del 18 de agosto de 2021</t>
  </si>
  <si>
    <t>Adición presupuestal por valor de $1.284.599.516. Decreto No. 302 del 18 de agosto de 2021</t>
  </si>
  <si>
    <t>Adición presupuestal por valor de $469.770.000. Decreto No. 302 del 18 de agosto de 2021</t>
  </si>
  <si>
    <t>7851 Recreación y deporte para la formación ciudadana en Bogotá</t>
  </si>
  <si>
    <t>E</t>
  </si>
  <si>
    <t>F</t>
  </si>
  <si>
    <t>G</t>
  </si>
  <si>
    <t>Septiembre</t>
  </si>
  <si>
    <t>Reformulación con memorando No. 20215000311423 del 19 de agosto de 2021 y alcance del mismo con memorando No. 20215000372003 del 30 de septiembre de 2021. Ajuste de la meta No. 1, pasando de 20.925 a 23.469</t>
  </si>
  <si>
    <t xml:space="preserve">Reformulación con memorando No. 20215000311423 del 19 de agosto de 2021 y alcance del mismo con memorando No. 20215000372003 del 30 de septiembre de 2021. Ajuste de la meta No.2, pasando de 64 a 77 </t>
  </si>
  <si>
    <t>Reformulación con memorando No. 20216000288443 del 03 de agosto de 2021 y alcance del mismo con memorando No. 20216200371793 del 30 de septiembre de 2021 Ajuste de la meta No. 3, pasando de 2 a 0</t>
  </si>
  <si>
    <t>Reformulación con memorando No. 20216000288443 del 03 de agosto de 2021 y alcance del mismo con memorando No. 20216200371793 del 30 de septiembre de 2021 Ajuste de la meta No. 4, pasando de 119 a 128</t>
  </si>
  <si>
    <t>H</t>
  </si>
  <si>
    <t>I</t>
  </si>
  <si>
    <t>J</t>
  </si>
  <si>
    <t>7854 Formación de niños, niñas, adolescentes y jóvenes, en las disciplinas deportivas priorizadas en el marco de la jornada escolar complementaria en Bogotá</t>
  </si>
  <si>
    <t xml:space="preserve">7851 Recreación y Deporte para la Formación Ciudadana en Bogotá </t>
  </si>
  <si>
    <t>Traslado presupuestal por valor de $ 1.120.219.961. Resolución No. 723 del 16 de septiembre de 2021</t>
  </si>
  <si>
    <t>Traslado presupuestal por valor de  $770.219.961. Resolución No. 723 del 16 de septiembre de 2021</t>
  </si>
  <si>
    <t>Traslado presupuestal por valor de $350.000.000. Resolución No. 723 del 16 de septiembre de 2021</t>
  </si>
  <si>
    <t>Octubre</t>
  </si>
  <si>
    <t>Reformulación con memorando No. 20215000400263 del 29 de octubre de 2021. Ajuste de la meta No. 1, pasando de 76.136 a 73.942</t>
  </si>
  <si>
    <t xml:space="preserve">Reformulación con memorando No. 20215000400263 del 29 de octubre de 2021. Ajuste de la meta No. 2, pasando de 2.793 a 5.044 </t>
  </si>
  <si>
    <t>Reformulación con memorando No. 20214000396083 del 22 de octubre de 2021. Ajuste de la meta No. 2, pasando de 2.3 a 2.16</t>
  </si>
  <si>
    <t>PROGRAMACIÓN Y EJECUCIÓN MES NOVIEMBRE</t>
  </si>
  <si>
    <t>PROGRAMACION Y EJECUCION ACUMULADA A NOVIEMBRE</t>
  </si>
  <si>
    <t>EJECUCIÓN FINANCIERA AL MES DE NOVIEMBRE</t>
  </si>
  <si>
    <t xml:space="preserve">  METAS PREVISTAS A NOVIEMBRE 30-2021</t>
  </si>
  <si>
    <t>7855 Fortalecimiento de la economía del sector deporte, recreación y actividad física de Bogotá</t>
  </si>
  <si>
    <t>Noviembre</t>
  </si>
  <si>
    <t>Reformulación con memorando No. 20216000440983 del 25 de noviembre de 2021. Ajuste de la meta No. 3, pasando de 86 a 100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</si>
</sst>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 &quot;* #,##0.00_);_(&quot;$ &quot;* \(#,##0.00\);_(&quot;$ &quot;* \-??_);_(@_)"/>
    <numFmt numFmtId="179" formatCode="_(&quot;$ &quot;* #,##0_);_(&quot;$ &quot;* \(#,##0\);_(&quot;$ &quot;* \-??_);_(@_)"/>
    <numFmt numFmtId="180" formatCode="_(* #,##0.00_);_(* \(#,##0.00\);_(* \-??_);_(@_)"/>
    <numFmt numFmtId="181" formatCode="dd/mm/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$-240A]#,##0;[Red]\([$$-240A]#,##0\)"/>
    <numFmt numFmtId="187" formatCode="0.0%"/>
    <numFmt numFmtId="188" formatCode="0.0"/>
    <numFmt numFmtId="189" formatCode="#,##0;[Red]#,##0"/>
    <numFmt numFmtId="190" formatCode="#,##0.0"/>
    <numFmt numFmtId="191" formatCode="_(&quot;$&quot;\ * #,##0_);_(&quot;$&quot;\ * \(#,##0\);_(&quot;$&quot;\ * &quot;-&quot;??_);_(@_)"/>
    <numFmt numFmtId="192" formatCode="#,##0.000"/>
    <numFmt numFmtId="193" formatCode="0.000"/>
    <numFmt numFmtId="194" formatCode="0.000%"/>
    <numFmt numFmtId="195" formatCode="#,##0.0000"/>
    <numFmt numFmtId="196" formatCode="#,##0.0_ ;\-#,##0.0\ "/>
    <numFmt numFmtId="197" formatCode="#,##0_ ;\-#,##0\ "/>
    <numFmt numFmtId="198" formatCode="#,##0.0_);\(#,##0.0\)"/>
    <numFmt numFmtId="199" formatCode="#,##0.00000"/>
  </numFmts>
  <fonts count="64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sz val="12"/>
      <color indexed="53"/>
      <name val="Arial"/>
      <family val="2"/>
    </font>
    <font>
      <sz val="18"/>
      <color indexed="8"/>
      <name val="Arial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0" fontId="0" fillId="0" borderId="0" applyBorder="0" applyProtection="0">
      <alignment/>
    </xf>
    <xf numFmtId="169" fontId="0" fillId="0" borderId="0" applyFill="0" applyBorder="0" applyAlignment="0" applyProtection="0"/>
    <xf numFmtId="178" fontId="0" fillId="0" borderId="0" applyBorder="0" applyProtection="0">
      <alignment/>
    </xf>
    <xf numFmtId="168" fontId="0" fillId="0" borderId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Border="0" applyProtection="0">
      <alignment/>
    </xf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179" fontId="1" fillId="0" borderId="0" xfId="53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0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10" fontId="16" fillId="0" borderId="13" xfId="57" applyNumberFormat="1" applyFont="1" applyBorder="1" applyAlignment="1" applyProtection="1">
      <alignment horizontal="center" vertical="center" wrapText="1"/>
      <protection/>
    </xf>
    <xf numFmtId="9" fontId="16" fillId="0" borderId="13" xfId="57" applyFont="1" applyBorder="1" applyAlignment="1" applyProtection="1">
      <alignment horizontal="center" vertical="center" wrapText="1"/>
      <protection/>
    </xf>
    <xf numFmtId="179" fontId="16" fillId="0" borderId="13" xfId="53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13" xfId="46" applyFont="1" applyFill="1" applyBorder="1" applyAlignment="1">
      <alignment horizontal="left" vertical="center" wrapText="1"/>
      <protection/>
    </xf>
    <xf numFmtId="3" fontId="5" fillId="0" borderId="13" xfId="46" applyNumberFormat="1" applyFont="1" applyFill="1" applyBorder="1" applyAlignment="1">
      <alignment horizontal="center" vertical="center" wrapText="1"/>
      <protection/>
    </xf>
    <xf numFmtId="3" fontId="17" fillId="0" borderId="13" xfId="51" applyNumberFormat="1" applyFont="1" applyFill="1" applyBorder="1" applyAlignment="1" applyProtection="1">
      <alignment horizontal="center" vertical="center"/>
      <protection/>
    </xf>
    <xf numFmtId="9" fontId="17" fillId="0" borderId="13" xfId="57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3" xfId="46" applyFont="1" applyFill="1" applyBorder="1" applyAlignment="1">
      <alignment horizontal="center" vertical="center" wrapText="1"/>
      <protection/>
    </xf>
    <xf numFmtId="9" fontId="17" fillId="0" borderId="13" xfId="57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9" fontId="17" fillId="0" borderId="13" xfId="57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9" fontId="17" fillId="0" borderId="0" xfId="0" applyNumberFormat="1" applyFont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4" fontId="17" fillId="0" borderId="13" xfId="51" applyNumberFormat="1" applyFont="1" applyFill="1" applyBorder="1" applyAlignment="1" applyProtection="1">
      <alignment horizontal="center" vertical="center"/>
      <protection/>
    </xf>
    <xf numFmtId="0" fontId="11" fillId="35" borderId="13" xfId="0" applyFont="1" applyFill="1" applyBorder="1" applyAlignment="1">
      <alignment horizontal="center" vertical="center" wrapText="1"/>
    </xf>
    <xf numFmtId="178" fontId="0" fillId="0" borderId="0" xfId="53" applyFont="1">
      <alignment/>
    </xf>
    <xf numFmtId="179" fontId="0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179" fontId="1" fillId="0" borderId="0" xfId="53" applyNumberFormat="1" applyFont="1" applyBorder="1" applyAlignment="1" applyProtection="1">
      <alignment vertical="center"/>
      <protection/>
    </xf>
    <xf numFmtId="9" fontId="17" fillId="0" borderId="13" xfId="57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7" fontId="17" fillId="0" borderId="13" xfId="51" applyNumberFormat="1" applyFont="1" applyFill="1" applyBorder="1" applyAlignment="1" applyProtection="1">
      <alignment horizontal="center" vertical="center"/>
      <protection/>
    </xf>
    <xf numFmtId="181" fontId="5" fillId="0" borderId="11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9" fontId="11" fillId="0" borderId="13" xfId="53" applyNumberFormat="1" applyFont="1" applyBorder="1" applyAlignment="1" applyProtection="1">
      <alignment horizontal="center" vertical="center" wrapText="1"/>
      <protection/>
    </xf>
    <xf numFmtId="10" fontId="11" fillId="0" borderId="13" xfId="57" applyNumberFormat="1" applyFont="1" applyBorder="1" applyAlignment="1" applyProtection="1">
      <alignment horizontal="center" vertical="center" wrapText="1"/>
      <protection/>
    </xf>
    <xf numFmtId="179" fontId="11" fillId="0" borderId="18" xfId="0" applyNumberFormat="1" applyFont="1" applyBorder="1" applyAlignment="1">
      <alignment vertical="center"/>
    </xf>
    <xf numFmtId="10" fontId="11" fillId="0" borderId="19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9" fontId="17" fillId="0" borderId="13" xfId="57" applyFont="1" applyBorder="1" applyAlignment="1" applyProtection="1">
      <alignment horizontal="center" vertical="center"/>
      <protection/>
    </xf>
    <xf numFmtId="180" fontId="0" fillId="0" borderId="0" xfId="51">
      <alignment/>
    </xf>
    <xf numFmtId="43" fontId="1" fillId="0" borderId="0" xfId="0" applyNumberFormat="1" applyFont="1" applyAlignment="1">
      <alignment vertical="center"/>
    </xf>
    <xf numFmtId="178" fontId="0" fillId="0" borderId="0" xfId="53">
      <alignment/>
    </xf>
    <xf numFmtId="171" fontId="1" fillId="0" borderId="0" xfId="0" applyNumberFormat="1" applyFont="1" applyAlignment="1">
      <alignment vertical="center"/>
    </xf>
    <xf numFmtId="190" fontId="17" fillId="0" borderId="13" xfId="51" applyNumberFormat="1" applyFont="1" applyFill="1" applyBorder="1" applyAlignment="1" applyProtection="1">
      <alignment horizontal="center" vertical="center"/>
      <protection/>
    </xf>
    <xf numFmtId="3" fontId="5" fillId="36" borderId="13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9" fontId="63" fillId="0" borderId="13" xfId="57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46" applyFont="1" applyFill="1" applyBorder="1" applyAlignment="1">
      <alignment horizontal="justify" vertical="center" wrapText="1"/>
      <protection/>
    </xf>
    <xf numFmtId="10" fontId="11" fillId="0" borderId="17" xfId="57" applyNumberFormat="1" applyFont="1" applyBorder="1" applyAlignment="1" applyProtection="1">
      <alignment horizontal="center" vertical="center" wrapText="1"/>
      <protection/>
    </xf>
    <xf numFmtId="10" fontId="11" fillId="0" borderId="20" xfId="57" applyNumberFormat="1" applyFont="1" applyBorder="1" applyAlignment="1" applyProtection="1">
      <alignment horizontal="center" vertical="center" wrapText="1"/>
      <protection/>
    </xf>
    <xf numFmtId="10" fontId="11" fillId="0" borderId="16" xfId="57" applyNumberFormat="1" applyFont="1" applyBorder="1" applyAlignment="1" applyProtection="1">
      <alignment horizontal="center" vertical="center" wrapText="1"/>
      <protection/>
    </xf>
    <xf numFmtId="179" fontId="11" fillId="0" borderId="17" xfId="53" applyNumberFormat="1" applyFont="1" applyBorder="1" applyAlignment="1" applyProtection="1">
      <alignment horizontal="center" vertical="center" wrapText="1"/>
      <protection/>
    </xf>
    <xf numFmtId="179" fontId="11" fillId="0" borderId="20" xfId="53" applyNumberFormat="1" applyFont="1" applyBorder="1" applyAlignment="1" applyProtection="1">
      <alignment horizontal="center" vertical="center" wrapText="1"/>
      <protection/>
    </xf>
    <xf numFmtId="179" fontId="11" fillId="0" borderId="16" xfId="53" applyNumberFormat="1" applyFont="1" applyBorder="1" applyAlignment="1" applyProtection="1">
      <alignment horizontal="center" vertical="center" wrapText="1"/>
      <protection/>
    </xf>
    <xf numFmtId="10" fontId="11" fillId="0" borderId="17" xfId="57" applyNumberFormat="1" applyFont="1" applyBorder="1" applyAlignment="1" applyProtection="1">
      <alignment horizontal="center" vertical="center"/>
      <protection/>
    </xf>
    <xf numFmtId="10" fontId="11" fillId="0" borderId="20" xfId="57" applyNumberFormat="1" applyFont="1" applyBorder="1" applyAlignment="1" applyProtection="1">
      <alignment horizontal="center" vertical="center"/>
      <protection/>
    </xf>
    <xf numFmtId="10" fontId="11" fillId="0" borderId="16" xfId="57" applyNumberFormat="1" applyFont="1" applyBorder="1" applyAlignment="1" applyProtection="1">
      <alignment horizontal="center" vertical="center"/>
      <protection/>
    </xf>
    <xf numFmtId="179" fontId="11" fillId="0" borderId="17" xfId="53" applyNumberFormat="1" applyFont="1" applyBorder="1" applyAlignment="1" applyProtection="1">
      <alignment horizontal="center" vertical="center"/>
      <protection/>
    </xf>
    <xf numFmtId="179" fontId="11" fillId="0" borderId="20" xfId="53" applyNumberFormat="1" applyFont="1" applyBorder="1" applyAlignment="1" applyProtection="1">
      <alignment horizontal="center" vertical="center"/>
      <protection/>
    </xf>
    <xf numFmtId="179" fontId="11" fillId="0" borderId="16" xfId="53" applyNumberFormat="1" applyFont="1" applyBorder="1" applyAlignment="1" applyProtection="1">
      <alignment horizontal="center" vertical="center"/>
      <protection/>
    </xf>
    <xf numFmtId="0" fontId="2" fillId="13" borderId="21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16" fillId="13" borderId="21" xfId="0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16" fillId="13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34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2" fontId="12" fillId="0" borderId="11" xfId="0" applyNumberFormat="1" applyFont="1" applyBorder="1" applyAlignment="1">
      <alignment horizontal="justify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35" xfId="0" applyNumberFormat="1" applyFont="1" applyBorder="1" applyAlignment="1">
      <alignment horizontal="center" vertical="center"/>
    </xf>
    <xf numFmtId="10" fontId="2" fillId="0" borderId="3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Explanatory Text" xfId="46"/>
    <cellStyle name="Excel Built-in Normal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6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48</xdr:row>
      <xdr:rowOff>361950</xdr:rowOff>
    </xdr:from>
    <xdr:to>
      <xdr:col>17</xdr:col>
      <xdr:colOff>609600</xdr:colOff>
      <xdr:row>48</xdr:row>
      <xdr:rowOff>742950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5565100" y="50692050"/>
          <a:ext cx="419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5</xdr:col>
      <xdr:colOff>638175</xdr:colOff>
      <xdr:row>31</xdr:row>
      <xdr:rowOff>47625</xdr:rowOff>
    </xdr:from>
    <xdr:to>
      <xdr:col>5</xdr:col>
      <xdr:colOff>1019175</xdr:colOff>
      <xdr:row>31</xdr:row>
      <xdr:rowOff>400050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29425" y="29822775"/>
          <a:ext cx="381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600075</xdr:colOff>
      <xdr:row>6</xdr:row>
      <xdr:rowOff>47625</xdr:rowOff>
    </xdr:from>
    <xdr:to>
      <xdr:col>5</xdr:col>
      <xdr:colOff>1019175</xdr:colOff>
      <xdr:row>6</xdr:row>
      <xdr:rowOff>428625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791325" y="2447925"/>
          <a:ext cx="419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28575</xdr:colOff>
      <xdr:row>20</xdr:row>
      <xdr:rowOff>47625</xdr:rowOff>
    </xdr:from>
    <xdr:to>
      <xdr:col>5</xdr:col>
      <xdr:colOff>314325</xdr:colOff>
      <xdr:row>20</xdr:row>
      <xdr:rowOff>295275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6219825" y="17030700"/>
          <a:ext cx="28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17</xdr:col>
      <xdr:colOff>190500</xdr:colOff>
      <xdr:row>42</xdr:row>
      <xdr:rowOff>1104900</xdr:rowOff>
    </xdr:from>
    <xdr:to>
      <xdr:col>17</xdr:col>
      <xdr:colOff>609600</xdr:colOff>
      <xdr:row>43</xdr:row>
      <xdr:rowOff>142875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5565100" y="43310175"/>
          <a:ext cx="419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</xdr:col>
      <xdr:colOff>590550</xdr:colOff>
      <xdr:row>47</xdr:row>
      <xdr:rowOff>38100</xdr:rowOff>
    </xdr:from>
    <xdr:to>
      <xdr:col>5</xdr:col>
      <xdr:colOff>1009650</xdr:colOff>
      <xdr:row>47</xdr:row>
      <xdr:rowOff>409575</xdr:rowOff>
    </xdr:to>
    <xdr:sp>
      <xdr:nvSpPr>
        <xdr:cNvPr id="6" name="CuadroTexto 7"/>
        <xdr:cNvSpPr txBox="1">
          <a:spLocks noChangeArrowheads="1"/>
        </xdr:cNvSpPr>
      </xdr:nvSpPr>
      <xdr:spPr>
        <a:xfrm>
          <a:off x="6781800" y="49215675"/>
          <a:ext cx="419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28575</xdr:colOff>
      <xdr:row>43</xdr:row>
      <xdr:rowOff>47625</xdr:rowOff>
    </xdr:from>
    <xdr:to>
      <xdr:col>5</xdr:col>
      <xdr:colOff>276225</xdr:colOff>
      <xdr:row>43</xdr:row>
      <xdr:rowOff>314325</xdr:rowOff>
    </xdr:to>
    <xdr:sp>
      <xdr:nvSpPr>
        <xdr:cNvPr id="7" name="CuadroTexto 9"/>
        <xdr:cNvSpPr txBox="1">
          <a:spLocks noChangeArrowheads="1"/>
        </xdr:cNvSpPr>
      </xdr:nvSpPr>
      <xdr:spPr>
        <a:xfrm>
          <a:off x="6219825" y="4356735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352425</xdr:colOff>
      <xdr:row>20</xdr:row>
      <xdr:rowOff>47625</xdr:rowOff>
    </xdr:from>
    <xdr:to>
      <xdr:col>5</xdr:col>
      <xdr:colOff>619125</xdr:colOff>
      <xdr:row>20</xdr:row>
      <xdr:rowOff>314325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543675" y="17030700"/>
          <a:ext cx="266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57150</xdr:colOff>
      <xdr:row>21</xdr:row>
      <xdr:rowOff>76200</xdr:rowOff>
    </xdr:from>
    <xdr:to>
      <xdr:col>5</xdr:col>
      <xdr:colOff>409575</xdr:colOff>
      <xdr:row>21</xdr:row>
      <xdr:rowOff>295275</xdr:rowOff>
    </xdr:to>
    <xdr:sp>
      <xdr:nvSpPr>
        <xdr:cNvPr id="9" name="CuadroTexto 10"/>
        <xdr:cNvSpPr txBox="1">
          <a:spLocks noChangeArrowheads="1"/>
        </xdr:cNvSpPr>
      </xdr:nvSpPr>
      <xdr:spPr>
        <a:xfrm>
          <a:off x="6248400" y="18126075"/>
          <a:ext cx="352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5</xdr:col>
      <xdr:colOff>104775</xdr:colOff>
      <xdr:row>27</xdr:row>
      <xdr:rowOff>28575</xdr:rowOff>
    </xdr:from>
    <xdr:to>
      <xdr:col>5</xdr:col>
      <xdr:colOff>361950</xdr:colOff>
      <xdr:row>27</xdr:row>
      <xdr:rowOff>276225</xdr:rowOff>
    </xdr:to>
    <xdr:sp>
      <xdr:nvSpPr>
        <xdr:cNvPr id="10" name="CuadroTexto 11"/>
        <xdr:cNvSpPr txBox="1">
          <a:spLocks noChangeArrowheads="1"/>
        </xdr:cNvSpPr>
      </xdr:nvSpPr>
      <xdr:spPr>
        <a:xfrm>
          <a:off x="6296025" y="25565100"/>
          <a:ext cx="257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352425</xdr:colOff>
      <xdr:row>43</xdr:row>
      <xdr:rowOff>57150</xdr:rowOff>
    </xdr:from>
    <xdr:to>
      <xdr:col>5</xdr:col>
      <xdr:colOff>609600</xdr:colOff>
      <xdr:row>43</xdr:row>
      <xdr:rowOff>323850</xdr:rowOff>
    </xdr:to>
    <xdr:sp>
      <xdr:nvSpPr>
        <xdr:cNvPr id="11" name="CuadroTexto 12"/>
        <xdr:cNvSpPr txBox="1">
          <a:spLocks noChangeArrowheads="1"/>
        </xdr:cNvSpPr>
      </xdr:nvSpPr>
      <xdr:spPr>
        <a:xfrm>
          <a:off x="6543675" y="43576875"/>
          <a:ext cx="257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17</xdr:col>
      <xdr:colOff>333375</xdr:colOff>
      <xdr:row>25</xdr:row>
      <xdr:rowOff>866775</xdr:rowOff>
    </xdr:from>
    <xdr:to>
      <xdr:col>17</xdr:col>
      <xdr:colOff>752475</xdr:colOff>
      <xdr:row>25</xdr:row>
      <xdr:rowOff>1247775</xdr:rowOff>
    </xdr:to>
    <xdr:sp>
      <xdr:nvSpPr>
        <xdr:cNvPr id="12" name="CuadroTexto 13"/>
        <xdr:cNvSpPr txBox="1">
          <a:spLocks noChangeArrowheads="1"/>
        </xdr:cNvSpPr>
      </xdr:nvSpPr>
      <xdr:spPr>
        <a:xfrm>
          <a:off x="25707975" y="23469600"/>
          <a:ext cx="419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17</xdr:col>
      <xdr:colOff>742950</xdr:colOff>
      <xdr:row>42</xdr:row>
      <xdr:rowOff>1123950</xdr:rowOff>
    </xdr:from>
    <xdr:to>
      <xdr:col>17</xdr:col>
      <xdr:colOff>1152525</xdr:colOff>
      <xdr:row>43</xdr:row>
      <xdr:rowOff>152400</xdr:rowOff>
    </xdr:to>
    <xdr:sp>
      <xdr:nvSpPr>
        <xdr:cNvPr id="13" name="CuadroTexto 14"/>
        <xdr:cNvSpPr txBox="1">
          <a:spLocks noChangeArrowheads="1"/>
        </xdr:cNvSpPr>
      </xdr:nvSpPr>
      <xdr:spPr>
        <a:xfrm>
          <a:off x="26117550" y="43329225"/>
          <a:ext cx="4095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5</xdr:col>
      <xdr:colOff>695325</xdr:colOff>
      <xdr:row>20</xdr:row>
      <xdr:rowOff>47625</xdr:rowOff>
    </xdr:from>
    <xdr:to>
      <xdr:col>5</xdr:col>
      <xdr:colOff>1038225</xdr:colOff>
      <xdr:row>20</xdr:row>
      <xdr:rowOff>295275</xdr:rowOff>
    </xdr:to>
    <xdr:sp>
      <xdr:nvSpPr>
        <xdr:cNvPr id="14" name="CuadroTexto 15"/>
        <xdr:cNvSpPr txBox="1">
          <a:spLocks noChangeArrowheads="1"/>
        </xdr:cNvSpPr>
      </xdr:nvSpPr>
      <xdr:spPr>
        <a:xfrm>
          <a:off x="6886575" y="17030700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17</xdr:col>
      <xdr:colOff>171450</xdr:colOff>
      <xdr:row>7</xdr:row>
      <xdr:rowOff>133350</xdr:rowOff>
    </xdr:from>
    <xdr:to>
      <xdr:col>17</xdr:col>
      <xdr:colOff>590550</xdr:colOff>
      <xdr:row>7</xdr:row>
      <xdr:rowOff>514350</xdr:rowOff>
    </xdr:to>
    <xdr:sp>
      <xdr:nvSpPr>
        <xdr:cNvPr id="15" name="CuadroTexto 16"/>
        <xdr:cNvSpPr txBox="1">
          <a:spLocks noChangeArrowheads="1"/>
        </xdr:cNvSpPr>
      </xdr:nvSpPr>
      <xdr:spPr>
        <a:xfrm>
          <a:off x="25546050" y="3743325"/>
          <a:ext cx="419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17</xdr:col>
      <xdr:colOff>161925</xdr:colOff>
      <xdr:row>13</xdr:row>
      <xdr:rowOff>495300</xdr:rowOff>
    </xdr:from>
    <xdr:to>
      <xdr:col>17</xdr:col>
      <xdr:colOff>590550</xdr:colOff>
      <xdr:row>13</xdr:row>
      <xdr:rowOff>876300</xdr:rowOff>
    </xdr:to>
    <xdr:sp>
      <xdr:nvSpPr>
        <xdr:cNvPr id="16" name="CuadroTexto 17"/>
        <xdr:cNvSpPr txBox="1">
          <a:spLocks noChangeArrowheads="1"/>
        </xdr:cNvSpPr>
      </xdr:nvSpPr>
      <xdr:spPr>
        <a:xfrm>
          <a:off x="25536525" y="10029825"/>
          <a:ext cx="428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  <xdr:twoCellAnchor>
    <xdr:from>
      <xdr:col>17</xdr:col>
      <xdr:colOff>161925</xdr:colOff>
      <xdr:row>20</xdr:row>
      <xdr:rowOff>409575</xdr:rowOff>
    </xdr:from>
    <xdr:to>
      <xdr:col>17</xdr:col>
      <xdr:colOff>581025</xdr:colOff>
      <xdr:row>20</xdr:row>
      <xdr:rowOff>781050</xdr:rowOff>
    </xdr:to>
    <xdr:sp>
      <xdr:nvSpPr>
        <xdr:cNvPr id="17" name="CuadroTexto 18"/>
        <xdr:cNvSpPr txBox="1">
          <a:spLocks noChangeArrowheads="1"/>
        </xdr:cNvSpPr>
      </xdr:nvSpPr>
      <xdr:spPr>
        <a:xfrm>
          <a:off x="25536525" y="17392650"/>
          <a:ext cx="4191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</a:t>
          </a:r>
        </a:p>
      </xdr:txBody>
    </xdr:sp>
    <xdr:clientData/>
  </xdr:twoCellAnchor>
  <xdr:twoCellAnchor>
    <xdr:from>
      <xdr:col>5</xdr:col>
      <xdr:colOff>38100</xdr:colOff>
      <xdr:row>13</xdr:row>
      <xdr:rowOff>66675</xdr:rowOff>
    </xdr:from>
    <xdr:to>
      <xdr:col>5</xdr:col>
      <xdr:colOff>381000</xdr:colOff>
      <xdr:row>13</xdr:row>
      <xdr:rowOff>304800</xdr:rowOff>
    </xdr:to>
    <xdr:sp>
      <xdr:nvSpPr>
        <xdr:cNvPr id="18" name="CuadroTexto 19"/>
        <xdr:cNvSpPr txBox="1">
          <a:spLocks noChangeArrowheads="1"/>
        </xdr:cNvSpPr>
      </xdr:nvSpPr>
      <xdr:spPr>
        <a:xfrm>
          <a:off x="6229350" y="960120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47625</xdr:colOff>
      <xdr:row>14</xdr:row>
      <xdr:rowOff>57150</xdr:rowOff>
    </xdr:from>
    <xdr:to>
      <xdr:col>5</xdr:col>
      <xdr:colOff>390525</xdr:colOff>
      <xdr:row>14</xdr:row>
      <xdr:rowOff>304800</xdr:rowOff>
    </xdr:to>
    <xdr:sp>
      <xdr:nvSpPr>
        <xdr:cNvPr id="19" name="CuadroTexto 20"/>
        <xdr:cNvSpPr txBox="1">
          <a:spLocks noChangeArrowheads="1"/>
        </xdr:cNvSpPr>
      </xdr:nvSpPr>
      <xdr:spPr>
        <a:xfrm>
          <a:off x="6238875" y="10648950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466725</xdr:colOff>
      <xdr:row>27</xdr:row>
      <xdr:rowOff>57150</xdr:rowOff>
    </xdr:from>
    <xdr:to>
      <xdr:col>5</xdr:col>
      <xdr:colOff>800100</xdr:colOff>
      <xdr:row>27</xdr:row>
      <xdr:rowOff>304800</xdr:rowOff>
    </xdr:to>
    <xdr:sp>
      <xdr:nvSpPr>
        <xdr:cNvPr id="20" name="CuadroTexto 21"/>
        <xdr:cNvSpPr txBox="1">
          <a:spLocks noChangeArrowheads="1"/>
        </xdr:cNvSpPr>
      </xdr:nvSpPr>
      <xdr:spPr>
        <a:xfrm>
          <a:off x="6657975" y="25593675"/>
          <a:ext cx="333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733425</xdr:colOff>
      <xdr:row>28</xdr:row>
      <xdr:rowOff>38100</xdr:rowOff>
    </xdr:from>
    <xdr:to>
      <xdr:col>5</xdr:col>
      <xdr:colOff>1076325</xdr:colOff>
      <xdr:row>28</xdr:row>
      <xdr:rowOff>276225</xdr:rowOff>
    </xdr:to>
    <xdr:sp>
      <xdr:nvSpPr>
        <xdr:cNvPr id="21" name="CuadroTexto 22"/>
        <xdr:cNvSpPr txBox="1">
          <a:spLocks noChangeArrowheads="1"/>
        </xdr:cNvSpPr>
      </xdr:nvSpPr>
      <xdr:spPr>
        <a:xfrm>
          <a:off x="6924675" y="26727150"/>
          <a:ext cx="342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17</xdr:col>
      <xdr:colOff>314325</xdr:colOff>
      <xdr:row>32</xdr:row>
      <xdr:rowOff>561975</xdr:rowOff>
    </xdr:from>
    <xdr:to>
      <xdr:col>17</xdr:col>
      <xdr:colOff>742950</xdr:colOff>
      <xdr:row>32</xdr:row>
      <xdr:rowOff>942975</xdr:rowOff>
    </xdr:to>
    <xdr:sp>
      <xdr:nvSpPr>
        <xdr:cNvPr id="22" name="CuadroTexto 23"/>
        <xdr:cNvSpPr txBox="1">
          <a:spLocks noChangeArrowheads="1"/>
        </xdr:cNvSpPr>
      </xdr:nvSpPr>
      <xdr:spPr>
        <a:xfrm>
          <a:off x="25688925" y="31489650"/>
          <a:ext cx="428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twoCellAnchor>
  <xdr:twoCellAnchor>
    <xdr:from>
      <xdr:col>17</xdr:col>
      <xdr:colOff>714375</xdr:colOff>
      <xdr:row>13</xdr:row>
      <xdr:rowOff>504825</xdr:rowOff>
    </xdr:from>
    <xdr:to>
      <xdr:col>17</xdr:col>
      <xdr:colOff>1133475</xdr:colOff>
      <xdr:row>13</xdr:row>
      <xdr:rowOff>885825</xdr:rowOff>
    </xdr:to>
    <xdr:sp>
      <xdr:nvSpPr>
        <xdr:cNvPr id="23" name="CuadroTexto 24"/>
        <xdr:cNvSpPr txBox="1">
          <a:spLocks noChangeArrowheads="1"/>
        </xdr:cNvSpPr>
      </xdr:nvSpPr>
      <xdr:spPr>
        <a:xfrm>
          <a:off x="26088975" y="10039350"/>
          <a:ext cx="419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17</xdr:col>
      <xdr:colOff>866775</xdr:colOff>
      <xdr:row>25</xdr:row>
      <xdr:rowOff>866775</xdr:rowOff>
    </xdr:from>
    <xdr:to>
      <xdr:col>17</xdr:col>
      <xdr:colOff>1285875</xdr:colOff>
      <xdr:row>25</xdr:row>
      <xdr:rowOff>1247775</xdr:rowOff>
    </xdr:to>
    <xdr:sp>
      <xdr:nvSpPr>
        <xdr:cNvPr id="24" name="CuadroTexto 25"/>
        <xdr:cNvSpPr txBox="1">
          <a:spLocks noChangeArrowheads="1"/>
        </xdr:cNvSpPr>
      </xdr:nvSpPr>
      <xdr:spPr>
        <a:xfrm>
          <a:off x="26241375" y="23469600"/>
          <a:ext cx="419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J</a:t>
          </a:r>
        </a:p>
      </xdr:txBody>
    </xdr:sp>
    <xdr:clientData/>
  </xdr:twoCellAnchor>
  <xdr:twoCellAnchor>
    <xdr:from>
      <xdr:col>5</xdr:col>
      <xdr:colOff>485775</xdr:colOff>
      <xdr:row>20</xdr:row>
      <xdr:rowOff>752475</xdr:rowOff>
    </xdr:from>
    <xdr:to>
      <xdr:col>5</xdr:col>
      <xdr:colOff>828675</xdr:colOff>
      <xdr:row>20</xdr:row>
      <xdr:rowOff>1000125</xdr:rowOff>
    </xdr:to>
    <xdr:sp>
      <xdr:nvSpPr>
        <xdr:cNvPr id="25" name="CuadroTexto 26"/>
        <xdr:cNvSpPr txBox="1">
          <a:spLocks noChangeArrowheads="1"/>
        </xdr:cNvSpPr>
      </xdr:nvSpPr>
      <xdr:spPr>
        <a:xfrm>
          <a:off x="6677025" y="17735550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685800</xdr:colOff>
      <xdr:row>43</xdr:row>
      <xdr:rowOff>57150</xdr:rowOff>
    </xdr:from>
    <xdr:to>
      <xdr:col>5</xdr:col>
      <xdr:colOff>1038225</xdr:colOff>
      <xdr:row>43</xdr:row>
      <xdr:rowOff>352425</xdr:rowOff>
    </xdr:to>
    <xdr:sp>
      <xdr:nvSpPr>
        <xdr:cNvPr id="26" name="CuadroTexto 27"/>
        <xdr:cNvSpPr txBox="1">
          <a:spLocks noChangeArrowheads="1"/>
        </xdr:cNvSpPr>
      </xdr:nvSpPr>
      <xdr:spPr>
        <a:xfrm>
          <a:off x="6877050" y="43576875"/>
          <a:ext cx="352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38100</xdr:colOff>
      <xdr:row>20</xdr:row>
      <xdr:rowOff>771525</xdr:rowOff>
    </xdr:from>
    <xdr:to>
      <xdr:col>5</xdr:col>
      <xdr:colOff>381000</xdr:colOff>
      <xdr:row>20</xdr:row>
      <xdr:rowOff>1019175</xdr:rowOff>
    </xdr:to>
    <xdr:sp>
      <xdr:nvSpPr>
        <xdr:cNvPr id="27" name="CuadroTexto 28"/>
        <xdr:cNvSpPr txBox="1">
          <a:spLocks noChangeArrowheads="1"/>
        </xdr:cNvSpPr>
      </xdr:nvSpPr>
      <xdr:spPr>
        <a:xfrm>
          <a:off x="6229350" y="17754600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19050</xdr:colOff>
      <xdr:row>40</xdr:row>
      <xdr:rowOff>19050</xdr:rowOff>
    </xdr:from>
    <xdr:to>
      <xdr:col>5</xdr:col>
      <xdr:colOff>361950</xdr:colOff>
      <xdr:row>40</xdr:row>
      <xdr:rowOff>295275</xdr:rowOff>
    </xdr:to>
    <xdr:sp>
      <xdr:nvSpPr>
        <xdr:cNvPr id="28" name="CuadroTexto 29"/>
        <xdr:cNvSpPr txBox="1">
          <a:spLocks noChangeArrowheads="1"/>
        </xdr:cNvSpPr>
      </xdr:nvSpPr>
      <xdr:spPr>
        <a:xfrm>
          <a:off x="6210300" y="40709850"/>
          <a:ext cx="3429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4"/>
  <sheetViews>
    <sheetView tabSelected="1" zoomScale="70" zoomScaleNormal="70" zoomScaleSheetLayoutView="55" zoomScalePageLayoutView="0" workbookViewId="0" topLeftCell="A1">
      <selection activeCell="E9" sqref="E9"/>
    </sheetView>
  </sheetViews>
  <sheetFormatPr defaultColWidth="7.7109375" defaultRowHeight="12.75"/>
  <cols>
    <col min="1" max="1" width="4.140625" style="24" customWidth="1"/>
    <col min="2" max="2" width="19.00390625" style="55" customWidth="1"/>
    <col min="3" max="3" width="39.28125" style="55" customWidth="1"/>
    <col min="4" max="4" width="6.140625" style="25" customWidth="1"/>
    <col min="5" max="5" width="24.28125" style="36" customWidth="1"/>
    <col min="6" max="6" width="17.00390625" style="36" customWidth="1"/>
    <col min="7" max="7" width="31.57421875" style="56" customWidth="1"/>
    <col min="8" max="8" width="22.00390625" style="36" customWidth="1"/>
    <col min="9" max="9" width="47.421875" style="36" customWidth="1"/>
    <col min="10" max="10" width="26.00390625" style="36" customWidth="1"/>
    <col min="11" max="11" width="18.7109375" style="57" customWidth="1"/>
    <col min="12" max="12" width="15.57421875" style="57" customWidth="1"/>
    <col min="13" max="13" width="18.8515625" style="58" customWidth="1"/>
    <col min="14" max="14" width="18.7109375" style="57" customWidth="1"/>
    <col min="15" max="15" width="17.7109375" style="57" customWidth="1"/>
    <col min="16" max="16" width="19.140625" style="58" customWidth="1"/>
    <col min="17" max="17" width="35.00390625" style="36" customWidth="1"/>
    <col min="18" max="18" width="39.8515625" style="36" customWidth="1"/>
    <col min="19" max="19" width="37.57421875" style="59" customWidth="1"/>
    <col min="20" max="20" width="26.140625" style="36" customWidth="1"/>
    <col min="21" max="21" width="30.421875" style="36" customWidth="1"/>
    <col min="22" max="16384" width="7.7109375" style="3" customWidth="1"/>
  </cols>
  <sheetData>
    <row r="1" spans="2:250" ht="32.2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24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2:250" ht="27.75" customHeight="1">
      <c r="B2" s="147" t="s">
        <v>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2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2:250" ht="30.75" customHeight="1">
      <c r="B3" s="148" t="s">
        <v>91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24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1" s="2" customFormat="1" ht="29.25" customHeight="1">
      <c r="A4" s="25"/>
      <c r="B4" s="149" t="s">
        <v>2</v>
      </c>
      <c r="C4" s="149"/>
      <c r="D4" s="149" t="s">
        <v>3</v>
      </c>
      <c r="E4" s="144" t="s">
        <v>195</v>
      </c>
      <c r="F4" s="144"/>
      <c r="G4" s="144"/>
      <c r="H4" s="144"/>
      <c r="I4" s="144"/>
      <c r="J4" s="102" t="s">
        <v>129</v>
      </c>
      <c r="K4" s="145" t="s">
        <v>192</v>
      </c>
      <c r="L4" s="145"/>
      <c r="M4" s="145"/>
      <c r="N4" s="145" t="s">
        <v>193</v>
      </c>
      <c r="O4" s="145"/>
      <c r="P4" s="145"/>
      <c r="Q4" s="145" t="s">
        <v>194</v>
      </c>
      <c r="R4" s="145"/>
      <c r="S4" s="145"/>
      <c r="T4" s="145"/>
      <c r="U4" s="25"/>
    </row>
    <row r="5" spans="1:21" s="2" customFormat="1" ht="38.25" customHeight="1">
      <c r="A5" s="25"/>
      <c r="B5" s="149"/>
      <c r="C5" s="149"/>
      <c r="D5" s="149"/>
      <c r="E5" s="144"/>
      <c r="F5" s="144"/>
      <c r="G5" s="144"/>
      <c r="H5" s="144"/>
      <c r="I5" s="144"/>
      <c r="J5" s="103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25"/>
    </row>
    <row r="6" spans="1:250" ht="30.75" customHeight="1">
      <c r="A6" s="25"/>
      <c r="B6" s="149"/>
      <c r="C6" s="149"/>
      <c r="D6" s="149"/>
      <c r="E6" s="144"/>
      <c r="F6" s="144"/>
      <c r="G6" s="144"/>
      <c r="H6" s="144"/>
      <c r="I6" s="144"/>
      <c r="J6" s="104"/>
      <c r="K6" s="26" t="s">
        <v>4</v>
      </c>
      <c r="L6" s="26" t="s">
        <v>5</v>
      </c>
      <c r="M6" s="27" t="s">
        <v>6</v>
      </c>
      <c r="N6" s="28" t="s">
        <v>7</v>
      </c>
      <c r="O6" s="26" t="s">
        <v>8</v>
      </c>
      <c r="P6" s="27" t="s">
        <v>6</v>
      </c>
      <c r="Q6" s="26" t="s">
        <v>9</v>
      </c>
      <c r="R6" s="26" t="s">
        <v>10</v>
      </c>
      <c r="S6" s="29" t="s">
        <v>11</v>
      </c>
      <c r="T6" s="28" t="s">
        <v>12</v>
      </c>
      <c r="U6" s="2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1" s="9" customFormat="1" ht="95.25" customHeight="1">
      <c r="A7" s="30"/>
      <c r="B7" s="135" t="s">
        <v>85</v>
      </c>
      <c r="C7" s="136"/>
      <c r="D7" s="18">
        <v>1</v>
      </c>
      <c r="E7" s="31" t="s">
        <v>13</v>
      </c>
      <c r="F7" s="32">
        <v>7002</v>
      </c>
      <c r="G7" s="31" t="s">
        <v>32</v>
      </c>
      <c r="H7" s="108" t="s">
        <v>33</v>
      </c>
      <c r="I7" s="108"/>
      <c r="J7" s="37" t="s">
        <v>130</v>
      </c>
      <c r="K7" s="63">
        <v>3501</v>
      </c>
      <c r="L7" s="63">
        <v>3835</v>
      </c>
      <c r="M7" s="34">
        <f>+L7/K7</f>
        <v>1.0954013139103114</v>
      </c>
      <c r="N7" s="63">
        <v>7002</v>
      </c>
      <c r="O7" s="63">
        <v>7561</v>
      </c>
      <c r="P7" s="34">
        <f>+O7/N7</f>
        <v>1.0798343330477007</v>
      </c>
      <c r="Q7" s="112">
        <v>39785860000</v>
      </c>
      <c r="R7" s="112">
        <v>40645860000</v>
      </c>
      <c r="S7" s="112">
        <v>33633113346</v>
      </c>
      <c r="T7" s="109">
        <f>+S7/R7</f>
        <v>0.827467135545908</v>
      </c>
      <c r="U7" s="35"/>
    </row>
    <row r="8" spans="1:250" ht="77.25" customHeight="1">
      <c r="A8" s="30"/>
      <c r="B8" s="137"/>
      <c r="C8" s="138"/>
      <c r="D8" s="18">
        <v>2</v>
      </c>
      <c r="E8" s="31" t="s">
        <v>92</v>
      </c>
      <c r="F8" s="32">
        <v>50</v>
      </c>
      <c r="G8" s="31" t="s">
        <v>93</v>
      </c>
      <c r="H8" s="108" t="s">
        <v>94</v>
      </c>
      <c r="I8" s="108"/>
      <c r="J8" s="37" t="s">
        <v>130</v>
      </c>
      <c r="K8" s="33">
        <v>0</v>
      </c>
      <c r="L8" s="33">
        <v>0</v>
      </c>
      <c r="M8" s="34">
        <v>0</v>
      </c>
      <c r="N8" s="33">
        <v>0</v>
      </c>
      <c r="O8" s="63">
        <v>0</v>
      </c>
      <c r="P8" s="34">
        <v>0</v>
      </c>
      <c r="Q8" s="113"/>
      <c r="R8" s="113"/>
      <c r="S8" s="113"/>
      <c r="T8" s="110"/>
      <c r="U8" s="2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75.75" customHeight="1">
      <c r="A9" s="30"/>
      <c r="B9" s="137"/>
      <c r="C9" s="138"/>
      <c r="D9" s="18">
        <v>3</v>
      </c>
      <c r="E9" s="31" t="s">
        <v>35</v>
      </c>
      <c r="F9" s="32">
        <v>2000</v>
      </c>
      <c r="G9" s="31" t="s">
        <v>82</v>
      </c>
      <c r="H9" s="108" t="s">
        <v>34</v>
      </c>
      <c r="I9" s="108"/>
      <c r="J9" s="37" t="s">
        <v>131</v>
      </c>
      <c r="K9" s="33">
        <v>2000</v>
      </c>
      <c r="L9" s="33">
        <v>2317</v>
      </c>
      <c r="M9" s="34">
        <f>+L9/K9</f>
        <v>1.1585</v>
      </c>
      <c r="N9" s="33">
        <v>2000</v>
      </c>
      <c r="O9" s="63">
        <v>2317</v>
      </c>
      <c r="P9" s="34">
        <f>+O9/N9</f>
        <v>1.1585</v>
      </c>
      <c r="Q9" s="113"/>
      <c r="R9" s="113"/>
      <c r="S9" s="113"/>
      <c r="T9" s="110"/>
      <c r="U9" s="2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73.5" customHeight="1">
      <c r="A10" s="36"/>
      <c r="B10" s="137"/>
      <c r="C10" s="138"/>
      <c r="D10" s="18">
        <v>4</v>
      </c>
      <c r="E10" s="31" t="s">
        <v>95</v>
      </c>
      <c r="F10" s="37">
        <v>1</v>
      </c>
      <c r="G10" s="31" t="s">
        <v>103</v>
      </c>
      <c r="H10" s="108" t="s">
        <v>96</v>
      </c>
      <c r="I10" s="108"/>
      <c r="J10" s="37" t="s">
        <v>130</v>
      </c>
      <c r="K10" s="63">
        <v>0</v>
      </c>
      <c r="L10" s="63">
        <v>0</v>
      </c>
      <c r="M10" s="34">
        <v>0</v>
      </c>
      <c r="N10" s="33">
        <v>0</v>
      </c>
      <c r="O10" s="63">
        <v>0</v>
      </c>
      <c r="P10" s="38">
        <v>0</v>
      </c>
      <c r="Q10" s="113"/>
      <c r="R10" s="113"/>
      <c r="S10" s="113"/>
      <c r="T10" s="110"/>
      <c r="U10" s="2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83.25" customHeight="1">
      <c r="A11" s="36"/>
      <c r="B11" s="137"/>
      <c r="C11" s="138"/>
      <c r="D11" s="18">
        <v>5</v>
      </c>
      <c r="E11" s="31" t="s">
        <v>14</v>
      </c>
      <c r="F11" s="37">
        <v>3</v>
      </c>
      <c r="G11" s="31" t="s">
        <v>97</v>
      </c>
      <c r="H11" s="108" t="s">
        <v>98</v>
      </c>
      <c r="I11" s="108"/>
      <c r="J11" s="37" t="s">
        <v>130</v>
      </c>
      <c r="K11" s="63">
        <v>1</v>
      </c>
      <c r="L11" s="63">
        <v>1</v>
      </c>
      <c r="M11" s="34">
        <f>+L11/K11</f>
        <v>1</v>
      </c>
      <c r="N11" s="63">
        <v>3</v>
      </c>
      <c r="O11" s="63">
        <v>3</v>
      </c>
      <c r="P11" s="38">
        <f aca="true" t="shared" si="0" ref="P11:P19">+O11/N11</f>
        <v>1</v>
      </c>
      <c r="Q11" s="113"/>
      <c r="R11" s="113"/>
      <c r="S11" s="113"/>
      <c r="T11" s="110"/>
      <c r="U11" s="24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80.25" customHeight="1">
      <c r="A12" s="36"/>
      <c r="B12" s="137"/>
      <c r="C12" s="138"/>
      <c r="D12" s="18">
        <v>6</v>
      </c>
      <c r="E12" s="31" t="s">
        <v>99</v>
      </c>
      <c r="F12" s="37">
        <v>7.5</v>
      </c>
      <c r="G12" s="31" t="s">
        <v>100</v>
      </c>
      <c r="H12" s="108" t="s">
        <v>101</v>
      </c>
      <c r="I12" s="108"/>
      <c r="J12" s="37" t="s">
        <v>130</v>
      </c>
      <c r="K12" s="63">
        <v>2</v>
      </c>
      <c r="L12" s="63">
        <v>2</v>
      </c>
      <c r="M12" s="34">
        <f>+L12/K12</f>
        <v>1</v>
      </c>
      <c r="N12" s="97">
        <v>6.5</v>
      </c>
      <c r="O12" s="97">
        <v>6.5</v>
      </c>
      <c r="P12" s="38">
        <f t="shared" si="0"/>
        <v>1</v>
      </c>
      <c r="Q12" s="113"/>
      <c r="R12" s="113"/>
      <c r="S12" s="113"/>
      <c r="T12" s="110"/>
      <c r="U12" s="24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76.5" customHeight="1">
      <c r="A13" s="36"/>
      <c r="B13" s="137"/>
      <c r="C13" s="138"/>
      <c r="D13" s="18">
        <v>7</v>
      </c>
      <c r="E13" s="31" t="s">
        <v>102</v>
      </c>
      <c r="F13" s="37">
        <v>100</v>
      </c>
      <c r="G13" s="31" t="s">
        <v>103</v>
      </c>
      <c r="H13" s="108" t="s">
        <v>104</v>
      </c>
      <c r="I13" s="108"/>
      <c r="J13" s="37" t="s">
        <v>131</v>
      </c>
      <c r="K13" s="34">
        <v>0</v>
      </c>
      <c r="L13" s="34">
        <v>0</v>
      </c>
      <c r="M13" s="34">
        <v>0</v>
      </c>
      <c r="N13" s="34">
        <v>0.9</v>
      </c>
      <c r="O13" s="34">
        <v>0.7</v>
      </c>
      <c r="P13" s="34">
        <f t="shared" si="0"/>
        <v>0.7777777777777777</v>
      </c>
      <c r="Q13" s="113"/>
      <c r="R13" s="113"/>
      <c r="S13" s="113"/>
      <c r="T13" s="110"/>
      <c r="U13" s="2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83.25" customHeight="1">
      <c r="A14" s="36"/>
      <c r="B14" s="121" t="s">
        <v>86</v>
      </c>
      <c r="C14" s="122"/>
      <c r="D14" s="43">
        <v>1</v>
      </c>
      <c r="E14" s="39" t="s">
        <v>18</v>
      </c>
      <c r="F14" s="40">
        <v>23469</v>
      </c>
      <c r="G14" s="41" t="s">
        <v>36</v>
      </c>
      <c r="H14" s="107" t="s">
        <v>37</v>
      </c>
      <c r="I14" s="107"/>
      <c r="J14" s="41" t="s">
        <v>130</v>
      </c>
      <c r="K14" s="63">
        <v>2384</v>
      </c>
      <c r="L14" s="63">
        <v>2548</v>
      </c>
      <c r="M14" s="34">
        <f>+L14/K14</f>
        <v>1.0687919463087248</v>
      </c>
      <c r="N14" s="63">
        <v>20702</v>
      </c>
      <c r="O14" s="63">
        <v>22457</v>
      </c>
      <c r="P14" s="34">
        <f t="shared" si="0"/>
        <v>1.0847744179306347</v>
      </c>
      <c r="Q14" s="112">
        <v>14278580000</v>
      </c>
      <c r="R14" s="112">
        <v>15518569961</v>
      </c>
      <c r="S14" s="112">
        <v>12831060962</v>
      </c>
      <c r="T14" s="109">
        <f>+S14/R14</f>
        <v>0.8268198032580304</v>
      </c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96.75" customHeight="1">
      <c r="A15" s="36"/>
      <c r="B15" s="123"/>
      <c r="C15" s="124"/>
      <c r="D15" s="43">
        <v>2</v>
      </c>
      <c r="E15" s="39" t="s">
        <v>38</v>
      </c>
      <c r="F15" s="40">
        <v>77</v>
      </c>
      <c r="G15" s="41" t="s">
        <v>39</v>
      </c>
      <c r="H15" s="107" t="s">
        <v>40</v>
      </c>
      <c r="I15" s="107"/>
      <c r="J15" s="41" t="s">
        <v>130</v>
      </c>
      <c r="K15" s="63">
        <v>6</v>
      </c>
      <c r="L15" s="63">
        <v>5</v>
      </c>
      <c r="M15" s="34">
        <f>+L15/K15</f>
        <v>0.8333333333333334</v>
      </c>
      <c r="N15" s="63">
        <v>61</v>
      </c>
      <c r="O15" s="63">
        <v>57</v>
      </c>
      <c r="P15" s="38">
        <f t="shared" si="0"/>
        <v>0.9344262295081968</v>
      </c>
      <c r="Q15" s="113"/>
      <c r="R15" s="113"/>
      <c r="S15" s="113"/>
      <c r="T15" s="110"/>
      <c r="U15" s="2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84" customHeight="1">
      <c r="A16" s="30"/>
      <c r="B16" s="123"/>
      <c r="C16" s="124"/>
      <c r="D16" s="18">
        <v>3</v>
      </c>
      <c r="E16" s="45" t="s">
        <v>105</v>
      </c>
      <c r="F16" s="40">
        <v>1</v>
      </c>
      <c r="G16" s="46" t="s">
        <v>106</v>
      </c>
      <c r="H16" s="106" t="s">
        <v>107</v>
      </c>
      <c r="I16" s="106"/>
      <c r="J16" s="46" t="s">
        <v>131</v>
      </c>
      <c r="K16" s="63">
        <v>1</v>
      </c>
      <c r="L16" s="63">
        <v>1</v>
      </c>
      <c r="M16" s="34">
        <f>+L16/K16</f>
        <v>1</v>
      </c>
      <c r="N16" s="63">
        <v>1</v>
      </c>
      <c r="O16" s="63">
        <v>1</v>
      </c>
      <c r="P16" s="38">
        <f t="shared" si="0"/>
        <v>1</v>
      </c>
      <c r="Q16" s="113"/>
      <c r="R16" s="113"/>
      <c r="S16" s="113"/>
      <c r="T16" s="110"/>
      <c r="U16" s="2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84" customHeight="1">
      <c r="A17" s="30"/>
      <c r="B17" s="123"/>
      <c r="C17" s="124"/>
      <c r="D17" s="18">
        <v>4</v>
      </c>
      <c r="E17" s="45" t="s">
        <v>44</v>
      </c>
      <c r="F17" s="40">
        <v>4</v>
      </c>
      <c r="G17" s="46" t="s">
        <v>41</v>
      </c>
      <c r="H17" s="106" t="s">
        <v>42</v>
      </c>
      <c r="I17" s="106"/>
      <c r="J17" s="46" t="s">
        <v>130</v>
      </c>
      <c r="K17" s="63">
        <v>1</v>
      </c>
      <c r="L17" s="63">
        <v>1</v>
      </c>
      <c r="M17" s="34">
        <f>+L17/K17</f>
        <v>1</v>
      </c>
      <c r="N17" s="63">
        <v>4</v>
      </c>
      <c r="O17" s="63">
        <v>3</v>
      </c>
      <c r="P17" s="38">
        <f t="shared" si="0"/>
        <v>0.75</v>
      </c>
      <c r="Q17" s="113"/>
      <c r="R17" s="113"/>
      <c r="S17" s="113"/>
      <c r="T17" s="110"/>
      <c r="U17" s="2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84" customHeight="1">
      <c r="A18" s="30"/>
      <c r="B18" s="123"/>
      <c r="C18" s="124"/>
      <c r="D18" s="18">
        <v>5</v>
      </c>
      <c r="E18" s="45" t="s">
        <v>14</v>
      </c>
      <c r="F18" s="40">
        <v>4</v>
      </c>
      <c r="G18" s="46" t="s">
        <v>108</v>
      </c>
      <c r="H18" s="106" t="s">
        <v>109</v>
      </c>
      <c r="I18" s="106"/>
      <c r="J18" s="46" t="s">
        <v>130</v>
      </c>
      <c r="K18" s="63">
        <v>1</v>
      </c>
      <c r="L18" s="63">
        <v>1</v>
      </c>
      <c r="M18" s="34">
        <f>+L18/K18</f>
        <v>1</v>
      </c>
      <c r="N18" s="63">
        <v>4</v>
      </c>
      <c r="O18" s="63">
        <v>4</v>
      </c>
      <c r="P18" s="38">
        <f t="shared" si="0"/>
        <v>1</v>
      </c>
      <c r="Q18" s="113"/>
      <c r="R18" s="113"/>
      <c r="S18" s="113"/>
      <c r="T18" s="110"/>
      <c r="U18" s="24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72" customHeight="1">
      <c r="A19" s="30"/>
      <c r="B19" s="123"/>
      <c r="C19" s="124"/>
      <c r="D19" s="18">
        <v>6</v>
      </c>
      <c r="E19" s="39" t="s">
        <v>43</v>
      </c>
      <c r="F19" s="40">
        <v>1</v>
      </c>
      <c r="G19" s="41" t="s">
        <v>46</v>
      </c>
      <c r="H19" s="107" t="s">
        <v>45</v>
      </c>
      <c r="I19" s="107"/>
      <c r="J19" s="41" t="s">
        <v>130</v>
      </c>
      <c r="K19" s="63">
        <v>0</v>
      </c>
      <c r="L19" s="63">
        <v>0</v>
      </c>
      <c r="M19" s="34">
        <v>0</v>
      </c>
      <c r="N19" s="63">
        <v>1</v>
      </c>
      <c r="O19" s="63">
        <v>1</v>
      </c>
      <c r="P19" s="38">
        <f t="shared" si="0"/>
        <v>1</v>
      </c>
      <c r="Q19" s="113"/>
      <c r="R19" s="113"/>
      <c r="S19" s="113"/>
      <c r="T19" s="110"/>
      <c r="U19" s="2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82.5" customHeight="1">
      <c r="A20" s="30"/>
      <c r="B20" s="125"/>
      <c r="C20" s="126"/>
      <c r="D20" s="18">
        <v>7</v>
      </c>
      <c r="E20" s="39" t="s">
        <v>47</v>
      </c>
      <c r="F20" s="40">
        <v>20</v>
      </c>
      <c r="G20" s="41" t="s">
        <v>48</v>
      </c>
      <c r="H20" s="107" t="s">
        <v>49</v>
      </c>
      <c r="I20" s="107"/>
      <c r="J20" s="41" t="s">
        <v>131</v>
      </c>
      <c r="K20" s="63">
        <v>0</v>
      </c>
      <c r="L20" s="63">
        <v>0</v>
      </c>
      <c r="M20" s="34">
        <v>0</v>
      </c>
      <c r="N20" s="63">
        <v>0</v>
      </c>
      <c r="O20" s="63">
        <v>0</v>
      </c>
      <c r="P20" s="38">
        <v>0</v>
      </c>
      <c r="Q20" s="114"/>
      <c r="R20" s="114"/>
      <c r="S20" s="114"/>
      <c r="T20" s="111"/>
      <c r="U20" s="24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84" customHeight="1">
      <c r="A21" s="30"/>
      <c r="B21" s="121" t="s">
        <v>83</v>
      </c>
      <c r="C21" s="122"/>
      <c r="D21" s="18">
        <v>1</v>
      </c>
      <c r="E21" s="39" t="s">
        <v>17</v>
      </c>
      <c r="F21" s="98">
        <v>73942</v>
      </c>
      <c r="G21" s="41" t="s">
        <v>111</v>
      </c>
      <c r="H21" s="107" t="s">
        <v>110</v>
      </c>
      <c r="I21" s="107"/>
      <c r="J21" s="41" t="s">
        <v>130</v>
      </c>
      <c r="K21" s="33">
        <v>8469</v>
      </c>
      <c r="L21" s="33">
        <v>8965</v>
      </c>
      <c r="M21" s="34">
        <f>+L21/K21</f>
        <v>1.058566536781202</v>
      </c>
      <c r="N21" s="33">
        <v>63629</v>
      </c>
      <c r="O21" s="33">
        <v>67575</v>
      </c>
      <c r="P21" s="34">
        <f>+O21/N21</f>
        <v>1.0620157475365006</v>
      </c>
      <c r="Q21" s="112">
        <v>23584734000</v>
      </c>
      <c r="R21" s="112">
        <v>24869333516</v>
      </c>
      <c r="S21" s="112">
        <v>19108969361</v>
      </c>
      <c r="T21" s="115">
        <f>+S21/R21</f>
        <v>0.7683748078212873</v>
      </c>
      <c r="U21" s="24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s="20" customFormat="1" ht="81.75" customHeight="1">
      <c r="A22" s="30"/>
      <c r="B22" s="123"/>
      <c r="C22" s="124"/>
      <c r="D22" s="18">
        <v>2</v>
      </c>
      <c r="E22" s="39" t="s">
        <v>18</v>
      </c>
      <c r="F22" s="40">
        <v>5044</v>
      </c>
      <c r="G22" s="41" t="s">
        <v>16</v>
      </c>
      <c r="H22" s="107" t="s">
        <v>51</v>
      </c>
      <c r="I22" s="107"/>
      <c r="J22" s="41" t="s">
        <v>130</v>
      </c>
      <c r="K22" s="33">
        <v>287</v>
      </c>
      <c r="L22" s="33">
        <v>322</v>
      </c>
      <c r="M22" s="34">
        <f>+L22/K22</f>
        <v>1.1219512195121952</v>
      </c>
      <c r="N22" s="33">
        <v>2267</v>
      </c>
      <c r="O22" s="33">
        <v>2023</v>
      </c>
      <c r="P22" s="34">
        <f>+O22/N22</f>
        <v>0.8923687692986325</v>
      </c>
      <c r="Q22" s="113"/>
      <c r="R22" s="113"/>
      <c r="S22" s="113"/>
      <c r="T22" s="116"/>
      <c r="U22" s="24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20" customFormat="1" ht="92.25" customHeight="1">
      <c r="A23" s="30"/>
      <c r="B23" s="123"/>
      <c r="C23" s="124"/>
      <c r="D23" s="18">
        <v>3</v>
      </c>
      <c r="E23" s="39" t="s">
        <v>13</v>
      </c>
      <c r="F23" s="40">
        <v>38770</v>
      </c>
      <c r="G23" s="41" t="s">
        <v>15</v>
      </c>
      <c r="H23" s="107" t="s">
        <v>50</v>
      </c>
      <c r="I23" s="107"/>
      <c r="J23" s="41" t="s">
        <v>130</v>
      </c>
      <c r="K23" s="33">
        <v>1729</v>
      </c>
      <c r="L23" s="33">
        <v>2257</v>
      </c>
      <c r="M23" s="34">
        <f>+L23/K23</f>
        <v>1.305378831694621</v>
      </c>
      <c r="N23" s="33">
        <v>37520</v>
      </c>
      <c r="O23" s="33">
        <v>40016</v>
      </c>
      <c r="P23" s="34">
        <f>+O23/N23</f>
        <v>1.0665245202558635</v>
      </c>
      <c r="Q23" s="113"/>
      <c r="R23" s="113"/>
      <c r="S23" s="113"/>
      <c r="T23" s="116"/>
      <c r="U23" s="24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20" customFormat="1" ht="92.25" customHeight="1">
      <c r="A24" s="30"/>
      <c r="B24" s="123"/>
      <c r="C24" s="124"/>
      <c r="D24" s="18">
        <v>4</v>
      </c>
      <c r="E24" s="39" t="s">
        <v>112</v>
      </c>
      <c r="F24" s="40">
        <v>1</v>
      </c>
      <c r="G24" s="41" t="s">
        <v>113</v>
      </c>
      <c r="H24" s="107" t="s">
        <v>114</v>
      </c>
      <c r="I24" s="107"/>
      <c r="J24" s="41" t="s">
        <v>131</v>
      </c>
      <c r="K24" s="51">
        <v>0.23</v>
      </c>
      <c r="L24" s="51">
        <v>0.23</v>
      </c>
      <c r="M24" s="34">
        <f>+L24/K24</f>
        <v>1</v>
      </c>
      <c r="N24" s="51">
        <v>1</v>
      </c>
      <c r="O24" s="51">
        <v>1</v>
      </c>
      <c r="P24" s="34">
        <f>+O24/N24</f>
        <v>1</v>
      </c>
      <c r="Q24" s="113"/>
      <c r="R24" s="113"/>
      <c r="S24" s="113"/>
      <c r="T24" s="116"/>
      <c r="U24" s="24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20" customFormat="1" ht="92.25" customHeight="1">
      <c r="A25" s="30"/>
      <c r="B25" s="125"/>
      <c r="C25" s="126"/>
      <c r="D25" s="18">
        <v>5</v>
      </c>
      <c r="E25" s="31" t="s">
        <v>102</v>
      </c>
      <c r="F25" s="37">
        <v>100</v>
      </c>
      <c r="G25" s="37" t="s">
        <v>103</v>
      </c>
      <c r="H25" s="108" t="s">
        <v>104</v>
      </c>
      <c r="I25" s="108"/>
      <c r="J25" s="37" t="s">
        <v>131</v>
      </c>
      <c r="K25" s="34">
        <v>0.7</v>
      </c>
      <c r="L25" s="34">
        <v>0.25</v>
      </c>
      <c r="M25" s="34">
        <v>0</v>
      </c>
      <c r="N25" s="34">
        <v>0.98</v>
      </c>
      <c r="O25" s="34">
        <v>0.91</v>
      </c>
      <c r="P25" s="34">
        <f>+O25/N25</f>
        <v>0.9285714285714286</v>
      </c>
      <c r="Q25" s="114"/>
      <c r="R25" s="114"/>
      <c r="S25" s="114"/>
      <c r="T25" s="117"/>
      <c r="U25" s="24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ht="106.5" customHeight="1">
      <c r="A26" s="36"/>
      <c r="B26" s="121" t="s">
        <v>84</v>
      </c>
      <c r="C26" s="122"/>
      <c r="D26" s="69">
        <v>1</v>
      </c>
      <c r="E26" s="90" t="s">
        <v>52</v>
      </c>
      <c r="F26" s="91">
        <v>25</v>
      </c>
      <c r="G26" s="89" t="s">
        <v>53</v>
      </c>
      <c r="H26" s="139" t="s">
        <v>135</v>
      </c>
      <c r="I26" s="139"/>
      <c r="J26" s="89" t="s">
        <v>132</v>
      </c>
      <c r="K26" s="33">
        <v>23</v>
      </c>
      <c r="L26" s="33">
        <v>23</v>
      </c>
      <c r="M26" s="34">
        <f>+K26/L26</f>
        <v>1</v>
      </c>
      <c r="N26" s="33">
        <v>23</v>
      </c>
      <c r="O26" s="33">
        <v>23</v>
      </c>
      <c r="P26" s="34">
        <f>+N26/O26</f>
        <v>1</v>
      </c>
      <c r="Q26" s="112">
        <v>84943256000</v>
      </c>
      <c r="R26" s="112">
        <v>88917106688</v>
      </c>
      <c r="S26" s="112">
        <v>67021381656</v>
      </c>
      <c r="T26" s="109">
        <f>+S26/R26</f>
        <v>0.7537512651099906</v>
      </c>
      <c r="U26" s="2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4.5" customHeight="1">
      <c r="A27" s="36"/>
      <c r="B27" s="123"/>
      <c r="C27" s="127"/>
      <c r="D27" s="43">
        <v>2</v>
      </c>
      <c r="E27" s="39" t="s">
        <v>54</v>
      </c>
      <c r="F27" s="40">
        <v>12</v>
      </c>
      <c r="G27" s="41" t="s">
        <v>75</v>
      </c>
      <c r="H27" s="107" t="s">
        <v>136</v>
      </c>
      <c r="I27" s="107"/>
      <c r="J27" s="89" t="s">
        <v>132</v>
      </c>
      <c r="K27" s="34">
        <v>0.09</v>
      </c>
      <c r="L27" s="34">
        <v>0.09</v>
      </c>
      <c r="M27" s="34">
        <f>+K27/L27</f>
        <v>1</v>
      </c>
      <c r="N27" s="34">
        <v>0.09</v>
      </c>
      <c r="O27" s="34">
        <v>0.09</v>
      </c>
      <c r="P27" s="34">
        <f>+N27/O27</f>
        <v>1</v>
      </c>
      <c r="Q27" s="113"/>
      <c r="R27" s="113"/>
      <c r="S27" s="113"/>
      <c r="T27" s="110"/>
      <c r="U27" s="5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90.75" customHeight="1">
      <c r="A28" s="36"/>
      <c r="B28" s="123"/>
      <c r="C28" s="127"/>
      <c r="D28" s="43">
        <v>3</v>
      </c>
      <c r="E28" s="39" t="s">
        <v>115</v>
      </c>
      <c r="F28" s="47">
        <v>0</v>
      </c>
      <c r="G28" s="41" t="s">
        <v>116</v>
      </c>
      <c r="H28" s="107" t="s">
        <v>117</v>
      </c>
      <c r="I28" s="107"/>
      <c r="J28" s="86" t="s">
        <v>132</v>
      </c>
      <c r="K28" s="33">
        <v>0</v>
      </c>
      <c r="L28" s="33">
        <v>0</v>
      </c>
      <c r="M28" s="34">
        <v>0</v>
      </c>
      <c r="N28" s="33">
        <v>0</v>
      </c>
      <c r="O28" s="33">
        <v>0</v>
      </c>
      <c r="P28" s="34">
        <v>0</v>
      </c>
      <c r="Q28" s="113"/>
      <c r="R28" s="113"/>
      <c r="S28" s="113"/>
      <c r="T28" s="110"/>
      <c r="U28" s="5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ht="58.5" customHeight="1">
      <c r="A29" s="36"/>
      <c r="B29" s="123"/>
      <c r="C29" s="124"/>
      <c r="D29" s="70">
        <v>4</v>
      </c>
      <c r="E29" s="68" t="s">
        <v>55</v>
      </c>
      <c r="F29" s="71">
        <v>128</v>
      </c>
      <c r="G29" s="72" t="s">
        <v>56</v>
      </c>
      <c r="H29" s="134" t="s">
        <v>57</v>
      </c>
      <c r="I29" s="134"/>
      <c r="J29" s="86" t="s">
        <v>132</v>
      </c>
      <c r="K29" s="33">
        <v>128</v>
      </c>
      <c r="L29" s="33">
        <v>128</v>
      </c>
      <c r="M29" s="34">
        <f>+K29/L29</f>
        <v>1</v>
      </c>
      <c r="N29" s="33">
        <v>128</v>
      </c>
      <c r="O29" s="33">
        <v>128</v>
      </c>
      <c r="P29" s="34">
        <f>+O29/N29</f>
        <v>1</v>
      </c>
      <c r="Q29" s="113"/>
      <c r="R29" s="113"/>
      <c r="S29" s="113"/>
      <c r="T29" s="110"/>
      <c r="U29" s="2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ht="78.75" customHeight="1">
      <c r="A30" s="36"/>
      <c r="B30" s="123"/>
      <c r="C30" s="124"/>
      <c r="D30" s="43">
        <v>5</v>
      </c>
      <c r="E30" s="39" t="s">
        <v>58</v>
      </c>
      <c r="F30" s="40">
        <v>100</v>
      </c>
      <c r="G30" s="41" t="s">
        <v>75</v>
      </c>
      <c r="H30" s="107" t="s">
        <v>76</v>
      </c>
      <c r="I30" s="107"/>
      <c r="J30" s="41" t="s">
        <v>131</v>
      </c>
      <c r="K30" s="92">
        <v>0.75</v>
      </c>
      <c r="L30" s="92">
        <v>0.75</v>
      </c>
      <c r="M30" s="92">
        <f>+L30/K30</f>
        <v>1</v>
      </c>
      <c r="N30" s="92">
        <v>0.75</v>
      </c>
      <c r="O30" s="92">
        <v>0.75</v>
      </c>
      <c r="P30" s="92">
        <f>+O30/N30</f>
        <v>1</v>
      </c>
      <c r="Q30" s="113"/>
      <c r="R30" s="113"/>
      <c r="S30" s="113"/>
      <c r="T30" s="110"/>
      <c r="U30" s="2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ht="105.75" customHeight="1">
      <c r="A31" s="36"/>
      <c r="B31" s="123"/>
      <c r="C31" s="124"/>
      <c r="D31" s="43">
        <v>6</v>
      </c>
      <c r="E31" s="39" t="s">
        <v>59</v>
      </c>
      <c r="F31" s="40">
        <v>100</v>
      </c>
      <c r="G31" s="41" t="s">
        <v>75</v>
      </c>
      <c r="H31" s="140" t="s">
        <v>138</v>
      </c>
      <c r="I31" s="141"/>
      <c r="J31" s="89" t="s">
        <v>132</v>
      </c>
      <c r="K31" s="34">
        <v>0</v>
      </c>
      <c r="L31" s="34">
        <v>0</v>
      </c>
      <c r="M31" s="34">
        <v>0</v>
      </c>
      <c r="N31" s="34">
        <v>1</v>
      </c>
      <c r="O31" s="34">
        <v>1</v>
      </c>
      <c r="P31" s="34">
        <f>+N31/O31</f>
        <v>1</v>
      </c>
      <c r="Q31" s="113"/>
      <c r="R31" s="113"/>
      <c r="S31" s="113"/>
      <c r="T31" s="110"/>
      <c r="U31" s="2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90.75" customHeight="1">
      <c r="A32" s="36"/>
      <c r="B32" s="125"/>
      <c r="C32" s="126"/>
      <c r="D32" s="43">
        <v>7</v>
      </c>
      <c r="E32" s="31" t="s">
        <v>102</v>
      </c>
      <c r="F32" s="37">
        <v>100</v>
      </c>
      <c r="G32" s="37" t="s">
        <v>103</v>
      </c>
      <c r="H32" s="108" t="s">
        <v>104</v>
      </c>
      <c r="I32" s="108"/>
      <c r="J32" s="37" t="s">
        <v>131</v>
      </c>
      <c r="K32" s="34">
        <v>0</v>
      </c>
      <c r="L32" s="34">
        <v>0</v>
      </c>
      <c r="M32" s="34">
        <v>0</v>
      </c>
      <c r="N32" s="34">
        <v>1</v>
      </c>
      <c r="O32" s="34">
        <v>1</v>
      </c>
      <c r="P32" s="34">
        <f>+O32/N32</f>
        <v>1</v>
      </c>
      <c r="Q32" s="114"/>
      <c r="R32" s="114"/>
      <c r="S32" s="114"/>
      <c r="T32" s="111"/>
      <c r="U32" s="2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s="20" customFormat="1" ht="83.25" customHeight="1">
      <c r="A33" s="36"/>
      <c r="B33" s="128" t="s">
        <v>87</v>
      </c>
      <c r="C33" s="129"/>
      <c r="D33" s="43">
        <v>1</v>
      </c>
      <c r="E33" s="39" t="s">
        <v>60</v>
      </c>
      <c r="F33" s="40">
        <v>40000</v>
      </c>
      <c r="G33" s="41" t="s">
        <v>61</v>
      </c>
      <c r="H33" s="107" t="s">
        <v>62</v>
      </c>
      <c r="I33" s="107"/>
      <c r="J33" s="41" t="s">
        <v>131</v>
      </c>
      <c r="K33" s="33">
        <v>40000</v>
      </c>
      <c r="L33" s="33">
        <v>43672</v>
      </c>
      <c r="M33" s="34">
        <f>+L33/K33</f>
        <v>1.0918</v>
      </c>
      <c r="N33" s="33">
        <v>40000</v>
      </c>
      <c r="O33" s="33">
        <v>43672</v>
      </c>
      <c r="P33" s="34">
        <f>+O33/N33</f>
        <v>1.0918</v>
      </c>
      <c r="Q33" s="118">
        <v>16670138000</v>
      </c>
      <c r="R33" s="118">
        <v>15549918039</v>
      </c>
      <c r="S33" s="118">
        <v>15418087779</v>
      </c>
      <c r="T33" s="109">
        <f>+S33/R33</f>
        <v>0.9915221250897038</v>
      </c>
      <c r="U33" s="2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250" s="21" customFormat="1" ht="122.25" customHeight="1">
      <c r="A34" s="36"/>
      <c r="B34" s="130"/>
      <c r="C34" s="131"/>
      <c r="D34" s="43">
        <v>2</v>
      </c>
      <c r="E34" s="39" t="s">
        <v>63</v>
      </c>
      <c r="F34" s="40">
        <v>20</v>
      </c>
      <c r="G34" s="41" t="s">
        <v>75</v>
      </c>
      <c r="H34" s="107" t="s">
        <v>133</v>
      </c>
      <c r="I34" s="107"/>
      <c r="J34" s="89" t="s">
        <v>132</v>
      </c>
      <c r="K34" s="34">
        <v>0.1</v>
      </c>
      <c r="L34" s="34">
        <v>0.1</v>
      </c>
      <c r="M34" s="34">
        <v>1</v>
      </c>
      <c r="N34" s="34">
        <v>0.1</v>
      </c>
      <c r="O34" s="34">
        <v>0.1</v>
      </c>
      <c r="P34" s="34">
        <v>1</v>
      </c>
      <c r="Q34" s="119"/>
      <c r="R34" s="119"/>
      <c r="S34" s="119"/>
      <c r="T34" s="110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</row>
    <row r="35" spans="1:250" ht="86.25" customHeight="1">
      <c r="A35" s="30"/>
      <c r="B35" s="130"/>
      <c r="C35" s="131"/>
      <c r="D35" s="48">
        <v>3</v>
      </c>
      <c r="E35" s="39" t="s">
        <v>64</v>
      </c>
      <c r="F35" s="40">
        <v>80</v>
      </c>
      <c r="G35" s="41" t="s">
        <v>65</v>
      </c>
      <c r="H35" s="107" t="s">
        <v>66</v>
      </c>
      <c r="I35" s="107"/>
      <c r="J35" s="41" t="s">
        <v>130</v>
      </c>
      <c r="K35" s="33">
        <v>0</v>
      </c>
      <c r="L35" s="33">
        <v>0</v>
      </c>
      <c r="M35" s="34">
        <v>0</v>
      </c>
      <c r="N35" s="33">
        <v>0</v>
      </c>
      <c r="O35" s="33">
        <v>0</v>
      </c>
      <c r="P35" s="34">
        <v>0</v>
      </c>
      <c r="Q35" s="119"/>
      <c r="R35" s="119"/>
      <c r="S35" s="119"/>
      <c r="T35" s="110"/>
      <c r="U35" s="49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21" customFormat="1" ht="80.25" customHeight="1">
      <c r="A36" s="30"/>
      <c r="B36" s="130"/>
      <c r="C36" s="131"/>
      <c r="D36" s="50">
        <v>4</v>
      </c>
      <c r="E36" s="39" t="s">
        <v>17</v>
      </c>
      <c r="F36" s="40">
        <v>1</v>
      </c>
      <c r="G36" s="41" t="s">
        <v>118</v>
      </c>
      <c r="H36" s="107" t="s">
        <v>119</v>
      </c>
      <c r="I36" s="107"/>
      <c r="J36" s="41" t="s">
        <v>130</v>
      </c>
      <c r="K36" s="33">
        <v>0</v>
      </c>
      <c r="L36" s="33">
        <v>0</v>
      </c>
      <c r="M36" s="34">
        <v>0</v>
      </c>
      <c r="N36" s="33">
        <v>0</v>
      </c>
      <c r="O36" s="33">
        <v>0</v>
      </c>
      <c r="P36" s="34">
        <v>0</v>
      </c>
      <c r="Q36" s="119"/>
      <c r="R36" s="119"/>
      <c r="S36" s="119"/>
      <c r="T36" s="110"/>
      <c r="U36" s="4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</row>
    <row r="37" spans="1:250" s="21" customFormat="1" ht="95.25" customHeight="1">
      <c r="A37" s="30"/>
      <c r="B37" s="130"/>
      <c r="C37" s="131"/>
      <c r="D37" s="50">
        <v>5</v>
      </c>
      <c r="E37" s="39" t="s">
        <v>38</v>
      </c>
      <c r="F37" s="40">
        <v>35</v>
      </c>
      <c r="G37" s="41" t="s">
        <v>120</v>
      </c>
      <c r="H37" s="107" t="s">
        <v>121</v>
      </c>
      <c r="I37" s="107"/>
      <c r="J37" s="41" t="s">
        <v>130</v>
      </c>
      <c r="K37" s="33">
        <v>0</v>
      </c>
      <c r="L37" s="33">
        <v>0</v>
      </c>
      <c r="M37" s="34">
        <v>0</v>
      </c>
      <c r="N37" s="33">
        <v>35</v>
      </c>
      <c r="O37" s="33">
        <v>35</v>
      </c>
      <c r="P37" s="34">
        <f>+O37/N37</f>
        <v>1</v>
      </c>
      <c r="Q37" s="119"/>
      <c r="R37" s="119"/>
      <c r="S37" s="119"/>
      <c r="T37" s="110"/>
      <c r="U37" s="4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</row>
    <row r="38" spans="1:250" s="21" customFormat="1" ht="80.25" customHeight="1">
      <c r="A38" s="30"/>
      <c r="B38" s="132"/>
      <c r="C38" s="133"/>
      <c r="D38" s="50">
        <v>6</v>
      </c>
      <c r="E38" s="39" t="s">
        <v>14</v>
      </c>
      <c r="F38" s="40">
        <v>2</v>
      </c>
      <c r="G38" s="41" t="s">
        <v>122</v>
      </c>
      <c r="H38" s="107" t="s">
        <v>67</v>
      </c>
      <c r="I38" s="107"/>
      <c r="J38" s="41" t="s">
        <v>130</v>
      </c>
      <c r="K38" s="33">
        <v>1</v>
      </c>
      <c r="L38" s="33">
        <v>1</v>
      </c>
      <c r="M38" s="101">
        <v>1</v>
      </c>
      <c r="N38" s="33">
        <v>2</v>
      </c>
      <c r="O38" s="33">
        <v>2</v>
      </c>
      <c r="P38" s="34">
        <f>+O38/N38</f>
        <v>1</v>
      </c>
      <c r="Q38" s="120"/>
      <c r="R38" s="120"/>
      <c r="S38" s="120"/>
      <c r="T38" s="111"/>
      <c r="U38" s="4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</row>
    <row r="39" spans="1:250" s="20" customFormat="1" ht="152.25" customHeight="1">
      <c r="A39" s="30"/>
      <c r="B39" s="128" t="s">
        <v>88</v>
      </c>
      <c r="C39" s="129"/>
      <c r="D39" s="87">
        <v>1</v>
      </c>
      <c r="E39" s="39" t="s">
        <v>17</v>
      </c>
      <c r="F39" s="88">
        <v>0.4</v>
      </c>
      <c r="G39" s="41" t="s">
        <v>68</v>
      </c>
      <c r="H39" s="107" t="s">
        <v>137</v>
      </c>
      <c r="I39" s="107"/>
      <c r="J39" s="89" t="s">
        <v>132</v>
      </c>
      <c r="K39" s="51">
        <v>0.37</v>
      </c>
      <c r="L39" s="51">
        <v>0.37</v>
      </c>
      <c r="M39" s="44">
        <f aca="true" t="shared" si="1" ref="M39:M46">+L39/K39</f>
        <v>1</v>
      </c>
      <c r="N39" s="51">
        <v>0.37</v>
      </c>
      <c r="O39" s="51">
        <v>0.37</v>
      </c>
      <c r="P39" s="44">
        <f aca="true" t="shared" si="2" ref="P39:P47">+O39/N39</f>
        <v>1</v>
      </c>
      <c r="Q39" s="112">
        <v>1015123000</v>
      </c>
      <c r="R39" s="112">
        <v>1015123000</v>
      </c>
      <c r="S39" s="112">
        <v>871458774</v>
      </c>
      <c r="T39" s="109">
        <f>+S39/R39</f>
        <v>0.8584760408344605</v>
      </c>
      <c r="U39" s="42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</row>
    <row r="40" spans="1:250" ht="69" customHeight="1">
      <c r="A40" s="36"/>
      <c r="B40" s="130"/>
      <c r="C40" s="131"/>
      <c r="D40" s="18">
        <v>2</v>
      </c>
      <c r="E40" s="45" t="s">
        <v>18</v>
      </c>
      <c r="F40" s="40">
        <v>25</v>
      </c>
      <c r="G40" s="41" t="s">
        <v>75</v>
      </c>
      <c r="H40" s="106" t="s">
        <v>77</v>
      </c>
      <c r="I40" s="106"/>
      <c r="J40" s="46" t="s">
        <v>130</v>
      </c>
      <c r="K40" s="92">
        <v>0.02</v>
      </c>
      <c r="L40" s="92">
        <v>0.02</v>
      </c>
      <c r="M40" s="92">
        <f t="shared" si="1"/>
        <v>1</v>
      </c>
      <c r="N40" s="92">
        <v>0.23</v>
      </c>
      <c r="O40" s="92">
        <v>0.23</v>
      </c>
      <c r="P40" s="92">
        <f t="shared" si="2"/>
        <v>1</v>
      </c>
      <c r="Q40" s="113"/>
      <c r="R40" s="113"/>
      <c r="S40" s="113"/>
      <c r="T40" s="110"/>
      <c r="U40" s="42" t="s">
        <v>1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ht="50.25" customHeight="1">
      <c r="A41" s="36"/>
      <c r="B41" s="130"/>
      <c r="C41" s="131"/>
      <c r="D41" s="52">
        <v>3</v>
      </c>
      <c r="E41" s="45" t="s">
        <v>69</v>
      </c>
      <c r="F41" s="47">
        <v>100</v>
      </c>
      <c r="G41" s="46" t="s">
        <v>70</v>
      </c>
      <c r="H41" s="106" t="s">
        <v>71</v>
      </c>
      <c r="I41" s="106"/>
      <c r="J41" s="46" t="s">
        <v>130</v>
      </c>
      <c r="K41" s="33">
        <v>15</v>
      </c>
      <c r="L41" s="33">
        <v>15</v>
      </c>
      <c r="M41" s="34">
        <f t="shared" si="1"/>
        <v>1</v>
      </c>
      <c r="N41" s="33">
        <v>88</v>
      </c>
      <c r="O41" s="33">
        <v>88</v>
      </c>
      <c r="P41" s="34">
        <f t="shared" si="2"/>
        <v>1</v>
      </c>
      <c r="Q41" s="113"/>
      <c r="R41" s="113"/>
      <c r="S41" s="113"/>
      <c r="T41" s="110"/>
      <c r="U41" s="24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21" customFormat="1" ht="69" customHeight="1">
      <c r="A42" s="36"/>
      <c r="B42" s="132"/>
      <c r="C42" s="133"/>
      <c r="D42" s="52">
        <v>4</v>
      </c>
      <c r="E42" s="45" t="s">
        <v>20</v>
      </c>
      <c r="F42" s="47">
        <v>100</v>
      </c>
      <c r="G42" s="41" t="s">
        <v>75</v>
      </c>
      <c r="H42" s="106" t="s">
        <v>78</v>
      </c>
      <c r="I42" s="106"/>
      <c r="J42" s="46" t="s">
        <v>131</v>
      </c>
      <c r="K42" s="92">
        <v>0.1</v>
      </c>
      <c r="L42" s="92">
        <v>0.1</v>
      </c>
      <c r="M42" s="92">
        <f t="shared" si="1"/>
        <v>1</v>
      </c>
      <c r="N42" s="92">
        <v>0.9</v>
      </c>
      <c r="O42" s="92">
        <v>0.9</v>
      </c>
      <c r="P42" s="92">
        <f t="shared" si="2"/>
        <v>1</v>
      </c>
      <c r="Q42" s="114"/>
      <c r="R42" s="114"/>
      <c r="S42" s="114"/>
      <c r="T42" s="111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</row>
    <row r="43" spans="1:250" s="20" customFormat="1" ht="103.5" customHeight="1">
      <c r="A43" s="36"/>
      <c r="B43" s="121" t="s">
        <v>89</v>
      </c>
      <c r="C43" s="122"/>
      <c r="D43" s="50">
        <v>1</v>
      </c>
      <c r="E43" s="45" t="s">
        <v>19</v>
      </c>
      <c r="F43" s="47">
        <v>100</v>
      </c>
      <c r="G43" s="41" t="s">
        <v>75</v>
      </c>
      <c r="H43" s="106" t="s">
        <v>79</v>
      </c>
      <c r="I43" s="106"/>
      <c r="J43" s="46" t="s">
        <v>131</v>
      </c>
      <c r="K43" s="44">
        <v>0.01</v>
      </c>
      <c r="L43" s="34">
        <v>0.06</v>
      </c>
      <c r="M43" s="34">
        <f>+L43/K43</f>
        <v>6</v>
      </c>
      <c r="N43" s="44">
        <v>0.78</v>
      </c>
      <c r="O43" s="34">
        <v>0.78</v>
      </c>
      <c r="P43" s="34">
        <f t="shared" si="2"/>
        <v>1</v>
      </c>
      <c r="Q43" s="112">
        <v>148076801000</v>
      </c>
      <c r="R43" s="112">
        <f>148076801000-9795000000-3623850688</f>
        <v>134657950312</v>
      </c>
      <c r="S43" s="112">
        <v>110147074130</v>
      </c>
      <c r="T43" s="109">
        <f>+S43/R43</f>
        <v>0.8179767616749791</v>
      </c>
      <c r="U43" s="24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</row>
    <row r="44" spans="1:250" s="20" customFormat="1" ht="91.5" customHeight="1">
      <c r="A44" s="36"/>
      <c r="B44" s="123"/>
      <c r="C44" s="124"/>
      <c r="D44" s="50">
        <v>2</v>
      </c>
      <c r="E44" s="45" t="s">
        <v>123</v>
      </c>
      <c r="F44" s="100">
        <v>2.16</v>
      </c>
      <c r="G44" s="41" t="s">
        <v>124</v>
      </c>
      <c r="H44" s="106" t="s">
        <v>125</v>
      </c>
      <c r="I44" s="106"/>
      <c r="J44" s="46" t="s">
        <v>130</v>
      </c>
      <c r="K44" s="51">
        <v>0.65</v>
      </c>
      <c r="L44" s="51">
        <v>0.65</v>
      </c>
      <c r="M44" s="44">
        <f>+L44/K44</f>
        <v>1</v>
      </c>
      <c r="N44" s="51">
        <v>1.9</v>
      </c>
      <c r="O44" s="51">
        <v>1.9</v>
      </c>
      <c r="P44" s="34">
        <f t="shared" si="2"/>
        <v>1</v>
      </c>
      <c r="Q44" s="113"/>
      <c r="R44" s="113"/>
      <c r="S44" s="113"/>
      <c r="T44" s="110"/>
      <c r="U44" s="2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1:21" s="23" customFormat="1" ht="131.25" customHeight="1">
      <c r="A45" s="30"/>
      <c r="B45" s="125"/>
      <c r="C45" s="126"/>
      <c r="D45" s="43">
        <v>4</v>
      </c>
      <c r="E45" s="45" t="s">
        <v>72</v>
      </c>
      <c r="F45" s="47">
        <v>100</v>
      </c>
      <c r="G45" s="41" t="s">
        <v>75</v>
      </c>
      <c r="H45" s="142" t="s">
        <v>80</v>
      </c>
      <c r="I45" s="143"/>
      <c r="J45" s="46" t="s">
        <v>131</v>
      </c>
      <c r="K45" s="92">
        <v>0.12</v>
      </c>
      <c r="L45" s="92">
        <v>0.06</v>
      </c>
      <c r="M45" s="34">
        <f>+L45/K45</f>
        <v>0.5</v>
      </c>
      <c r="N45" s="92">
        <v>0.78</v>
      </c>
      <c r="O45" s="92">
        <v>0.78</v>
      </c>
      <c r="P45" s="34">
        <f t="shared" si="2"/>
        <v>1</v>
      </c>
      <c r="Q45" s="114"/>
      <c r="R45" s="114"/>
      <c r="S45" s="114"/>
      <c r="T45" s="111"/>
      <c r="U45" s="53"/>
    </row>
    <row r="46" spans="1:250" ht="125.25" customHeight="1">
      <c r="A46" s="30"/>
      <c r="B46" s="105" t="s">
        <v>90</v>
      </c>
      <c r="C46" s="105"/>
      <c r="D46" s="43">
        <v>1</v>
      </c>
      <c r="E46" s="39" t="s">
        <v>73</v>
      </c>
      <c r="F46" s="40">
        <v>84</v>
      </c>
      <c r="G46" s="41" t="s">
        <v>75</v>
      </c>
      <c r="H46" s="107" t="s">
        <v>134</v>
      </c>
      <c r="I46" s="107"/>
      <c r="J46" s="86" t="s">
        <v>132</v>
      </c>
      <c r="K46" s="60">
        <v>0.83</v>
      </c>
      <c r="L46" s="60">
        <v>0.83</v>
      </c>
      <c r="M46" s="34">
        <f t="shared" si="1"/>
        <v>1</v>
      </c>
      <c r="N46" s="60">
        <v>0.83</v>
      </c>
      <c r="O46" s="60">
        <v>0.83</v>
      </c>
      <c r="P46" s="34">
        <f t="shared" si="2"/>
        <v>1</v>
      </c>
      <c r="Q46" s="112">
        <v>9092462000</v>
      </c>
      <c r="R46" s="112">
        <v>9092462000</v>
      </c>
      <c r="S46" s="112">
        <v>8550648164</v>
      </c>
      <c r="T46" s="109">
        <f>+S46/R46</f>
        <v>0.9404106570915556</v>
      </c>
      <c r="U46" s="42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ht="97.5" customHeight="1">
      <c r="A47" s="30"/>
      <c r="B47" s="105"/>
      <c r="C47" s="105"/>
      <c r="D47" s="18">
        <v>2</v>
      </c>
      <c r="E47" s="45" t="s">
        <v>74</v>
      </c>
      <c r="F47" s="47">
        <v>100</v>
      </c>
      <c r="G47" s="41" t="s">
        <v>75</v>
      </c>
      <c r="H47" s="106" t="s">
        <v>81</v>
      </c>
      <c r="I47" s="106"/>
      <c r="J47" s="46" t="s">
        <v>131</v>
      </c>
      <c r="K47" s="60">
        <v>0</v>
      </c>
      <c r="L47" s="60">
        <v>0</v>
      </c>
      <c r="M47" s="34">
        <v>0</v>
      </c>
      <c r="N47" s="60">
        <v>0.75</v>
      </c>
      <c r="O47" s="60">
        <v>0.75</v>
      </c>
      <c r="P47" s="34">
        <f t="shared" si="2"/>
        <v>1</v>
      </c>
      <c r="Q47" s="113"/>
      <c r="R47" s="113"/>
      <c r="S47" s="113"/>
      <c r="T47" s="110"/>
      <c r="U47" s="24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ht="90.75" customHeight="1">
      <c r="A48" s="30"/>
      <c r="B48" s="105"/>
      <c r="C48" s="105"/>
      <c r="D48" s="18">
        <v>3</v>
      </c>
      <c r="E48" s="31" t="s">
        <v>102</v>
      </c>
      <c r="F48" s="37">
        <v>100</v>
      </c>
      <c r="G48" s="37" t="s">
        <v>103</v>
      </c>
      <c r="H48" s="108" t="s">
        <v>104</v>
      </c>
      <c r="I48" s="108"/>
      <c r="J48" s="37" t="s">
        <v>131</v>
      </c>
      <c r="K48" s="60">
        <v>0</v>
      </c>
      <c r="L48" s="60">
        <v>0</v>
      </c>
      <c r="M48" s="34">
        <v>0</v>
      </c>
      <c r="N48" s="60">
        <v>1</v>
      </c>
      <c r="O48" s="60">
        <v>1</v>
      </c>
      <c r="P48" s="34">
        <v>1</v>
      </c>
      <c r="Q48" s="114"/>
      <c r="R48" s="114"/>
      <c r="S48" s="114"/>
      <c r="T48" s="111"/>
      <c r="U48" s="24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ht="348.75" customHeight="1">
      <c r="A49" s="30"/>
      <c r="B49" s="105" t="s">
        <v>126</v>
      </c>
      <c r="C49" s="105"/>
      <c r="D49" s="18">
        <v>1</v>
      </c>
      <c r="E49" s="45" t="s">
        <v>127</v>
      </c>
      <c r="F49" s="47">
        <v>100</v>
      </c>
      <c r="G49" s="41" t="s">
        <v>75</v>
      </c>
      <c r="H49" s="106" t="s">
        <v>128</v>
      </c>
      <c r="I49" s="106"/>
      <c r="J49" s="46" t="s">
        <v>131</v>
      </c>
      <c r="K49" s="60">
        <v>0</v>
      </c>
      <c r="L49" s="60">
        <v>0</v>
      </c>
      <c r="M49" s="34">
        <f>+K49</f>
        <v>0</v>
      </c>
      <c r="N49" s="60">
        <v>1</v>
      </c>
      <c r="O49" s="60">
        <v>1</v>
      </c>
      <c r="P49" s="34">
        <f>+N49</f>
        <v>1</v>
      </c>
      <c r="Q49" s="81">
        <v>0</v>
      </c>
      <c r="R49" s="81">
        <v>2298860750</v>
      </c>
      <c r="S49" s="81">
        <v>2298860750</v>
      </c>
      <c r="T49" s="82">
        <f>+S49/R49</f>
        <v>1</v>
      </c>
      <c r="U49" s="42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7:21" ht="27.75" thickBot="1">
      <c r="Q50" s="83">
        <f>SUM(Q7:Q49)</f>
        <v>337446954000</v>
      </c>
      <c r="R50" s="83">
        <f>SUM(R7:R49)</f>
        <v>332565184266</v>
      </c>
      <c r="S50" s="83">
        <f>SUM(S7:S49)</f>
        <v>269880654922</v>
      </c>
      <c r="T50" s="84">
        <f>+S50/R50</f>
        <v>0.8115120514423356</v>
      </c>
      <c r="U50" s="85"/>
    </row>
    <row r="51" spans="17:18" ht="27">
      <c r="Q51" s="95"/>
      <c r="R51" s="93"/>
    </row>
    <row r="52" spans="17:18" ht="27">
      <c r="Q52" s="96"/>
      <c r="R52" s="94"/>
    </row>
    <row r="53" ht="27">
      <c r="R53" s="94"/>
    </row>
    <row r="54" ht="27">
      <c r="R54" s="96"/>
    </row>
  </sheetData>
  <sheetProtection selectLockedCells="1" selectUnlockedCells="1"/>
  <mergeCells count="94">
    <mergeCell ref="B1:T1"/>
    <mergeCell ref="B2:T2"/>
    <mergeCell ref="B3:T3"/>
    <mergeCell ref="B4:C6"/>
    <mergeCell ref="D4:D6"/>
    <mergeCell ref="R39:R42"/>
    <mergeCell ref="S39:S42"/>
    <mergeCell ref="H30:I30"/>
    <mergeCell ref="H32:I32"/>
    <mergeCell ref="H33:I33"/>
    <mergeCell ref="E4:I6"/>
    <mergeCell ref="K4:M5"/>
    <mergeCell ref="N4:P5"/>
    <mergeCell ref="Q4:T5"/>
    <mergeCell ref="H38:I38"/>
    <mergeCell ref="H35:I35"/>
    <mergeCell ref="H19:I19"/>
    <mergeCell ref="H15:I15"/>
    <mergeCell ref="T26:T32"/>
    <mergeCell ref="S33:S38"/>
    <mergeCell ref="R46:R48"/>
    <mergeCell ref="S46:S48"/>
    <mergeCell ref="B43:C45"/>
    <mergeCell ref="R43:R45"/>
    <mergeCell ref="S43:S45"/>
    <mergeCell ref="B39:C42"/>
    <mergeCell ref="H45:I45"/>
    <mergeCell ref="Q46:Q48"/>
    <mergeCell ref="H44:I44"/>
    <mergeCell ref="H47:I47"/>
    <mergeCell ref="H27:I27"/>
    <mergeCell ref="H34:I34"/>
    <mergeCell ref="H40:I40"/>
    <mergeCell ref="H42:I42"/>
    <mergeCell ref="H26:I26"/>
    <mergeCell ref="H37:I37"/>
    <mergeCell ref="H36:I36"/>
    <mergeCell ref="H31:I31"/>
    <mergeCell ref="Q7:Q13"/>
    <mergeCell ref="Q43:Q45"/>
    <mergeCell ref="H17:I17"/>
    <mergeCell ref="H18:I18"/>
    <mergeCell ref="H20:I20"/>
    <mergeCell ref="H41:I41"/>
    <mergeCell ref="H22:I22"/>
    <mergeCell ref="H8:I8"/>
    <mergeCell ref="H13:I13"/>
    <mergeCell ref="H25:I25"/>
    <mergeCell ref="R7:R13"/>
    <mergeCell ref="S7:S13"/>
    <mergeCell ref="T7:T13"/>
    <mergeCell ref="B14:C20"/>
    <mergeCell ref="Q14:Q20"/>
    <mergeCell ref="R14:R20"/>
    <mergeCell ref="S14:S20"/>
    <mergeCell ref="T14:T20"/>
    <mergeCell ref="H7:I7"/>
    <mergeCell ref="B7:C13"/>
    <mergeCell ref="B21:C25"/>
    <mergeCell ref="B26:C32"/>
    <mergeCell ref="Q26:Q32"/>
    <mergeCell ref="R26:R32"/>
    <mergeCell ref="B33:C38"/>
    <mergeCell ref="T33:T38"/>
    <mergeCell ref="H21:I21"/>
    <mergeCell ref="H24:I24"/>
    <mergeCell ref="H23:I23"/>
    <mergeCell ref="H29:I29"/>
    <mergeCell ref="T39:T42"/>
    <mergeCell ref="Q33:Q38"/>
    <mergeCell ref="R33:R38"/>
    <mergeCell ref="S26:S32"/>
    <mergeCell ref="Q39:Q42"/>
    <mergeCell ref="T43:T45"/>
    <mergeCell ref="H10:I10"/>
    <mergeCell ref="H16:I16"/>
    <mergeCell ref="H9:I9"/>
    <mergeCell ref="H28:I28"/>
    <mergeCell ref="H14:I14"/>
    <mergeCell ref="T46:T48"/>
    <mergeCell ref="Q21:Q25"/>
    <mergeCell ref="R21:R25"/>
    <mergeCell ref="S21:S25"/>
    <mergeCell ref="T21:T25"/>
    <mergeCell ref="J4:J6"/>
    <mergeCell ref="B49:C49"/>
    <mergeCell ref="H49:I49"/>
    <mergeCell ref="H39:I39"/>
    <mergeCell ref="H48:I48"/>
    <mergeCell ref="B46:C48"/>
    <mergeCell ref="H46:I46"/>
    <mergeCell ref="H43:I43"/>
    <mergeCell ref="H12:I12"/>
    <mergeCell ref="H11:I11"/>
  </mergeCells>
  <conditionalFormatting sqref="P21 M29 M21">
    <cfRule type="cellIs" priority="961" dxfId="0" operator="greaterThanOrEqual" stopIfTrue="1">
      <formula>0</formula>
    </cfRule>
    <cfRule type="cellIs" priority="962" dxfId="0" operator="between" stopIfTrue="1">
      <formula>0.4</formula>
      <formula>0.6</formula>
    </cfRule>
    <cfRule type="cellIs" priority="963" dxfId="0" operator="lessThanOrEqual" stopIfTrue="1">
      <formula>0.4</formula>
    </cfRule>
  </conditionalFormatting>
  <conditionalFormatting sqref="P29">
    <cfRule type="cellIs" priority="1003" dxfId="0" operator="greaterThanOrEqual" stopIfTrue="1">
      <formula>0</formula>
    </cfRule>
    <cfRule type="cellIs" priority="1004" dxfId="0" operator="between" stopIfTrue="1">
      <formula>0.4</formula>
      <formula>0.6</formula>
    </cfRule>
    <cfRule type="cellIs" priority="1005" dxfId="0" operator="lessThanOrEqual" stopIfTrue="1">
      <formula>0.4</formula>
    </cfRule>
  </conditionalFormatting>
  <conditionalFormatting sqref="M22">
    <cfRule type="cellIs" priority="1018" dxfId="0" operator="greaterThanOrEqual" stopIfTrue="1">
      <formula>0</formula>
    </cfRule>
    <cfRule type="cellIs" priority="1019" dxfId="0" operator="between" stopIfTrue="1">
      <formula>0.4</formula>
      <formula>0.6</formula>
    </cfRule>
    <cfRule type="cellIs" priority="1020" dxfId="0" operator="lessThanOrEqual" stopIfTrue="1">
      <formula>0.4</formula>
    </cfRule>
  </conditionalFormatting>
  <conditionalFormatting sqref="M39">
    <cfRule type="cellIs" priority="700" dxfId="0" operator="greaterThanOrEqual" stopIfTrue="1">
      <formula>0</formula>
    </cfRule>
    <cfRule type="cellIs" priority="701" dxfId="0" operator="between" stopIfTrue="1">
      <formula>0.4</formula>
      <formula>0.6</formula>
    </cfRule>
    <cfRule type="cellIs" priority="702" dxfId="0" operator="lessThanOrEqual" stopIfTrue="1">
      <formula>0.4</formula>
    </cfRule>
  </conditionalFormatting>
  <conditionalFormatting sqref="P39">
    <cfRule type="cellIs" priority="676" dxfId="0" operator="greaterThanOrEqual" stopIfTrue="1">
      <formula>0</formula>
    </cfRule>
    <cfRule type="cellIs" priority="677" dxfId="0" operator="between" stopIfTrue="1">
      <formula>0.4</formula>
      <formula>0.6</formula>
    </cfRule>
    <cfRule type="cellIs" priority="678" dxfId="0" operator="lessThanOrEqual" stopIfTrue="1">
      <formula>0.4</formula>
    </cfRule>
  </conditionalFormatting>
  <conditionalFormatting sqref="P22">
    <cfRule type="cellIs" priority="625" dxfId="0" operator="greaterThanOrEqual" stopIfTrue="1">
      <formula>0</formula>
    </cfRule>
    <cfRule type="cellIs" priority="626" dxfId="0" operator="between" stopIfTrue="1">
      <formula>0.4</formula>
      <formula>0.6</formula>
    </cfRule>
    <cfRule type="cellIs" priority="627" dxfId="0" operator="lessThanOrEqual" stopIfTrue="1">
      <formula>0.4</formula>
    </cfRule>
  </conditionalFormatting>
  <conditionalFormatting sqref="M33">
    <cfRule type="cellIs" priority="484" dxfId="0" operator="greaterThanOrEqual" stopIfTrue="1">
      <formula>0</formula>
    </cfRule>
    <cfRule type="cellIs" priority="485" dxfId="0" operator="between" stopIfTrue="1">
      <formula>0.4</formula>
      <formula>0.6</formula>
    </cfRule>
    <cfRule type="cellIs" priority="486" dxfId="0" operator="lessThanOrEqual" stopIfTrue="1">
      <formula>0.4</formula>
    </cfRule>
  </conditionalFormatting>
  <conditionalFormatting sqref="P33">
    <cfRule type="cellIs" priority="481" dxfId="0" operator="greaterThanOrEqual" stopIfTrue="1">
      <formula>0</formula>
    </cfRule>
    <cfRule type="cellIs" priority="482" dxfId="0" operator="between" stopIfTrue="1">
      <formula>0.4</formula>
      <formula>0.6</formula>
    </cfRule>
    <cfRule type="cellIs" priority="483" dxfId="0" operator="lessThanOrEqual" stopIfTrue="1">
      <formula>0.4</formula>
    </cfRule>
  </conditionalFormatting>
  <conditionalFormatting sqref="M46">
    <cfRule type="cellIs" priority="457" dxfId="0" operator="greaterThanOrEqual" stopIfTrue="1">
      <formula>0</formula>
    </cfRule>
    <cfRule type="cellIs" priority="458" dxfId="0" operator="between" stopIfTrue="1">
      <formula>0.4</formula>
      <formula>0.6</formula>
    </cfRule>
    <cfRule type="cellIs" priority="459" dxfId="0" operator="lessThanOrEqual" stopIfTrue="1">
      <formula>0.4</formula>
    </cfRule>
  </conditionalFormatting>
  <conditionalFormatting sqref="P46">
    <cfRule type="cellIs" priority="454" dxfId="0" operator="greaterThanOrEqual" stopIfTrue="1">
      <formula>0</formula>
    </cfRule>
    <cfRule type="cellIs" priority="455" dxfId="0" operator="between" stopIfTrue="1">
      <formula>0.4</formula>
      <formula>0.6</formula>
    </cfRule>
    <cfRule type="cellIs" priority="456" dxfId="0" operator="lessThanOrEqual" stopIfTrue="1">
      <formula>0.4</formula>
    </cfRule>
  </conditionalFormatting>
  <conditionalFormatting sqref="M7">
    <cfRule type="cellIs" priority="433" dxfId="0" operator="greaterThanOrEqual" stopIfTrue="1">
      <formula>0</formula>
    </cfRule>
    <cfRule type="cellIs" priority="434" dxfId="0" operator="between" stopIfTrue="1">
      <formula>0.4</formula>
      <formula>0.6</formula>
    </cfRule>
    <cfRule type="cellIs" priority="435" dxfId="0" operator="lessThanOrEqual" stopIfTrue="1">
      <formula>0.4</formula>
    </cfRule>
  </conditionalFormatting>
  <conditionalFormatting sqref="M48">
    <cfRule type="cellIs" priority="376" dxfId="0" operator="greaterThanOrEqual" stopIfTrue="1">
      <formula>0</formula>
    </cfRule>
    <cfRule type="cellIs" priority="377" dxfId="0" operator="between" stopIfTrue="1">
      <formula>0.4</formula>
      <formula>0.6</formula>
    </cfRule>
    <cfRule type="cellIs" priority="378" dxfId="0" operator="lessThanOrEqual" stopIfTrue="1">
      <formula>0.4</formula>
    </cfRule>
  </conditionalFormatting>
  <conditionalFormatting sqref="P48">
    <cfRule type="cellIs" priority="370" dxfId="0" operator="greaterThanOrEqual" stopIfTrue="1">
      <formula>0</formula>
    </cfRule>
    <cfRule type="cellIs" priority="371" dxfId="0" operator="between" stopIfTrue="1">
      <formula>0.4</formula>
      <formula>0.6</formula>
    </cfRule>
    <cfRule type="cellIs" priority="372" dxfId="0" operator="lessThanOrEqual" stopIfTrue="1">
      <formula>0.4</formula>
    </cfRule>
  </conditionalFormatting>
  <conditionalFormatting sqref="P7">
    <cfRule type="cellIs" priority="334" dxfId="0" operator="greaterThanOrEqual" stopIfTrue="1">
      <formula>0</formula>
    </cfRule>
    <cfRule type="cellIs" priority="335" dxfId="0" operator="between" stopIfTrue="1">
      <formula>0.4</formula>
      <formula>0.6</formula>
    </cfRule>
    <cfRule type="cellIs" priority="336" dxfId="0" operator="lessThanOrEqual" stopIfTrue="1">
      <formula>0.4</formula>
    </cfRule>
  </conditionalFormatting>
  <conditionalFormatting sqref="P10">
    <cfRule type="cellIs" priority="289" dxfId="0" operator="greaterThanOrEqual" stopIfTrue="1">
      <formula>0</formula>
    </cfRule>
    <cfRule type="cellIs" priority="290" dxfId="0" operator="between" stopIfTrue="1">
      <formula>0.4</formula>
      <formula>0.6</formula>
    </cfRule>
    <cfRule type="cellIs" priority="291" dxfId="0" operator="lessThanOrEqual" stopIfTrue="1">
      <formula>0.4</formula>
    </cfRule>
  </conditionalFormatting>
  <conditionalFormatting sqref="P10">
    <cfRule type="cellIs" priority="292" dxfId="0" operator="greaterThanOrEqual" stopIfTrue="1">
      <formula>0</formula>
    </cfRule>
    <cfRule type="cellIs" priority="293" dxfId="0" operator="between" stopIfTrue="1">
      <formula>0.4</formula>
      <formula>0.6</formula>
    </cfRule>
    <cfRule type="cellIs" priority="294" dxfId="0" operator="lessThanOrEqual" stopIfTrue="1">
      <formula>0.4</formula>
    </cfRule>
  </conditionalFormatting>
  <conditionalFormatting sqref="P10">
    <cfRule type="cellIs" priority="295" dxfId="0" operator="greaterThanOrEqual" stopIfTrue="1">
      <formula>0</formula>
    </cfRule>
    <cfRule type="cellIs" priority="296" dxfId="0" operator="between" stopIfTrue="1">
      <formula>0.4</formula>
      <formula>0.6</formula>
    </cfRule>
    <cfRule type="cellIs" priority="297" dxfId="0" operator="lessThanOrEqual" stopIfTrue="1">
      <formula>0.4</formula>
    </cfRule>
  </conditionalFormatting>
  <conditionalFormatting sqref="M10">
    <cfRule type="cellIs" priority="286" dxfId="0" operator="greaterThanOrEqual" stopIfTrue="1">
      <formula>0</formula>
    </cfRule>
    <cfRule type="cellIs" priority="287" dxfId="0" operator="between" stopIfTrue="1">
      <formula>0.4</formula>
      <formula>0.6</formula>
    </cfRule>
    <cfRule type="cellIs" priority="288" dxfId="0" operator="lessThanOrEqual" stopIfTrue="1">
      <formula>0.4</formula>
    </cfRule>
  </conditionalFormatting>
  <conditionalFormatting sqref="P24">
    <cfRule type="cellIs" priority="274" dxfId="0" operator="greaterThanOrEqual" stopIfTrue="1">
      <formula>0</formula>
    </cfRule>
    <cfRule type="cellIs" priority="275" dxfId="0" operator="between" stopIfTrue="1">
      <formula>0.4</formula>
      <formula>0.6</formula>
    </cfRule>
    <cfRule type="cellIs" priority="276" dxfId="0" operator="lessThanOrEqual" stopIfTrue="1">
      <formula>0.4</formula>
    </cfRule>
  </conditionalFormatting>
  <conditionalFormatting sqref="P23">
    <cfRule type="cellIs" priority="268" dxfId="0" operator="greaterThanOrEqual" stopIfTrue="1">
      <formula>0</formula>
    </cfRule>
    <cfRule type="cellIs" priority="269" dxfId="0" operator="between" stopIfTrue="1">
      <formula>0.4</formula>
      <formula>0.6</formula>
    </cfRule>
    <cfRule type="cellIs" priority="270" dxfId="0" operator="lessThanOrEqual" stopIfTrue="1">
      <formula>0.4</formula>
    </cfRule>
  </conditionalFormatting>
  <conditionalFormatting sqref="M49">
    <cfRule type="cellIs" priority="241" dxfId="0" operator="greaterThanOrEqual" stopIfTrue="1">
      <formula>0</formula>
    </cfRule>
    <cfRule type="cellIs" priority="242" dxfId="0" operator="between" stopIfTrue="1">
      <formula>0.4</formula>
      <formula>0.6</formula>
    </cfRule>
    <cfRule type="cellIs" priority="243" dxfId="0" operator="lessThanOrEqual" stopIfTrue="1">
      <formula>0.4</formula>
    </cfRule>
  </conditionalFormatting>
  <conditionalFormatting sqref="P49">
    <cfRule type="cellIs" priority="238" dxfId="0" operator="greaterThanOrEqual" stopIfTrue="1">
      <formula>0</formula>
    </cfRule>
    <cfRule type="cellIs" priority="239" dxfId="0" operator="between" stopIfTrue="1">
      <formula>0.4</formula>
      <formula>0.6</formula>
    </cfRule>
    <cfRule type="cellIs" priority="240" dxfId="0" operator="lessThanOrEqual" stopIfTrue="1">
      <formula>0.4</formula>
    </cfRule>
  </conditionalFormatting>
  <conditionalFormatting sqref="P11">
    <cfRule type="cellIs" priority="220" dxfId="0" operator="greaterThanOrEqual" stopIfTrue="1">
      <formula>0</formula>
    </cfRule>
    <cfRule type="cellIs" priority="221" dxfId="0" operator="between" stopIfTrue="1">
      <formula>0.4</formula>
      <formula>0.6</formula>
    </cfRule>
    <cfRule type="cellIs" priority="222" dxfId="0" operator="lessThanOrEqual" stopIfTrue="1">
      <formula>0.4</formula>
    </cfRule>
  </conditionalFormatting>
  <conditionalFormatting sqref="P11">
    <cfRule type="cellIs" priority="223" dxfId="0" operator="greaterThanOrEqual" stopIfTrue="1">
      <formula>0</formula>
    </cfRule>
    <cfRule type="cellIs" priority="224" dxfId="0" operator="between" stopIfTrue="1">
      <formula>0.4</formula>
      <formula>0.6</formula>
    </cfRule>
    <cfRule type="cellIs" priority="225" dxfId="0" operator="lessThanOrEqual" stopIfTrue="1">
      <formula>0.4</formula>
    </cfRule>
  </conditionalFormatting>
  <conditionalFormatting sqref="P11">
    <cfRule type="cellIs" priority="226" dxfId="0" operator="greaterThanOrEqual" stopIfTrue="1">
      <formula>0</formula>
    </cfRule>
    <cfRule type="cellIs" priority="227" dxfId="0" operator="between" stopIfTrue="1">
      <formula>0.4</formula>
      <formula>0.6</formula>
    </cfRule>
    <cfRule type="cellIs" priority="228" dxfId="0" operator="lessThanOrEqual" stopIfTrue="1">
      <formula>0.4</formula>
    </cfRule>
  </conditionalFormatting>
  <conditionalFormatting sqref="M11">
    <cfRule type="cellIs" priority="217" dxfId="0" operator="greaterThanOrEqual" stopIfTrue="1">
      <formula>0</formula>
    </cfRule>
    <cfRule type="cellIs" priority="218" dxfId="0" operator="between" stopIfTrue="1">
      <formula>0.4</formula>
      <formula>0.6</formula>
    </cfRule>
    <cfRule type="cellIs" priority="219" dxfId="0" operator="lessThanOrEqual" stopIfTrue="1">
      <formula>0.4</formula>
    </cfRule>
  </conditionalFormatting>
  <conditionalFormatting sqref="P12">
    <cfRule type="cellIs" priority="208" dxfId="0" operator="greaterThanOrEqual" stopIfTrue="1">
      <formula>0</formula>
    </cfRule>
    <cfRule type="cellIs" priority="209" dxfId="0" operator="between" stopIfTrue="1">
      <formula>0.4</formula>
      <formula>0.6</formula>
    </cfRule>
    <cfRule type="cellIs" priority="210" dxfId="0" operator="lessThanOrEqual" stopIfTrue="1">
      <formula>0.4</formula>
    </cfRule>
  </conditionalFormatting>
  <conditionalFormatting sqref="P12">
    <cfRule type="cellIs" priority="211" dxfId="0" operator="greaterThanOrEqual" stopIfTrue="1">
      <formula>0</formula>
    </cfRule>
    <cfRule type="cellIs" priority="212" dxfId="0" operator="between" stopIfTrue="1">
      <formula>0.4</formula>
      <formula>0.6</formula>
    </cfRule>
    <cfRule type="cellIs" priority="213" dxfId="0" operator="lessThanOrEqual" stopIfTrue="1">
      <formula>0.4</formula>
    </cfRule>
  </conditionalFormatting>
  <conditionalFormatting sqref="P12">
    <cfRule type="cellIs" priority="214" dxfId="0" operator="greaterThanOrEqual" stopIfTrue="1">
      <formula>0</formula>
    </cfRule>
    <cfRule type="cellIs" priority="215" dxfId="0" operator="between" stopIfTrue="1">
      <formula>0.4</formula>
      <formula>0.6</formula>
    </cfRule>
    <cfRule type="cellIs" priority="216" dxfId="0" operator="lessThanOrEqual" stopIfTrue="1">
      <formula>0.4</formula>
    </cfRule>
  </conditionalFormatting>
  <conditionalFormatting sqref="M12">
    <cfRule type="cellIs" priority="205" dxfId="0" operator="greaterThanOrEqual" stopIfTrue="1">
      <formula>0</formula>
    </cfRule>
    <cfRule type="cellIs" priority="206" dxfId="0" operator="between" stopIfTrue="1">
      <formula>0.4</formula>
      <formula>0.6</formula>
    </cfRule>
    <cfRule type="cellIs" priority="207" dxfId="0" operator="lessThanOrEqual" stopIfTrue="1">
      <formula>0.4</formula>
    </cfRule>
  </conditionalFormatting>
  <conditionalFormatting sqref="M13">
    <cfRule type="cellIs" priority="193" dxfId="0" operator="greaterThanOrEqual" stopIfTrue="1">
      <formula>0</formula>
    </cfRule>
    <cfRule type="cellIs" priority="194" dxfId="0" operator="between" stopIfTrue="1">
      <formula>0.4</formula>
      <formula>0.6</formula>
    </cfRule>
    <cfRule type="cellIs" priority="195" dxfId="0" operator="lessThanOrEqual" stopIfTrue="1">
      <formula>0.4</formula>
    </cfRule>
  </conditionalFormatting>
  <conditionalFormatting sqref="P14:P20">
    <cfRule type="cellIs" priority="184" dxfId="0" operator="greaterThanOrEqual" stopIfTrue="1">
      <formula>0</formula>
    </cfRule>
    <cfRule type="cellIs" priority="185" dxfId="0" operator="between" stopIfTrue="1">
      <formula>0.4</formula>
      <formula>0.6</formula>
    </cfRule>
    <cfRule type="cellIs" priority="186" dxfId="0" operator="lessThanOrEqual" stopIfTrue="1">
      <formula>0.4</formula>
    </cfRule>
  </conditionalFormatting>
  <conditionalFormatting sqref="P14:P20">
    <cfRule type="cellIs" priority="187" dxfId="0" operator="greaterThanOrEqual" stopIfTrue="1">
      <formula>0</formula>
    </cfRule>
    <cfRule type="cellIs" priority="188" dxfId="0" operator="between" stopIfTrue="1">
      <formula>0.4</formula>
      <formula>0.6</formula>
    </cfRule>
    <cfRule type="cellIs" priority="189" dxfId="0" operator="lessThanOrEqual" stopIfTrue="1">
      <formula>0.4</formula>
    </cfRule>
  </conditionalFormatting>
  <conditionalFormatting sqref="P14:P20">
    <cfRule type="cellIs" priority="190" dxfId="0" operator="greaterThanOrEqual" stopIfTrue="1">
      <formula>0</formula>
    </cfRule>
    <cfRule type="cellIs" priority="191" dxfId="0" operator="between" stopIfTrue="1">
      <formula>0.4</formula>
      <formula>0.6</formula>
    </cfRule>
    <cfRule type="cellIs" priority="192" dxfId="0" operator="lessThanOrEqual" stopIfTrue="1">
      <formula>0.4</formula>
    </cfRule>
  </conditionalFormatting>
  <conditionalFormatting sqref="M15:M20">
    <cfRule type="cellIs" priority="181" dxfId="0" operator="greaterThanOrEqual" stopIfTrue="1">
      <formula>0</formula>
    </cfRule>
    <cfRule type="cellIs" priority="182" dxfId="0" operator="between" stopIfTrue="1">
      <formula>0.4</formula>
      <formula>0.6</formula>
    </cfRule>
    <cfRule type="cellIs" priority="183" dxfId="0" operator="lessThanOrEqual" stopIfTrue="1">
      <formula>0.4</formula>
    </cfRule>
  </conditionalFormatting>
  <conditionalFormatting sqref="M25">
    <cfRule type="cellIs" priority="178" dxfId="0" operator="greaterThanOrEqual" stopIfTrue="1">
      <formula>0</formula>
    </cfRule>
    <cfRule type="cellIs" priority="179" dxfId="0" operator="between" stopIfTrue="1">
      <formula>0.4</formula>
      <formula>0.6</formula>
    </cfRule>
    <cfRule type="cellIs" priority="180" dxfId="0" operator="lessThanOrEqual" stopIfTrue="1">
      <formula>0.4</formula>
    </cfRule>
  </conditionalFormatting>
  <conditionalFormatting sqref="M26">
    <cfRule type="cellIs" priority="172" dxfId="0" operator="greaterThanOrEqual" stopIfTrue="1">
      <formula>0</formula>
    </cfRule>
    <cfRule type="cellIs" priority="173" dxfId="0" operator="between" stopIfTrue="1">
      <formula>0.4</formula>
      <formula>0.6</formula>
    </cfRule>
    <cfRule type="cellIs" priority="174" dxfId="0" operator="lessThanOrEqual" stopIfTrue="1">
      <formula>0.4</formula>
    </cfRule>
  </conditionalFormatting>
  <conditionalFormatting sqref="P26">
    <cfRule type="cellIs" priority="169" dxfId="0" operator="greaterThanOrEqual" stopIfTrue="1">
      <formula>0</formula>
    </cfRule>
    <cfRule type="cellIs" priority="170" dxfId="0" operator="between" stopIfTrue="1">
      <formula>0.4</formula>
      <formula>0.6</formula>
    </cfRule>
    <cfRule type="cellIs" priority="171" dxfId="0" operator="lessThanOrEqual" stopIfTrue="1">
      <formula>0.4</formula>
    </cfRule>
  </conditionalFormatting>
  <conditionalFormatting sqref="M27">
    <cfRule type="cellIs" priority="166" dxfId="0" operator="greaterThanOrEqual" stopIfTrue="1">
      <formula>0</formula>
    </cfRule>
    <cfRule type="cellIs" priority="167" dxfId="0" operator="between" stopIfTrue="1">
      <formula>0.4</formula>
      <formula>0.6</formula>
    </cfRule>
    <cfRule type="cellIs" priority="168" dxfId="0" operator="lessThanOrEqual" stopIfTrue="1">
      <formula>0.4</formula>
    </cfRule>
  </conditionalFormatting>
  <conditionalFormatting sqref="P27">
    <cfRule type="cellIs" priority="163" dxfId="0" operator="greaterThanOrEqual" stopIfTrue="1">
      <formula>0</formula>
    </cfRule>
    <cfRule type="cellIs" priority="164" dxfId="0" operator="between" stopIfTrue="1">
      <formula>0.4</formula>
      <formula>0.6</formula>
    </cfRule>
    <cfRule type="cellIs" priority="165" dxfId="0" operator="lessThanOrEqual" stopIfTrue="1">
      <formula>0.4</formula>
    </cfRule>
  </conditionalFormatting>
  <conditionalFormatting sqref="M28">
    <cfRule type="cellIs" priority="160" dxfId="0" operator="greaterThanOrEqual" stopIfTrue="1">
      <formula>0</formula>
    </cfRule>
    <cfRule type="cellIs" priority="161" dxfId="0" operator="between" stopIfTrue="1">
      <formula>0.4</formula>
      <formula>0.6</formula>
    </cfRule>
    <cfRule type="cellIs" priority="162" dxfId="0" operator="lessThanOrEqual" stopIfTrue="1">
      <formula>0.4</formula>
    </cfRule>
  </conditionalFormatting>
  <conditionalFormatting sqref="P28">
    <cfRule type="cellIs" priority="157" dxfId="0" operator="greaterThanOrEqual" stopIfTrue="1">
      <formula>0</formula>
    </cfRule>
    <cfRule type="cellIs" priority="158" dxfId="0" operator="between" stopIfTrue="1">
      <formula>0.4</formula>
      <formula>0.6</formula>
    </cfRule>
    <cfRule type="cellIs" priority="159" dxfId="0" operator="lessThanOrEqual" stopIfTrue="1">
      <formula>0.4</formula>
    </cfRule>
  </conditionalFormatting>
  <conditionalFormatting sqref="M30">
    <cfRule type="cellIs" priority="154" dxfId="0" operator="greaterThanOrEqual" stopIfTrue="1">
      <formula>0</formula>
    </cfRule>
    <cfRule type="cellIs" priority="155" dxfId="0" operator="between" stopIfTrue="1">
      <formula>0.4</formula>
      <formula>0.6</formula>
    </cfRule>
    <cfRule type="cellIs" priority="156" dxfId="0" operator="lessThanOrEqual" stopIfTrue="1">
      <formula>0.4</formula>
    </cfRule>
  </conditionalFormatting>
  <conditionalFormatting sqref="P30">
    <cfRule type="cellIs" priority="151" dxfId="0" operator="greaterThanOrEqual" stopIfTrue="1">
      <formula>0</formula>
    </cfRule>
    <cfRule type="cellIs" priority="152" dxfId="0" operator="between" stopIfTrue="1">
      <formula>0.4</formula>
      <formula>0.6</formula>
    </cfRule>
    <cfRule type="cellIs" priority="153" dxfId="0" operator="lessThanOrEqual" stopIfTrue="1">
      <formula>0.4</formula>
    </cfRule>
  </conditionalFormatting>
  <conditionalFormatting sqref="M32">
    <cfRule type="cellIs" priority="148" dxfId="0" operator="greaterThanOrEqual" stopIfTrue="1">
      <formula>0</formula>
    </cfRule>
    <cfRule type="cellIs" priority="149" dxfId="0" operator="between" stopIfTrue="1">
      <formula>0.4</formula>
      <formula>0.6</formula>
    </cfRule>
    <cfRule type="cellIs" priority="150" dxfId="0" operator="lessThanOrEqual" stopIfTrue="1">
      <formula>0.4</formula>
    </cfRule>
  </conditionalFormatting>
  <conditionalFormatting sqref="P32">
    <cfRule type="cellIs" priority="145" dxfId="0" operator="greaterThanOrEqual" stopIfTrue="1">
      <formula>0</formula>
    </cfRule>
    <cfRule type="cellIs" priority="146" dxfId="0" operator="between" stopIfTrue="1">
      <formula>0.4</formula>
      <formula>0.6</formula>
    </cfRule>
    <cfRule type="cellIs" priority="147" dxfId="0" operator="lessThanOrEqual" stopIfTrue="1">
      <formula>0.4</formula>
    </cfRule>
  </conditionalFormatting>
  <conditionalFormatting sqref="M34:M38">
    <cfRule type="cellIs" priority="142" dxfId="0" operator="greaterThanOrEqual" stopIfTrue="1">
      <formula>0</formula>
    </cfRule>
    <cfRule type="cellIs" priority="143" dxfId="0" operator="between" stopIfTrue="1">
      <formula>0.4</formula>
      <formula>0.6</formula>
    </cfRule>
    <cfRule type="cellIs" priority="144" dxfId="0" operator="lessThanOrEqual" stopIfTrue="1">
      <formula>0.4</formula>
    </cfRule>
  </conditionalFormatting>
  <conditionalFormatting sqref="P34:P38">
    <cfRule type="cellIs" priority="139" dxfId="0" operator="greaterThanOrEqual" stopIfTrue="1">
      <formula>0</formula>
    </cfRule>
    <cfRule type="cellIs" priority="140" dxfId="0" operator="between" stopIfTrue="1">
      <formula>0.4</formula>
      <formula>0.6</formula>
    </cfRule>
    <cfRule type="cellIs" priority="141" dxfId="0" operator="lessThanOrEqual" stopIfTrue="1">
      <formula>0.4</formula>
    </cfRule>
  </conditionalFormatting>
  <conditionalFormatting sqref="M40">
    <cfRule type="cellIs" priority="136" dxfId="0" operator="greaterThanOrEqual" stopIfTrue="1">
      <formula>0</formula>
    </cfRule>
    <cfRule type="cellIs" priority="137" dxfId="0" operator="between" stopIfTrue="1">
      <formula>0.4</formula>
      <formula>0.6</formula>
    </cfRule>
    <cfRule type="cellIs" priority="138" dxfId="0" operator="lessThanOrEqual" stopIfTrue="1">
      <formula>0.4</formula>
    </cfRule>
  </conditionalFormatting>
  <conditionalFormatting sqref="P40">
    <cfRule type="cellIs" priority="133" dxfId="0" operator="greaterThanOrEqual" stopIfTrue="1">
      <formula>0</formula>
    </cfRule>
    <cfRule type="cellIs" priority="134" dxfId="0" operator="between" stopIfTrue="1">
      <formula>0.4</formula>
      <formula>0.6</formula>
    </cfRule>
    <cfRule type="cellIs" priority="135" dxfId="0" operator="lessThanOrEqual" stopIfTrue="1">
      <formula>0.4</formula>
    </cfRule>
  </conditionalFormatting>
  <conditionalFormatting sqref="M41">
    <cfRule type="cellIs" priority="130" dxfId="0" operator="greaterThanOrEqual" stopIfTrue="1">
      <formula>0</formula>
    </cfRule>
    <cfRule type="cellIs" priority="131" dxfId="0" operator="between" stopIfTrue="1">
      <formula>0.4</formula>
      <formula>0.6</formula>
    </cfRule>
    <cfRule type="cellIs" priority="132" dxfId="0" operator="lessThanOrEqual" stopIfTrue="1">
      <formula>0.4</formula>
    </cfRule>
  </conditionalFormatting>
  <conditionalFormatting sqref="P41">
    <cfRule type="cellIs" priority="127" dxfId="0" operator="greaterThanOrEqual" stopIfTrue="1">
      <formula>0</formula>
    </cfRule>
    <cfRule type="cellIs" priority="128" dxfId="0" operator="between" stopIfTrue="1">
      <formula>0.4</formula>
      <formula>0.6</formula>
    </cfRule>
    <cfRule type="cellIs" priority="129" dxfId="0" operator="lessThanOrEqual" stopIfTrue="1">
      <formula>0.4</formula>
    </cfRule>
  </conditionalFormatting>
  <conditionalFormatting sqref="M42">
    <cfRule type="cellIs" priority="124" dxfId="0" operator="greaterThanOrEqual" stopIfTrue="1">
      <formula>0</formula>
    </cfRule>
    <cfRule type="cellIs" priority="125" dxfId="0" operator="between" stopIfTrue="1">
      <formula>0.4</formula>
      <formula>0.6</formula>
    </cfRule>
    <cfRule type="cellIs" priority="126" dxfId="0" operator="lessThanOrEqual" stopIfTrue="1">
      <formula>0.4</formula>
    </cfRule>
  </conditionalFormatting>
  <conditionalFormatting sqref="P42">
    <cfRule type="cellIs" priority="121" dxfId="0" operator="greaterThanOrEqual" stopIfTrue="1">
      <formula>0</formula>
    </cfRule>
    <cfRule type="cellIs" priority="122" dxfId="0" operator="between" stopIfTrue="1">
      <formula>0.4</formula>
      <formula>0.6</formula>
    </cfRule>
    <cfRule type="cellIs" priority="123" dxfId="0" operator="lessThanOrEqual" stopIfTrue="1">
      <formula>0.4</formula>
    </cfRule>
  </conditionalFormatting>
  <conditionalFormatting sqref="K43:P43">
    <cfRule type="cellIs" priority="118" dxfId="0" operator="greaterThanOrEqual" stopIfTrue="1">
      <formula>0</formula>
    </cfRule>
    <cfRule type="cellIs" priority="119" dxfId="0" operator="between" stopIfTrue="1">
      <formula>0.4</formula>
      <formula>0.6</formula>
    </cfRule>
    <cfRule type="cellIs" priority="120" dxfId="0" operator="lessThanOrEqual" stopIfTrue="1">
      <formula>0.4</formula>
    </cfRule>
  </conditionalFormatting>
  <conditionalFormatting sqref="P43">
    <cfRule type="cellIs" priority="115" dxfId="0" operator="greaterThanOrEqual" stopIfTrue="1">
      <formula>0</formula>
    </cfRule>
    <cfRule type="cellIs" priority="116" dxfId="0" operator="between" stopIfTrue="1">
      <formula>0.4</formula>
      <formula>0.6</formula>
    </cfRule>
    <cfRule type="cellIs" priority="117" dxfId="0" operator="lessThanOrEqual" stopIfTrue="1">
      <formula>0.4</formula>
    </cfRule>
  </conditionalFormatting>
  <conditionalFormatting sqref="M44">
    <cfRule type="cellIs" priority="112" dxfId="0" operator="greaterThanOrEqual" stopIfTrue="1">
      <formula>0</formula>
    </cfRule>
    <cfRule type="cellIs" priority="113" dxfId="0" operator="between" stopIfTrue="1">
      <formula>0.4</formula>
      <formula>0.6</formula>
    </cfRule>
    <cfRule type="cellIs" priority="114" dxfId="0" operator="lessThanOrEqual" stopIfTrue="1">
      <formula>0.4</formula>
    </cfRule>
  </conditionalFormatting>
  <conditionalFormatting sqref="P44">
    <cfRule type="cellIs" priority="109" dxfId="0" operator="greaterThanOrEqual" stopIfTrue="1">
      <formula>0</formula>
    </cfRule>
    <cfRule type="cellIs" priority="110" dxfId="0" operator="between" stopIfTrue="1">
      <formula>0.4</formula>
      <formula>0.6</formula>
    </cfRule>
    <cfRule type="cellIs" priority="111" dxfId="0" operator="lessThanOrEqual" stopIfTrue="1">
      <formula>0.4</formula>
    </cfRule>
  </conditionalFormatting>
  <conditionalFormatting sqref="M45">
    <cfRule type="cellIs" priority="106" dxfId="0" operator="greaterThanOrEqual" stopIfTrue="1">
      <formula>0</formula>
    </cfRule>
    <cfRule type="cellIs" priority="107" dxfId="0" operator="between" stopIfTrue="1">
      <formula>0.4</formula>
      <formula>0.6</formula>
    </cfRule>
    <cfRule type="cellIs" priority="108" dxfId="0" operator="lessThanOrEqual" stopIfTrue="1">
      <formula>0.4</formula>
    </cfRule>
  </conditionalFormatting>
  <conditionalFormatting sqref="P45">
    <cfRule type="cellIs" priority="103" dxfId="0" operator="greaterThanOrEqual" stopIfTrue="1">
      <formula>0</formula>
    </cfRule>
    <cfRule type="cellIs" priority="104" dxfId="0" operator="between" stopIfTrue="1">
      <formula>0.4</formula>
      <formula>0.6</formula>
    </cfRule>
    <cfRule type="cellIs" priority="105" dxfId="0" operator="lessThanOrEqual" stopIfTrue="1">
      <formula>0.4</formula>
    </cfRule>
  </conditionalFormatting>
  <conditionalFormatting sqref="K27">
    <cfRule type="cellIs" priority="100" dxfId="0" operator="greaterThanOrEqual" stopIfTrue="1">
      <formula>0</formula>
    </cfRule>
    <cfRule type="cellIs" priority="101" dxfId="0" operator="between" stopIfTrue="1">
      <formula>0.4</formula>
      <formula>0.6</formula>
    </cfRule>
    <cfRule type="cellIs" priority="102" dxfId="0" operator="lessThanOrEqual" stopIfTrue="1">
      <formula>0.4</formula>
    </cfRule>
  </conditionalFormatting>
  <conditionalFormatting sqref="L27">
    <cfRule type="cellIs" priority="97" dxfId="0" operator="greaterThanOrEqual" stopIfTrue="1">
      <formula>0</formula>
    </cfRule>
    <cfRule type="cellIs" priority="98" dxfId="0" operator="between" stopIfTrue="1">
      <formula>0.4</formula>
      <formula>0.6</formula>
    </cfRule>
    <cfRule type="cellIs" priority="99" dxfId="0" operator="lessThanOrEqual" stopIfTrue="1">
      <formula>0.4</formula>
    </cfRule>
  </conditionalFormatting>
  <conditionalFormatting sqref="N27">
    <cfRule type="cellIs" priority="94" dxfId="0" operator="greaterThanOrEqual" stopIfTrue="1">
      <formula>0</formula>
    </cfRule>
    <cfRule type="cellIs" priority="95" dxfId="0" operator="between" stopIfTrue="1">
      <formula>0.4</formula>
      <formula>0.6</formula>
    </cfRule>
    <cfRule type="cellIs" priority="96" dxfId="0" operator="lessThanOrEqual" stopIfTrue="1">
      <formula>0.4</formula>
    </cfRule>
  </conditionalFormatting>
  <conditionalFormatting sqref="O27">
    <cfRule type="cellIs" priority="91" dxfId="0" operator="greaterThanOrEqual" stopIfTrue="1">
      <formula>0</formula>
    </cfRule>
    <cfRule type="cellIs" priority="92" dxfId="0" operator="between" stopIfTrue="1">
      <formula>0.4</formula>
      <formula>0.6</formula>
    </cfRule>
    <cfRule type="cellIs" priority="93" dxfId="0" operator="lessThanOrEqual" stopIfTrue="1">
      <formula>0.4</formula>
    </cfRule>
  </conditionalFormatting>
  <conditionalFormatting sqref="K32">
    <cfRule type="cellIs" priority="88" dxfId="0" operator="greaterThanOrEqual" stopIfTrue="1">
      <formula>0</formula>
    </cfRule>
    <cfRule type="cellIs" priority="89" dxfId="0" operator="between" stopIfTrue="1">
      <formula>0.4</formula>
      <formula>0.6</formula>
    </cfRule>
    <cfRule type="cellIs" priority="90" dxfId="0" operator="lessThanOrEqual" stopIfTrue="1">
      <formula>0.4</formula>
    </cfRule>
  </conditionalFormatting>
  <conditionalFormatting sqref="L32">
    <cfRule type="cellIs" priority="85" dxfId="0" operator="greaterThanOrEqual" stopIfTrue="1">
      <formula>0</formula>
    </cfRule>
    <cfRule type="cellIs" priority="86" dxfId="0" operator="between" stopIfTrue="1">
      <formula>0.4</formula>
      <formula>0.6</formula>
    </cfRule>
    <cfRule type="cellIs" priority="87" dxfId="0" operator="lessThanOrEqual" stopIfTrue="1">
      <formula>0.4</formula>
    </cfRule>
  </conditionalFormatting>
  <conditionalFormatting sqref="N32">
    <cfRule type="cellIs" priority="82" dxfId="0" operator="greaterThanOrEqual" stopIfTrue="1">
      <formula>0</formula>
    </cfRule>
    <cfRule type="cellIs" priority="83" dxfId="0" operator="between" stopIfTrue="1">
      <formula>0.4</formula>
      <formula>0.6</formula>
    </cfRule>
    <cfRule type="cellIs" priority="84" dxfId="0" operator="lessThanOrEqual" stopIfTrue="1">
      <formula>0.4</formula>
    </cfRule>
  </conditionalFormatting>
  <conditionalFormatting sqref="O32">
    <cfRule type="cellIs" priority="79" dxfId="0" operator="greaterThanOrEqual" stopIfTrue="1">
      <formula>0</formula>
    </cfRule>
    <cfRule type="cellIs" priority="80" dxfId="0" operator="between" stopIfTrue="1">
      <formula>0.4</formula>
      <formula>0.6</formula>
    </cfRule>
    <cfRule type="cellIs" priority="81" dxfId="0" operator="lessThanOrEqual" stopIfTrue="1">
      <formula>0.4</formula>
    </cfRule>
  </conditionalFormatting>
  <conditionalFormatting sqref="K34">
    <cfRule type="cellIs" priority="76" dxfId="0" operator="greaterThanOrEqual" stopIfTrue="1">
      <formula>0</formula>
    </cfRule>
    <cfRule type="cellIs" priority="77" dxfId="0" operator="between" stopIfTrue="1">
      <formula>0.4</formula>
      <formula>0.6</formula>
    </cfRule>
    <cfRule type="cellIs" priority="78" dxfId="0" operator="lessThanOrEqual" stopIfTrue="1">
      <formula>0.4</formula>
    </cfRule>
  </conditionalFormatting>
  <conditionalFormatting sqref="L34">
    <cfRule type="cellIs" priority="73" dxfId="0" operator="greaterThanOrEqual" stopIfTrue="1">
      <formula>0</formula>
    </cfRule>
    <cfRule type="cellIs" priority="74" dxfId="0" operator="between" stopIfTrue="1">
      <formula>0.4</formula>
      <formula>0.6</formula>
    </cfRule>
    <cfRule type="cellIs" priority="75" dxfId="0" operator="lessThanOrEqual" stopIfTrue="1">
      <formula>0.4</formula>
    </cfRule>
  </conditionalFormatting>
  <conditionalFormatting sqref="N34">
    <cfRule type="cellIs" priority="70" dxfId="0" operator="greaterThanOrEqual" stopIfTrue="1">
      <formula>0</formula>
    </cfRule>
    <cfRule type="cellIs" priority="71" dxfId="0" operator="between" stopIfTrue="1">
      <formula>0.4</formula>
      <formula>0.6</formula>
    </cfRule>
    <cfRule type="cellIs" priority="72" dxfId="0" operator="lessThanOrEqual" stopIfTrue="1">
      <formula>0.4</formula>
    </cfRule>
  </conditionalFormatting>
  <conditionalFormatting sqref="O34">
    <cfRule type="cellIs" priority="67" dxfId="0" operator="greaterThanOrEqual" stopIfTrue="1">
      <formula>0</formula>
    </cfRule>
    <cfRule type="cellIs" priority="68" dxfId="0" operator="between" stopIfTrue="1">
      <formula>0.4</formula>
      <formula>0.6</formula>
    </cfRule>
    <cfRule type="cellIs" priority="69" dxfId="0" operator="lessThanOrEqual" stopIfTrue="1">
      <formula>0.4</formula>
    </cfRule>
  </conditionalFormatting>
  <conditionalFormatting sqref="M14">
    <cfRule type="cellIs" priority="58" dxfId="0" operator="greaterThanOrEqual" stopIfTrue="1">
      <formula>0</formula>
    </cfRule>
    <cfRule type="cellIs" priority="59" dxfId="0" operator="between" stopIfTrue="1">
      <formula>0.4</formula>
      <formula>0.6</formula>
    </cfRule>
    <cfRule type="cellIs" priority="60" dxfId="0" operator="lessThanOrEqual" stopIfTrue="1">
      <formula>0.4</formula>
    </cfRule>
  </conditionalFormatting>
  <conditionalFormatting sqref="M31">
    <cfRule type="cellIs" priority="55" dxfId="0" operator="greaterThanOrEqual" stopIfTrue="1">
      <formula>0</formula>
    </cfRule>
    <cfRule type="cellIs" priority="56" dxfId="0" operator="between" stopIfTrue="1">
      <formula>0.4</formula>
      <formula>0.6</formula>
    </cfRule>
    <cfRule type="cellIs" priority="57" dxfId="0" operator="lessThanOrEqual" stopIfTrue="1">
      <formula>0.4</formula>
    </cfRule>
  </conditionalFormatting>
  <conditionalFormatting sqref="P31">
    <cfRule type="cellIs" priority="52" dxfId="0" operator="greaterThanOrEqual" stopIfTrue="1">
      <formula>0</formula>
    </cfRule>
    <cfRule type="cellIs" priority="53" dxfId="0" operator="between" stopIfTrue="1">
      <formula>0.4</formula>
      <formula>0.6</formula>
    </cfRule>
    <cfRule type="cellIs" priority="54" dxfId="0" operator="lessThanOrEqual" stopIfTrue="1">
      <formula>0.4</formula>
    </cfRule>
  </conditionalFormatting>
  <conditionalFormatting sqref="K31">
    <cfRule type="cellIs" priority="49" dxfId="0" operator="greaterThanOrEqual" stopIfTrue="1">
      <formula>0</formula>
    </cfRule>
    <cfRule type="cellIs" priority="50" dxfId="0" operator="between" stopIfTrue="1">
      <formula>0.4</formula>
      <formula>0.6</formula>
    </cfRule>
    <cfRule type="cellIs" priority="51" dxfId="0" operator="lessThanOrEqual" stopIfTrue="1">
      <formula>0.4</formula>
    </cfRule>
  </conditionalFormatting>
  <conditionalFormatting sqref="M23">
    <cfRule type="cellIs" priority="37" dxfId="0" operator="greaterThanOrEqual" stopIfTrue="1">
      <formula>0</formula>
    </cfRule>
    <cfRule type="cellIs" priority="38" dxfId="0" operator="between" stopIfTrue="1">
      <formula>0.4</formula>
      <formula>0.6</formula>
    </cfRule>
    <cfRule type="cellIs" priority="39" dxfId="0" operator="lessThanOrEqual" stopIfTrue="1">
      <formula>0.4</formula>
    </cfRule>
  </conditionalFormatting>
  <conditionalFormatting sqref="M24">
    <cfRule type="cellIs" priority="34" dxfId="0" operator="greaterThanOrEqual" stopIfTrue="1">
      <formula>0</formula>
    </cfRule>
    <cfRule type="cellIs" priority="35" dxfId="0" operator="between" stopIfTrue="1">
      <formula>0.4</formula>
      <formula>0.6</formula>
    </cfRule>
    <cfRule type="cellIs" priority="36" dxfId="0" operator="lessThanOrEqual" stopIfTrue="1">
      <formula>0.4</formula>
    </cfRule>
  </conditionalFormatting>
  <conditionalFormatting sqref="M47">
    <cfRule type="cellIs" priority="31" dxfId="0" operator="greaterThanOrEqual" stopIfTrue="1">
      <formula>0</formula>
    </cfRule>
    <cfRule type="cellIs" priority="32" dxfId="0" operator="between" stopIfTrue="1">
      <formula>0.4</formula>
      <formula>0.6</formula>
    </cfRule>
    <cfRule type="cellIs" priority="33" dxfId="0" operator="lessThanOrEqual" stopIfTrue="1">
      <formula>0.4</formula>
    </cfRule>
  </conditionalFormatting>
  <conditionalFormatting sqref="P47">
    <cfRule type="cellIs" priority="28" dxfId="0" operator="greaterThanOrEqual" stopIfTrue="1">
      <formula>0</formula>
    </cfRule>
    <cfRule type="cellIs" priority="29" dxfId="0" operator="between" stopIfTrue="1">
      <formula>0.4</formula>
      <formula>0.6</formula>
    </cfRule>
    <cfRule type="cellIs" priority="30" dxfId="0" operator="lessThanOrEqual" stopIfTrue="1">
      <formula>0.4</formula>
    </cfRule>
  </conditionalFormatting>
  <conditionalFormatting sqref="P13">
    <cfRule type="cellIs" priority="25" dxfId="0" operator="greaterThanOrEqual" stopIfTrue="1">
      <formula>0</formula>
    </cfRule>
    <cfRule type="cellIs" priority="26" dxfId="0" operator="between" stopIfTrue="1">
      <formula>0.4</formula>
      <formula>0.6</formula>
    </cfRule>
    <cfRule type="cellIs" priority="27" dxfId="0" operator="lessThanOrEqual" stopIfTrue="1">
      <formula>0.4</formula>
    </cfRule>
  </conditionalFormatting>
  <conditionalFormatting sqref="K25">
    <cfRule type="cellIs" priority="22" dxfId="0" operator="greaterThanOrEqual" stopIfTrue="1">
      <formula>0</formula>
    </cfRule>
    <cfRule type="cellIs" priority="23" dxfId="0" operator="between" stopIfTrue="1">
      <formula>0.4</formula>
      <formula>0.6</formula>
    </cfRule>
    <cfRule type="cellIs" priority="24" dxfId="0" operator="lessThanOrEqual" stopIfTrue="1">
      <formula>0.4</formula>
    </cfRule>
  </conditionalFormatting>
  <conditionalFormatting sqref="L25">
    <cfRule type="cellIs" priority="19" dxfId="0" operator="greaterThanOrEqual" stopIfTrue="1">
      <formula>0</formula>
    </cfRule>
    <cfRule type="cellIs" priority="20" dxfId="0" operator="between" stopIfTrue="1">
      <formula>0.4</formula>
      <formula>0.6</formula>
    </cfRule>
    <cfRule type="cellIs" priority="21" dxfId="0" operator="lessThanOrEqual" stopIfTrue="1">
      <formula>0.4</formula>
    </cfRule>
  </conditionalFormatting>
  <conditionalFormatting sqref="N25">
    <cfRule type="cellIs" priority="16" dxfId="0" operator="greaterThanOrEqual" stopIfTrue="1">
      <formula>0</formula>
    </cfRule>
    <cfRule type="cellIs" priority="17" dxfId="0" operator="between" stopIfTrue="1">
      <formula>0.4</formula>
      <formula>0.6</formula>
    </cfRule>
    <cfRule type="cellIs" priority="18" dxfId="0" operator="lessThanOrEqual" stopIfTrue="1">
      <formula>0.4</formula>
    </cfRule>
  </conditionalFormatting>
  <conditionalFormatting sqref="O25">
    <cfRule type="cellIs" priority="13" dxfId="0" operator="greaterThanOrEqual" stopIfTrue="1">
      <formula>0</formula>
    </cfRule>
    <cfRule type="cellIs" priority="14" dxfId="0" operator="between" stopIfTrue="1">
      <formula>0.4</formula>
      <formula>0.6</formula>
    </cfRule>
    <cfRule type="cellIs" priority="15" dxfId="0" operator="lessThanOrEqual" stopIfTrue="1">
      <formula>0.4</formula>
    </cfRule>
  </conditionalFormatting>
  <conditionalFormatting sqref="P25">
    <cfRule type="cellIs" priority="10" dxfId="0" operator="greaterThanOrEqual" stopIfTrue="1">
      <formula>0</formula>
    </cfRule>
    <cfRule type="cellIs" priority="11" dxfId="0" operator="between" stopIfTrue="1">
      <formula>0.4</formula>
      <formula>0.6</formula>
    </cfRule>
    <cfRule type="cellIs" priority="12" dxfId="0" operator="lessThanOrEqual" stopIfTrue="1">
      <formula>0.4</formula>
    </cfRule>
  </conditionalFormatting>
  <conditionalFormatting sqref="L31">
    <cfRule type="cellIs" priority="7" dxfId="0" operator="greaterThanOrEqual" stopIfTrue="1">
      <formula>0</formula>
    </cfRule>
    <cfRule type="cellIs" priority="8" dxfId="0" operator="between" stopIfTrue="1">
      <formula>0.4</formula>
      <formula>0.6</formula>
    </cfRule>
    <cfRule type="cellIs" priority="9" dxfId="0" operator="lessThanOrEqual" stopIfTrue="1">
      <formula>0.4</formula>
    </cfRule>
  </conditionalFormatting>
  <conditionalFormatting sqref="N31">
    <cfRule type="cellIs" priority="4" dxfId="0" operator="greaterThanOrEqual" stopIfTrue="1">
      <formula>0</formula>
    </cfRule>
    <cfRule type="cellIs" priority="5" dxfId="0" operator="between" stopIfTrue="1">
      <formula>0.4</formula>
      <formula>0.6</formula>
    </cfRule>
    <cfRule type="cellIs" priority="6" dxfId="0" operator="lessThanOrEqual" stopIfTrue="1">
      <formula>0.4</formula>
    </cfRule>
  </conditionalFormatting>
  <conditionalFormatting sqref="O31">
    <cfRule type="cellIs" priority="1" dxfId="0" operator="greaterThanOrEqual" stopIfTrue="1">
      <formula>0</formula>
    </cfRule>
    <cfRule type="cellIs" priority="2" dxfId="0" operator="between" stopIfTrue="1">
      <formula>0.4</formula>
      <formula>0.6</formula>
    </cfRule>
    <cfRule type="cellIs" priority="3" dxfId="0" operator="lessThanOrEqual" stopIfTrue="1">
      <formula>0.4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27" r:id="rId2"/>
  <headerFooter alignWithMargins="0">
    <oddFooter>&amp;R&amp;"Times New Roman,Normal"&amp;16PLANEACIÓN DE LA GESTIÓN V.4</oddFooter>
  </headerFooter>
  <rowBreaks count="2" manualBreakCount="2">
    <brk id="25" min="1" max="19" man="1"/>
    <brk id="38" min="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3"/>
  <sheetViews>
    <sheetView view="pageBreakPreview" zoomScale="55" zoomScaleNormal="40" zoomScaleSheetLayoutView="55" zoomScalePageLayoutView="0" workbookViewId="0" topLeftCell="A19">
      <selection activeCell="C23" sqref="C23:G23"/>
    </sheetView>
  </sheetViews>
  <sheetFormatPr defaultColWidth="7.7109375" defaultRowHeight="12.75"/>
  <cols>
    <col min="1" max="1" width="12.421875" style="0" customWidth="1"/>
    <col min="2" max="2" width="21.421875" style="1" customWidth="1"/>
    <col min="3" max="3" width="12.140625" style="1" customWidth="1"/>
    <col min="4" max="4" width="6.140625" style="2" customWidth="1"/>
    <col min="5" max="5" width="16.8515625" style="3" customWidth="1"/>
    <col min="6" max="6" width="17.00390625" style="3" customWidth="1"/>
    <col min="7" max="7" width="13.28125" style="4" customWidth="1"/>
    <col min="8" max="8" width="28.8515625" style="3" customWidth="1"/>
    <col min="9" max="9" width="35.421875" style="3" customWidth="1"/>
    <col min="10" max="10" width="18.7109375" style="5" customWidth="1"/>
    <col min="11" max="11" width="14.28125" style="5" customWidth="1"/>
    <col min="12" max="12" width="18.8515625" style="6" customWidth="1"/>
    <col min="13" max="13" width="18.7109375" style="5" customWidth="1"/>
    <col min="14" max="14" width="17.7109375" style="5" customWidth="1"/>
    <col min="15" max="15" width="16.28125" style="6" customWidth="1"/>
    <col min="16" max="16" width="39.421875" style="3" customWidth="1"/>
    <col min="17" max="17" width="24.421875" style="3" customWidth="1"/>
    <col min="18" max="18" width="30.7109375" style="7" customWidth="1"/>
    <col min="19" max="19" width="19.8515625" style="3" customWidth="1"/>
    <col min="20" max="20" width="30.421875" style="3" customWidth="1"/>
    <col min="21" max="16384" width="7.7109375" style="3" customWidth="1"/>
  </cols>
  <sheetData>
    <row r="1" spans="1:249" s="77" customFormat="1" ht="35.25" customHeight="1">
      <c r="A1" s="73"/>
      <c r="B1" s="74"/>
      <c r="C1" s="75"/>
      <c r="D1" s="75"/>
      <c r="E1" s="168"/>
      <c r="F1" s="168"/>
      <c r="G1" s="168"/>
      <c r="H1" s="67"/>
      <c r="I1" s="76"/>
      <c r="L1" s="78"/>
      <c r="O1" s="78"/>
      <c r="P1" s="75"/>
      <c r="Q1" s="75"/>
      <c r="R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</row>
    <row r="2" spans="1:249" s="77" customFormat="1" ht="17.25" customHeight="1">
      <c r="A2" s="73"/>
      <c r="B2" s="79"/>
      <c r="C2" s="79"/>
      <c r="D2" s="75"/>
      <c r="E2" s="76"/>
      <c r="F2" s="76"/>
      <c r="G2" s="80"/>
      <c r="H2" s="76"/>
      <c r="I2" s="76"/>
      <c r="L2" s="78"/>
      <c r="O2" s="78"/>
      <c r="P2" s="75"/>
      <c r="Q2" s="75"/>
      <c r="R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</row>
    <row r="3" spans="1:249" ht="28.5" customHeight="1">
      <c r="A3" s="8"/>
      <c r="B3" s="169" t="s">
        <v>21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9.25" customHeight="1">
      <c r="A4" s="8"/>
      <c r="B4" s="170" t="s">
        <v>22</v>
      </c>
      <c r="C4" s="170"/>
      <c r="D4" s="170"/>
      <c r="E4" s="170"/>
      <c r="F4" s="170"/>
      <c r="G4" s="170"/>
      <c r="H4" s="170"/>
      <c r="I4" s="170"/>
      <c r="J4" s="170"/>
      <c r="K4" s="170"/>
      <c r="L4" s="171" t="s">
        <v>23</v>
      </c>
      <c r="M4" s="172"/>
      <c r="N4" s="172"/>
      <c r="O4" s="172"/>
      <c r="P4" s="172"/>
      <c r="Q4" s="172"/>
      <c r="R4" s="172"/>
      <c r="S4" s="17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19" s="12" customFormat="1" ht="54" customHeight="1">
      <c r="A5" s="2"/>
      <c r="B5" s="62" t="s">
        <v>24</v>
      </c>
      <c r="C5" s="173" t="s">
        <v>25</v>
      </c>
      <c r="D5" s="173"/>
      <c r="E5" s="173"/>
      <c r="F5" s="173"/>
      <c r="G5" s="173"/>
      <c r="H5" s="62" t="s">
        <v>26</v>
      </c>
      <c r="I5" s="162" t="s">
        <v>27</v>
      </c>
      <c r="J5" s="162"/>
      <c r="K5" s="162"/>
      <c r="L5" s="11" t="s">
        <v>28</v>
      </c>
      <c r="M5" s="166" t="s">
        <v>31</v>
      </c>
      <c r="N5" s="167"/>
      <c r="O5" s="167"/>
      <c r="P5" s="167"/>
      <c r="Q5" s="10" t="s">
        <v>29</v>
      </c>
      <c r="R5" s="163" t="s">
        <v>30</v>
      </c>
      <c r="S5" s="163"/>
    </row>
    <row r="6" spans="1:249" ht="132.75" customHeight="1">
      <c r="A6" s="2"/>
      <c r="B6" s="61">
        <v>1</v>
      </c>
      <c r="C6" s="157" t="s">
        <v>143</v>
      </c>
      <c r="D6" s="157"/>
      <c r="E6" s="157"/>
      <c r="F6" s="157"/>
      <c r="G6" s="157"/>
      <c r="H6" s="64" t="s">
        <v>141</v>
      </c>
      <c r="I6" s="151" t="s">
        <v>144</v>
      </c>
      <c r="J6" s="151"/>
      <c r="K6" s="151"/>
      <c r="L6" s="13" t="s">
        <v>139</v>
      </c>
      <c r="M6" s="165" t="s">
        <v>140</v>
      </c>
      <c r="N6" s="165"/>
      <c r="O6" s="165"/>
      <c r="P6" s="165"/>
      <c r="Q6" s="64" t="s">
        <v>141</v>
      </c>
      <c r="R6" s="161" t="s">
        <v>142</v>
      </c>
      <c r="S6" s="161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ht="126" customHeight="1">
      <c r="A7" s="2"/>
      <c r="B7" s="61">
        <v>2</v>
      </c>
      <c r="C7" s="158" t="s">
        <v>145</v>
      </c>
      <c r="D7" s="159"/>
      <c r="E7" s="159"/>
      <c r="F7" s="159"/>
      <c r="G7" s="160"/>
      <c r="H7" s="64" t="s">
        <v>146</v>
      </c>
      <c r="I7" s="151" t="s">
        <v>147</v>
      </c>
      <c r="J7" s="151"/>
      <c r="K7" s="151"/>
      <c r="L7" s="13" t="s">
        <v>150</v>
      </c>
      <c r="M7" s="165" t="s">
        <v>151</v>
      </c>
      <c r="N7" s="165"/>
      <c r="O7" s="165"/>
      <c r="P7" s="165"/>
      <c r="Q7" s="66" t="s">
        <v>152</v>
      </c>
      <c r="R7" s="150" t="s">
        <v>153</v>
      </c>
      <c r="S7" s="150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</row>
    <row r="8" spans="1:19" s="9" customFormat="1" ht="155.25" customHeight="1">
      <c r="A8" s="8"/>
      <c r="B8" s="61">
        <v>3</v>
      </c>
      <c r="C8" s="158" t="s">
        <v>148</v>
      </c>
      <c r="D8" s="159"/>
      <c r="E8" s="159"/>
      <c r="F8" s="159"/>
      <c r="G8" s="160"/>
      <c r="H8" s="64" t="s">
        <v>146</v>
      </c>
      <c r="I8" s="151" t="s">
        <v>149</v>
      </c>
      <c r="J8" s="151"/>
      <c r="K8" s="151"/>
      <c r="L8" s="13" t="s">
        <v>159</v>
      </c>
      <c r="M8" s="165" t="s">
        <v>143</v>
      </c>
      <c r="N8" s="165"/>
      <c r="O8" s="165"/>
      <c r="P8" s="165"/>
      <c r="Q8" s="66" t="s">
        <v>158</v>
      </c>
      <c r="R8" s="150" t="s">
        <v>161</v>
      </c>
      <c r="S8" s="150"/>
    </row>
    <row r="9" spans="1:19" s="9" customFormat="1" ht="148.5" customHeight="1">
      <c r="A9" s="8"/>
      <c r="B9" s="61">
        <v>4</v>
      </c>
      <c r="C9" s="158" t="s">
        <v>154</v>
      </c>
      <c r="D9" s="159"/>
      <c r="E9" s="159"/>
      <c r="F9" s="159"/>
      <c r="G9" s="160"/>
      <c r="H9" s="64" t="s">
        <v>155</v>
      </c>
      <c r="I9" s="151" t="s">
        <v>156</v>
      </c>
      <c r="J9" s="151"/>
      <c r="K9" s="151"/>
      <c r="L9" s="13" t="s">
        <v>160</v>
      </c>
      <c r="M9" s="175" t="s">
        <v>151</v>
      </c>
      <c r="N9" s="175"/>
      <c r="O9" s="175"/>
      <c r="P9" s="175"/>
      <c r="Q9" s="46" t="s">
        <v>158</v>
      </c>
      <c r="R9" s="174" t="s">
        <v>161</v>
      </c>
      <c r="S9" s="174"/>
    </row>
    <row r="10" spans="1:19" s="9" customFormat="1" ht="102" customHeight="1">
      <c r="A10" s="8"/>
      <c r="B10" s="61">
        <v>5</v>
      </c>
      <c r="C10" s="158" t="s">
        <v>151</v>
      </c>
      <c r="D10" s="159"/>
      <c r="E10" s="159"/>
      <c r="F10" s="159"/>
      <c r="G10" s="160"/>
      <c r="H10" s="64" t="s">
        <v>155</v>
      </c>
      <c r="I10" s="151" t="s">
        <v>157</v>
      </c>
      <c r="J10" s="151"/>
      <c r="K10" s="151"/>
      <c r="L10" s="14" t="s">
        <v>172</v>
      </c>
      <c r="M10" s="164" t="s">
        <v>145</v>
      </c>
      <c r="N10" s="153"/>
      <c r="O10" s="153"/>
      <c r="P10" s="154"/>
      <c r="Q10" s="66" t="s">
        <v>166</v>
      </c>
      <c r="R10" s="155" t="s">
        <v>168</v>
      </c>
      <c r="S10" s="156"/>
    </row>
    <row r="11" spans="1:19" s="9" customFormat="1" ht="98.25" customHeight="1">
      <c r="A11" s="8"/>
      <c r="B11" s="61">
        <v>6</v>
      </c>
      <c r="C11" s="158" t="s">
        <v>148</v>
      </c>
      <c r="D11" s="159"/>
      <c r="E11" s="159"/>
      <c r="F11" s="159"/>
      <c r="G11" s="160"/>
      <c r="H11" s="64" t="s">
        <v>158</v>
      </c>
      <c r="I11" s="151" t="s">
        <v>162</v>
      </c>
      <c r="J11" s="151"/>
      <c r="K11" s="151"/>
      <c r="L11" s="14" t="s">
        <v>173</v>
      </c>
      <c r="M11" s="164" t="s">
        <v>171</v>
      </c>
      <c r="N11" s="153"/>
      <c r="O11" s="153"/>
      <c r="P11" s="154"/>
      <c r="Q11" s="66" t="s">
        <v>166</v>
      </c>
      <c r="R11" s="155" t="s">
        <v>170</v>
      </c>
      <c r="S11" s="156"/>
    </row>
    <row r="12" spans="1:19" s="9" customFormat="1" ht="91.5" customHeight="1">
      <c r="A12" s="8"/>
      <c r="B12" s="61">
        <v>7</v>
      </c>
      <c r="C12" s="158" t="s">
        <v>148</v>
      </c>
      <c r="D12" s="159"/>
      <c r="E12" s="159"/>
      <c r="F12" s="159"/>
      <c r="G12" s="160"/>
      <c r="H12" s="64" t="s">
        <v>158</v>
      </c>
      <c r="I12" s="151" t="s">
        <v>163</v>
      </c>
      <c r="J12" s="151"/>
      <c r="K12" s="151"/>
      <c r="L12" s="14" t="s">
        <v>174</v>
      </c>
      <c r="M12" s="164" t="s">
        <v>148</v>
      </c>
      <c r="N12" s="153"/>
      <c r="O12" s="153"/>
      <c r="P12" s="154"/>
      <c r="Q12" s="66" t="s">
        <v>166</v>
      </c>
      <c r="R12" s="155" t="s">
        <v>169</v>
      </c>
      <c r="S12" s="156"/>
    </row>
    <row r="13" spans="1:19" s="9" customFormat="1" ht="110.25" customHeight="1">
      <c r="A13" s="8"/>
      <c r="B13" s="16">
        <v>8</v>
      </c>
      <c r="C13" s="157" t="s">
        <v>143</v>
      </c>
      <c r="D13" s="157"/>
      <c r="E13" s="157"/>
      <c r="F13" s="157"/>
      <c r="G13" s="157"/>
      <c r="H13" s="64" t="s">
        <v>158</v>
      </c>
      <c r="I13" s="151" t="s">
        <v>164</v>
      </c>
      <c r="J13" s="151"/>
      <c r="K13" s="151"/>
      <c r="L13" s="14" t="s">
        <v>180</v>
      </c>
      <c r="M13" s="164" t="s">
        <v>183</v>
      </c>
      <c r="N13" s="153"/>
      <c r="O13" s="153"/>
      <c r="P13" s="154"/>
      <c r="Q13" s="66" t="s">
        <v>175</v>
      </c>
      <c r="R13" s="155" t="s">
        <v>185</v>
      </c>
      <c r="S13" s="156"/>
    </row>
    <row r="14" spans="1:19" ht="89.25" customHeight="1">
      <c r="A14" s="8"/>
      <c r="B14" s="16">
        <v>9</v>
      </c>
      <c r="C14" s="158" t="s">
        <v>151</v>
      </c>
      <c r="D14" s="159"/>
      <c r="E14" s="159"/>
      <c r="F14" s="159"/>
      <c r="G14" s="160"/>
      <c r="H14" s="64" t="s">
        <v>158</v>
      </c>
      <c r="I14" s="151" t="s">
        <v>165</v>
      </c>
      <c r="J14" s="151"/>
      <c r="K14" s="151"/>
      <c r="L14" s="65" t="s">
        <v>181</v>
      </c>
      <c r="M14" s="164" t="s">
        <v>184</v>
      </c>
      <c r="N14" s="153"/>
      <c r="O14" s="153"/>
      <c r="P14" s="154"/>
      <c r="Q14" s="66" t="s">
        <v>175</v>
      </c>
      <c r="R14" s="155" t="s">
        <v>186</v>
      </c>
      <c r="S14" s="156"/>
    </row>
    <row r="15" spans="2:19" ht="91.5" customHeight="1">
      <c r="B15" s="17">
        <v>10</v>
      </c>
      <c r="C15" s="150" t="s">
        <v>148</v>
      </c>
      <c r="D15" s="150"/>
      <c r="E15" s="150"/>
      <c r="F15" s="150"/>
      <c r="G15" s="150"/>
      <c r="H15" s="99" t="s">
        <v>166</v>
      </c>
      <c r="I15" s="151" t="s">
        <v>167</v>
      </c>
      <c r="J15" s="151"/>
      <c r="K15" s="151"/>
      <c r="L15" s="15" t="s">
        <v>182</v>
      </c>
      <c r="M15" s="152" t="s">
        <v>143</v>
      </c>
      <c r="N15" s="153"/>
      <c r="O15" s="153"/>
      <c r="P15" s="154"/>
      <c r="Q15" s="66" t="s">
        <v>175</v>
      </c>
      <c r="R15" s="155" t="s">
        <v>187</v>
      </c>
      <c r="S15" s="156"/>
    </row>
    <row r="16" spans="2:19" ht="136.5" customHeight="1">
      <c r="B16" s="17">
        <v>11</v>
      </c>
      <c r="C16" s="150" t="s">
        <v>171</v>
      </c>
      <c r="D16" s="150"/>
      <c r="E16" s="150"/>
      <c r="F16" s="150"/>
      <c r="G16" s="150"/>
      <c r="H16" s="99" t="s">
        <v>175</v>
      </c>
      <c r="I16" s="151" t="s">
        <v>176</v>
      </c>
      <c r="J16" s="151"/>
      <c r="K16" s="151"/>
      <c r="L16" s="15"/>
      <c r="M16" s="152"/>
      <c r="N16" s="153"/>
      <c r="O16" s="153"/>
      <c r="P16" s="154"/>
      <c r="Q16" s="66"/>
      <c r="R16" s="155"/>
      <c r="S16" s="156"/>
    </row>
    <row r="17" spans="2:19" ht="136.5" customHeight="1">
      <c r="B17" s="17">
        <v>12</v>
      </c>
      <c r="C17" s="150" t="s">
        <v>171</v>
      </c>
      <c r="D17" s="150"/>
      <c r="E17" s="150"/>
      <c r="F17" s="150"/>
      <c r="G17" s="150"/>
      <c r="H17" s="99" t="s">
        <v>175</v>
      </c>
      <c r="I17" s="151" t="s">
        <v>177</v>
      </c>
      <c r="J17" s="151"/>
      <c r="K17" s="151"/>
      <c r="L17" s="15"/>
      <c r="M17" s="152"/>
      <c r="N17" s="153"/>
      <c r="O17" s="153"/>
      <c r="P17" s="154"/>
      <c r="Q17" s="66"/>
      <c r="R17" s="155"/>
      <c r="S17" s="156"/>
    </row>
    <row r="18" spans="2:19" ht="136.5" customHeight="1">
      <c r="B18" s="17">
        <v>13</v>
      </c>
      <c r="C18" s="157" t="s">
        <v>143</v>
      </c>
      <c r="D18" s="157"/>
      <c r="E18" s="157"/>
      <c r="F18" s="157"/>
      <c r="G18" s="157"/>
      <c r="H18" s="64" t="s">
        <v>175</v>
      </c>
      <c r="I18" s="151" t="s">
        <v>178</v>
      </c>
      <c r="J18" s="151"/>
      <c r="K18" s="151"/>
      <c r="L18" s="15"/>
      <c r="M18" s="152"/>
      <c r="N18" s="153"/>
      <c r="O18" s="153"/>
      <c r="P18" s="154"/>
      <c r="Q18" s="66"/>
      <c r="R18" s="155"/>
      <c r="S18" s="156"/>
    </row>
    <row r="19" spans="2:19" ht="136.5" customHeight="1">
      <c r="B19" s="17">
        <v>14</v>
      </c>
      <c r="C19" s="157" t="s">
        <v>143</v>
      </c>
      <c r="D19" s="157"/>
      <c r="E19" s="157"/>
      <c r="F19" s="157"/>
      <c r="G19" s="157"/>
      <c r="H19" s="64" t="s">
        <v>175</v>
      </c>
      <c r="I19" s="151" t="s">
        <v>179</v>
      </c>
      <c r="J19" s="151"/>
      <c r="K19" s="151"/>
      <c r="L19" s="15"/>
      <c r="M19" s="152"/>
      <c r="N19" s="153"/>
      <c r="O19" s="153"/>
      <c r="P19" s="154"/>
      <c r="Q19" s="66"/>
      <c r="R19" s="155"/>
      <c r="S19" s="156"/>
    </row>
    <row r="20" spans="2:19" ht="136.5" customHeight="1">
      <c r="B20" s="17">
        <v>15</v>
      </c>
      <c r="C20" s="150" t="s">
        <v>148</v>
      </c>
      <c r="D20" s="150"/>
      <c r="E20" s="150"/>
      <c r="F20" s="150"/>
      <c r="G20" s="150"/>
      <c r="H20" s="64" t="s">
        <v>188</v>
      </c>
      <c r="I20" s="151" t="s">
        <v>189</v>
      </c>
      <c r="J20" s="151"/>
      <c r="K20" s="151"/>
      <c r="L20" s="15"/>
      <c r="M20" s="152"/>
      <c r="N20" s="153"/>
      <c r="O20" s="153"/>
      <c r="P20" s="154"/>
      <c r="Q20" s="66"/>
      <c r="R20" s="155"/>
      <c r="S20" s="156"/>
    </row>
    <row r="21" spans="2:19" ht="136.5" customHeight="1">
      <c r="B21" s="17">
        <v>16</v>
      </c>
      <c r="C21" s="150" t="s">
        <v>148</v>
      </c>
      <c r="D21" s="150"/>
      <c r="E21" s="150"/>
      <c r="F21" s="150"/>
      <c r="G21" s="150"/>
      <c r="H21" s="64" t="s">
        <v>188</v>
      </c>
      <c r="I21" s="151" t="s">
        <v>190</v>
      </c>
      <c r="J21" s="151"/>
      <c r="K21" s="151"/>
      <c r="L21" s="15"/>
      <c r="M21" s="152"/>
      <c r="N21" s="153"/>
      <c r="O21" s="153"/>
      <c r="P21" s="154"/>
      <c r="Q21" s="66"/>
      <c r="R21" s="155"/>
      <c r="S21" s="156"/>
    </row>
    <row r="22" spans="2:19" ht="136.5" customHeight="1">
      <c r="B22" s="17">
        <v>17</v>
      </c>
      <c r="C22" s="150" t="s">
        <v>151</v>
      </c>
      <c r="D22" s="150"/>
      <c r="E22" s="150"/>
      <c r="F22" s="150"/>
      <c r="G22" s="150"/>
      <c r="H22" s="64" t="s">
        <v>188</v>
      </c>
      <c r="I22" s="151" t="s">
        <v>191</v>
      </c>
      <c r="J22" s="151"/>
      <c r="K22" s="151"/>
      <c r="L22" s="15"/>
      <c r="M22" s="152"/>
      <c r="N22" s="153"/>
      <c r="O22" s="153"/>
      <c r="P22" s="154"/>
      <c r="Q22" s="66"/>
      <c r="R22" s="155"/>
      <c r="S22" s="156"/>
    </row>
    <row r="23" spans="2:19" ht="136.5" customHeight="1">
      <c r="B23" s="17">
        <v>18</v>
      </c>
      <c r="C23" s="150" t="s">
        <v>196</v>
      </c>
      <c r="D23" s="150"/>
      <c r="E23" s="150"/>
      <c r="F23" s="150"/>
      <c r="G23" s="150"/>
      <c r="H23" s="64" t="s">
        <v>197</v>
      </c>
      <c r="I23" s="151" t="s">
        <v>198</v>
      </c>
      <c r="J23" s="151"/>
      <c r="K23" s="151"/>
      <c r="L23" s="15"/>
      <c r="M23" s="152"/>
      <c r="N23" s="153"/>
      <c r="O23" s="153"/>
      <c r="P23" s="154"/>
      <c r="Q23" s="66"/>
      <c r="R23" s="155"/>
      <c r="S23" s="156"/>
    </row>
  </sheetData>
  <sheetProtection selectLockedCells="1" selectUnlockedCells="1"/>
  <mergeCells count="80">
    <mergeCell ref="C23:G23"/>
    <mergeCell ref="I23:K23"/>
    <mergeCell ref="M23:P23"/>
    <mergeCell ref="R23:S23"/>
    <mergeCell ref="C22:G22"/>
    <mergeCell ref="I22:K22"/>
    <mergeCell ref="M22:P22"/>
    <mergeCell ref="R22:S22"/>
    <mergeCell ref="C20:G20"/>
    <mergeCell ref="I20:K20"/>
    <mergeCell ref="M20:P20"/>
    <mergeCell ref="R20:S20"/>
    <mergeCell ref="C21:G21"/>
    <mergeCell ref="I21:K21"/>
    <mergeCell ref="M21:P21"/>
    <mergeCell ref="R21:S21"/>
    <mergeCell ref="C18:G18"/>
    <mergeCell ref="I18:K18"/>
    <mergeCell ref="M18:P18"/>
    <mergeCell ref="R18:S18"/>
    <mergeCell ref="C19:G19"/>
    <mergeCell ref="I19:K19"/>
    <mergeCell ref="M19:P19"/>
    <mergeCell ref="R19:S19"/>
    <mergeCell ref="C10:G10"/>
    <mergeCell ref="I10:K10"/>
    <mergeCell ref="C8:G8"/>
    <mergeCell ref="I12:K12"/>
    <mergeCell ref="M8:P8"/>
    <mergeCell ref="C9:G9"/>
    <mergeCell ref="C12:G12"/>
    <mergeCell ref="C11:G11"/>
    <mergeCell ref="M7:P7"/>
    <mergeCell ref="I9:K9"/>
    <mergeCell ref="R11:S11"/>
    <mergeCell ref="R9:S9"/>
    <mergeCell ref="R10:S10"/>
    <mergeCell ref="M9:P9"/>
    <mergeCell ref="R8:S8"/>
    <mergeCell ref="I8:K8"/>
    <mergeCell ref="I11:K11"/>
    <mergeCell ref="M10:P10"/>
    <mergeCell ref="M5:P5"/>
    <mergeCell ref="C7:G7"/>
    <mergeCell ref="I7:K7"/>
    <mergeCell ref="E1:G1"/>
    <mergeCell ref="B3:S3"/>
    <mergeCell ref="B4:K4"/>
    <mergeCell ref="L4:S4"/>
    <mergeCell ref="C5:G5"/>
    <mergeCell ref="C6:G6"/>
    <mergeCell ref="I6:K6"/>
    <mergeCell ref="R6:S6"/>
    <mergeCell ref="I5:K5"/>
    <mergeCell ref="R5:S5"/>
    <mergeCell ref="M13:P13"/>
    <mergeCell ref="M14:P14"/>
    <mergeCell ref="M15:P15"/>
    <mergeCell ref="M12:P12"/>
    <mergeCell ref="M11:P11"/>
    <mergeCell ref="R7:S7"/>
    <mergeCell ref="M6:P6"/>
    <mergeCell ref="R12:S12"/>
    <mergeCell ref="R13:S13"/>
    <mergeCell ref="R14:S14"/>
    <mergeCell ref="R15:S15"/>
    <mergeCell ref="C13:G13"/>
    <mergeCell ref="I13:K13"/>
    <mergeCell ref="C15:G15"/>
    <mergeCell ref="I15:K15"/>
    <mergeCell ref="C14:G14"/>
    <mergeCell ref="I14:K14"/>
    <mergeCell ref="C16:G16"/>
    <mergeCell ref="I16:K16"/>
    <mergeCell ref="M16:P16"/>
    <mergeCell ref="R16:S16"/>
    <mergeCell ref="C17:G17"/>
    <mergeCell ref="I17:K17"/>
    <mergeCell ref="M17:P17"/>
    <mergeCell ref="R17:S1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32" r:id="rId1"/>
  <headerFooter alignWithMargins="0">
    <oddFooter>&amp;R&amp;"Times New Roman,Normal"&amp;16PLANEACIÓN DE LA GESTIÓN V.4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EUGENIA SANABRIA AREVALO</dc:creator>
  <cp:keywords/>
  <dc:description/>
  <cp:lastModifiedBy>Alba Lucero Rodriguez Becerra</cp:lastModifiedBy>
  <cp:lastPrinted>2021-02-17T21:43:00Z</cp:lastPrinted>
  <dcterms:created xsi:type="dcterms:W3CDTF">2017-02-15T23:08:39Z</dcterms:created>
  <dcterms:modified xsi:type="dcterms:W3CDTF">2021-12-16T19:40:42Z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TBCO_ScreenResolution">
    <vt:lpwstr>96 96 1920 1080</vt:lpwstr>
  </property>
</Properties>
</file>