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11"/>
  <workbookPr hidePivotFieldList="1"/>
  <mc:AlternateContent xmlns:mc="http://schemas.openxmlformats.org/markup-compatibility/2006">
    <mc:Choice Requires="x15">
      <x15ac:absPath xmlns:x15ac="http://schemas.microsoft.com/office/spreadsheetml/2010/11/ac" url="C:\Users\jennifer.campos\Downloads\"/>
    </mc:Choice>
  </mc:AlternateContent>
  <xr:revisionPtr revIDLastSave="0" documentId="8_{FB8E8B90-4BDE-4619-A01C-F6583F8BFFEC}" xr6:coauthVersionLast="47" xr6:coauthVersionMax="47" xr10:uidLastSave="{00000000-0000-0000-0000-000000000000}"/>
  <bookViews>
    <workbookView xWindow="-120" yWindow="-120" windowWidth="29040" windowHeight="15840" tabRatio="860" firstSheet="23" activeTab="23" xr2:uid="{00000000-000D-0000-FFFF-FFFF00000000}"/>
  </bookViews>
  <sheets>
    <sheet name="Datos" sheetId="1" state="hidden" r:id="rId1"/>
    <sheet name="GENERAL" sheetId="2" state="hidden" r:id="rId2"/>
    <sheet name="PORTADA" sheetId="37" r:id="rId3"/>
    <sheet name="15. P GES" sheetId="36" r:id="rId4"/>
    <sheet name="4. DIS Y CON ESC" sheetId="25" r:id="rId5"/>
    <sheet name="16. AD PS Y ESC" sheetId="43" r:id="rId6"/>
    <sheet name="PISCINA" sheetId="44" r:id="rId7"/>
    <sheet name="BMX " sheetId="45" r:id="rId8"/>
    <sheet name="CANCHA " sheetId="46" r:id="rId9"/>
    <sheet name="COLISEOS" sheetId="47" r:id="rId10"/>
    <sheet name="VELODROMO" sheetId="48" r:id="rId11"/>
    <sheet name="PISTA DE PATINAJE " sheetId="49" r:id="rId12"/>
    <sheet name="3. FOM DEP" sheetId="24" r:id="rId13"/>
    <sheet name="1.3 DEPORTES" sheetId="41" r:id="rId14"/>
    <sheet name=" BOGOTÁ COMPETITIVA" sheetId="61" r:id="rId15"/>
    <sheet name="DEPORTE DE 0 A 100" sheetId="60" r:id="rId16"/>
    <sheet name="EN MOVIMIENTO DE 0 A 5" sheetId="59" r:id="rId17"/>
    <sheet name="JEC" sheetId="52" r:id="rId18"/>
    <sheet name=" TALENTOS DEPORTIVOS" sheetId="62" r:id="rId19"/>
    <sheet name=" SPORTS Y DEPORTES ALTERNATIVOS" sheetId="63" r:id="rId20"/>
    <sheet name="COMPETENCIAS CON ALTURAS" sheetId="64" r:id="rId21"/>
    <sheet name=" ESCUELAS DEPORTIVAS DE LAS AUL" sheetId="58" r:id="rId22"/>
    <sheet name="1.2 RECREACION" sheetId="40" r:id="rId23"/>
    <sheet name="1.1 CICLOVIA" sheetId="39" r:id="rId24"/>
    <sheet name=" BOGOTÁ EN FORMA" sheetId="53" r:id="rId25"/>
    <sheet name="BOGOTÁ EN BICI" sheetId="54" r:id="rId26"/>
    <sheet name=" BOGOTÁ FELIZ " sheetId="55" r:id="rId27"/>
    <sheet name="DEPORTE PARA LA PAZ" sheetId="56" r:id="rId28"/>
    <sheet name="MUÉVETE BOGOTÁ" sheetId="57" r:id="rId29"/>
    <sheet name="EVENTOS CON ALTURA" sheetId="65" r:id="rId30"/>
    <sheet name="13. G COM" sheetId="34" r:id="rId31"/>
    <sheet name="14. G TH" sheetId="35" r:id="rId32"/>
    <sheet name="6. G FIN" sheetId="27" r:id="rId33"/>
    <sheet name="12. G RF" sheetId="33" r:id="rId34"/>
    <sheet name="11. AD BYS" sheetId="32" r:id="rId35"/>
    <sheet name="8. G ALO" sheetId="29" r:id="rId36"/>
    <sheet name="9. G TEC" sheetId="30" r:id="rId37"/>
    <sheet name="5. G JUR" sheetId="26" r:id="rId38"/>
    <sheet name="7. CON DIS" sheetId="28" r:id="rId39"/>
    <sheet name="10. G DOC" sheetId="31" r:id="rId40"/>
    <sheet name="1. SEV CIU" sheetId="3" r:id="rId41"/>
    <sheet name="Hoja6" sheetId="71" r:id="rId42"/>
    <sheet name="CONTROL DE CAMBIO" sheetId="72" r:id="rId43"/>
    <sheet name="ANALISIS" sheetId="50" state="hidden" r:id="rId44"/>
    <sheet name="TD" sheetId="51" state="hidden" r:id="rId45"/>
    <sheet name="PRIORIZACION" sheetId="20" state="hidden" r:id="rId46"/>
    <sheet name="2. PRO RE" sheetId="23" state="hidden" r:id="rId47"/>
  </sheets>
  <externalReferences>
    <externalReference r:id="rId48"/>
  </externalReferences>
  <definedNames>
    <definedName name="_xlnm._FilterDatabase" localSheetId="14" hidden="1">' BOGOTÁ COMPETITIVA'!$C$8:$AE$25</definedName>
    <definedName name="_xlnm._FilterDatabase" localSheetId="24" hidden="1">' BOGOTÁ EN FORMA'!$B$8:$X$24</definedName>
    <definedName name="_xlnm._FilterDatabase" localSheetId="26" hidden="1">' BOGOTÁ FELIZ '!$B$8:$X$25</definedName>
    <definedName name="_xlnm._FilterDatabase" localSheetId="21" hidden="1">' ESCUELAS DEPORTIVAS DE LAS AUL'!$C$8:$AE$25</definedName>
    <definedName name="_xlnm._FilterDatabase" localSheetId="19" hidden="1">' SPORTS Y DEPORTES ALTERNATIVOS'!$C$8:$AE$25</definedName>
    <definedName name="_xlnm._FilterDatabase" localSheetId="18" hidden="1">' TALENTOS DEPORTIVOS'!$C$8:$AE$25</definedName>
    <definedName name="_xlnm._FilterDatabase" localSheetId="40" hidden="1">'1. SEV CIU'!$A$8:$AU$23</definedName>
    <definedName name="_xlnm._FilterDatabase" localSheetId="23" hidden="1">'1.1 CICLOVIA'!$B$8:$AI$19</definedName>
    <definedName name="_xlnm._FilterDatabase" localSheetId="22" hidden="1">'1.2 RECREACION'!$C$8:$Y$24</definedName>
    <definedName name="_xlnm._FilterDatabase" localSheetId="13" hidden="1">'1.3 DEPORTES'!$C$8:$AE$25</definedName>
    <definedName name="_xlnm._FilterDatabase" localSheetId="39" hidden="1">'10. G DOC'!$A$8:$AQ$23</definedName>
    <definedName name="_xlnm._FilterDatabase" localSheetId="34" hidden="1">'11. AD BYS'!$A$8:$AU$23</definedName>
    <definedName name="_xlnm._FilterDatabase" localSheetId="33" hidden="1">'12. G RF'!$A$8:$AU$23</definedName>
    <definedName name="_xlnm._FilterDatabase" localSheetId="30" hidden="1">'13. G COM'!$A$8:$AU$23</definedName>
    <definedName name="_xlnm._FilterDatabase" localSheetId="31" hidden="1">'14. G TH'!$A$8:$AU$23</definedName>
    <definedName name="_xlnm._FilterDatabase" localSheetId="3" hidden="1">'15. P GES'!$A$8:$AU$23</definedName>
    <definedName name="_xlnm._FilterDatabase" localSheetId="5" hidden="1">'16. AD PS Y ESC'!$C$8:$AV$24</definedName>
    <definedName name="_xlnm._FilterDatabase" localSheetId="46" hidden="1">'2. PRO RE'!$A$8:$AU$23</definedName>
    <definedName name="_xlnm._FilterDatabase" localSheetId="12" hidden="1">'3. FOM DEP'!$B$8:$AP$23</definedName>
    <definedName name="_xlnm._FilterDatabase" localSheetId="4" hidden="1">'4. DIS Y CON ESC'!$A$8:$AU$42</definedName>
    <definedName name="_xlnm._FilterDatabase" localSheetId="37" hidden="1">'5. G JUR'!$A$8:$AU$23</definedName>
    <definedName name="_xlnm._FilterDatabase" localSheetId="32" hidden="1">'6. G FIN'!$A$8:$AU$23</definedName>
    <definedName name="_xlnm._FilterDatabase" localSheetId="38" hidden="1">'7. CON DIS'!$A$8:$AU$23</definedName>
    <definedName name="_xlnm._FilterDatabase" localSheetId="35" hidden="1">'8. G ALO'!$A$8:$AN$23</definedName>
    <definedName name="_xlnm._FilterDatabase" localSheetId="36" hidden="1">'9. G TEC'!$A$8:$AQ$23</definedName>
    <definedName name="_xlnm._FilterDatabase" localSheetId="7" hidden="1">'BMX '!$A$8:$AF$19</definedName>
    <definedName name="_xlnm._FilterDatabase" localSheetId="25" hidden="1">'BOGOTÁ EN BICI'!$B$8:$X$24</definedName>
    <definedName name="_xlnm._FilterDatabase" localSheetId="8" hidden="1">'CANCHA '!$B$8:$AG$19</definedName>
    <definedName name="_xlnm._FilterDatabase" localSheetId="9" hidden="1">COLISEOS!$A$8:$AG$19</definedName>
    <definedName name="_xlnm._FilterDatabase" localSheetId="20" hidden="1">'COMPETENCIAS CON ALTURAS'!$C$8:$AE$25</definedName>
    <definedName name="_xlnm._FilterDatabase" localSheetId="15" hidden="1">'DEPORTE DE 0 A 100'!$C$8:$AE$25</definedName>
    <definedName name="_xlnm._FilterDatabase" localSheetId="27" hidden="1">'DEPORTE PARA LA PAZ'!$B$8:$X$24</definedName>
    <definedName name="_xlnm._FilterDatabase" localSheetId="16" hidden="1">'EN MOVIMIENTO DE 0 A 5'!$C$8:$AE$25</definedName>
    <definedName name="_xlnm._FilterDatabase" localSheetId="29" hidden="1">'EVENTOS CON ALTURA'!$B$8:$X$24</definedName>
    <definedName name="_xlnm._FilterDatabase" localSheetId="1" hidden="1">GENERAL!$A$9:$BC$50</definedName>
    <definedName name="_xlnm._FilterDatabase" localSheetId="17" hidden="1">JEC!$C$8:$Y$24</definedName>
    <definedName name="_xlnm._FilterDatabase" localSheetId="28" hidden="1">'MUÉVETE BOGOTÁ'!$B$8:$X$24</definedName>
    <definedName name="_xlnm._FilterDatabase" localSheetId="6" hidden="1">PISCINA!$A$8:$AE$8</definedName>
    <definedName name="_xlnm._FilterDatabase" localSheetId="11" hidden="1">'PISTA DE PATINAJE '!$A$8:$AG$8</definedName>
    <definedName name="_xlnm._FilterDatabase" localSheetId="45" hidden="1">PRIORIZACION!$A$8:$AJ$48</definedName>
    <definedName name="_xlnm._FilterDatabase" localSheetId="10" hidden="1">VELODROMO!$A$8:$AG$8</definedName>
    <definedName name="_xlnm.Print_Area" localSheetId="14">' BOGOTÁ COMPETITIVA'!$B$1:$AG$26</definedName>
    <definedName name="_xlnm.Print_Area" localSheetId="24">' BOGOTÁ EN FORMA'!$B$1:$AF$24</definedName>
    <definedName name="_xlnm.Print_Area" localSheetId="26">' BOGOTÁ FELIZ '!$B$1:$AF$43</definedName>
    <definedName name="_xlnm.Print_Area" localSheetId="21">' ESCUELAS DEPORTIVAS DE LAS AUL'!$B$1:$AG$45</definedName>
    <definedName name="_xlnm.Print_Area" localSheetId="19">' SPORTS Y DEPORTES ALTERNATIVOS'!$B$1:$AG$26</definedName>
    <definedName name="_xlnm.Print_Area" localSheetId="18">' TALENTOS DEPORTIVOS'!$B$1:$AG$26</definedName>
    <definedName name="_xlnm.Print_Area" localSheetId="40">'1. SEV CIU'!$A$1:$AE$23</definedName>
    <definedName name="_xlnm.Print_Area" localSheetId="23">'1.1 CICLOVIA'!$A$1:$AF$20</definedName>
    <definedName name="_xlnm.Print_Area" localSheetId="22">'1.2 RECREACION'!$C$1:$AG$24</definedName>
    <definedName name="_xlnm.Print_Area" localSheetId="13">'1.3 DEPORTES'!$B$1:$AG$26</definedName>
    <definedName name="_xlnm.Print_Area" localSheetId="39">'10. G DOC'!$A$1:$AE$23</definedName>
    <definedName name="_xlnm.Print_Area" localSheetId="34">'11. AD BYS'!$A$1:$AE$23</definedName>
    <definedName name="_xlnm.Print_Area" localSheetId="33">'12. G RF'!$A$1:$AE$23</definedName>
    <definedName name="_xlnm.Print_Area" localSheetId="30">'13. G COM'!$A$1:$AE$23</definedName>
    <definedName name="_xlnm.Print_Area" localSheetId="31">'14. G TH'!$A$1:$AE$23</definedName>
    <definedName name="_xlnm.Print_Area" localSheetId="3">'15. P GES'!$A$1:$AE$24</definedName>
    <definedName name="_xlnm.Print_Area" localSheetId="5">'16. AD PS Y ESC'!$B$1:$AG$43</definedName>
    <definedName name="_xlnm.Print_Area" localSheetId="46">'2. PRO RE'!$A$1:$AE$23</definedName>
    <definedName name="_xlnm.Print_Area" localSheetId="12">'3. FOM DEP'!$B$1:$AF$23</definedName>
    <definedName name="_xlnm.Print_Area" localSheetId="4">'4. DIS Y CON ESC'!$A$1:$AE$42</definedName>
    <definedName name="_xlnm.Print_Area" localSheetId="37">'5. G JUR'!$A$1:$AE$23</definedName>
    <definedName name="_xlnm.Print_Area" localSheetId="32">'6. G FIN'!$A$1:$AE$23</definedName>
    <definedName name="_xlnm.Print_Area" localSheetId="38">'7. CON DIS'!$A$1:$AE$23</definedName>
    <definedName name="_xlnm.Print_Area" localSheetId="35">'8. G ALO'!$A$1:$AE$23</definedName>
    <definedName name="_xlnm.Print_Area" localSheetId="36">'9. G TEC'!$A$1:$AE$23</definedName>
    <definedName name="_xlnm.Print_Area" localSheetId="7">'BMX '!$A$1:$AF$19</definedName>
    <definedName name="_xlnm.Print_Area" localSheetId="25">'BOGOTÁ EN BICI'!$B$1:$AF$24</definedName>
    <definedName name="_xlnm.Print_Area" localSheetId="8">'CANCHA '!$A$1:$AG$20</definedName>
    <definedName name="_xlnm.Print_Area" localSheetId="20">'COMPETENCIAS CON ALTURAS'!$B$1:$AG$26</definedName>
    <definedName name="_xlnm.Print_Area" localSheetId="15">'DEPORTE DE 0 A 100'!$B$1:$AG$26</definedName>
    <definedName name="_xlnm.Print_Area" localSheetId="27">'DEPORTE PARA LA PAZ'!$B$1:$AF$24</definedName>
    <definedName name="_xlnm.Print_Area" localSheetId="16">'EN MOVIMIENTO DE 0 A 5'!$B$1:$AG$26</definedName>
    <definedName name="_xlnm.Print_Area" localSheetId="29">'EVENTOS CON ALTURA'!$B$1:$AF$24</definedName>
    <definedName name="_xlnm.Print_Area" localSheetId="17">JEC!$C$1:$AG$26</definedName>
    <definedName name="_xlnm.Print_Area" localSheetId="28">'MUÉVETE BOGOTÁ'!$B$1:$AF$24</definedName>
    <definedName name="_xlnm.Print_Area" localSheetId="11">'PISTA DE PATINAJE '!$A$1:$AG$20</definedName>
    <definedName name="_xlnm.Print_Area" localSheetId="2">PORTADA!$A$1:$O$29</definedName>
    <definedName name="_xlnm.Print_Area" localSheetId="10">VELODROMO!$A$1:$AG$19</definedName>
    <definedName name="CLASIFICACION">[1]CONTROL!$B$15:$B$21</definedName>
    <definedName name="CLASIFICACIÓN">#REF!</definedName>
    <definedName name="NIVEL.DFICIENCIA">Datos!$C$2:$C$5</definedName>
    <definedName name="NIVEL.EXPOSICIÓN">Datos!$E$2:$E$5</definedName>
    <definedName name="NIVELCONSECUENCIA" localSheetId="5">#REF!</definedName>
    <definedName name="NIVELCONSECUENCIA" localSheetId="43">#REF!</definedName>
    <definedName name="NIVELCONSECUENCIA">Datos!$G$2:$G$5</definedName>
    <definedName name="NIVELDEFICIENCIA" localSheetId="5">#REF!</definedName>
    <definedName name="NIVELDEFICIENCIA" localSheetId="43">#REF!</definedName>
    <definedName name="NIVELDEFICIENCIA">Datos!$C$2:$C$5</definedName>
    <definedName name="NIVELEXPOSICION" localSheetId="5">#REF!</definedName>
    <definedName name="NIVELEXPOSICION" localSheetId="43">#REF!</definedName>
    <definedName name="NIVELEXPOSICION">Datos!$E$2:$E$5</definedName>
    <definedName name="NIVLE.CONSECUENCIA">Datos!$G$2:$G$5</definedName>
    <definedName name="RUTINARIA" localSheetId="5">#REF!</definedName>
    <definedName name="RUTINARIA" localSheetId="43">#REF!</definedName>
    <definedName name="RUTINARIA">Datos!$A$2:$A$3</definedName>
    <definedName name="vvv">Datos!$A$2:$A$3</definedName>
  </definedNames>
  <calcPr calcId="191028"/>
  <pivotCaches>
    <pivotCache cacheId="5524" r:id="rId4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7" i="39" l="1"/>
  <c r="N17" i="39"/>
  <c r="M17" i="39"/>
  <c r="K17" i="39"/>
  <c r="O14" i="43"/>
  <c r="P14" i="43" s="1"/>
  <c r="O13" i="43"/>
  <c r="R14" i="43"/>
  <c r="N14" i="43"/>
  <c r="L14" i="43"/>
  <c r="Q15" i="55"/>
  <c r="R15" i="55" s="1"/>
  <c r="S15" i="55" s="1"/>
  <c r="P15" i="55"/>
  <c r="M15" i="55"/>
  <c r="N15" i="55" s="1"/>
  <c r="L15" i="55"/>
  <c r="J15" i="55"/>
  <c r="Q9" i="55"/>
  <c r="Q43" i="55"/>
  <c r="N43" i="55"/>
  <c r="R43" i="55" s="1"/>
  <c r="S43" i="55" s="1"/>
  <c r="T43" i="55" s="1"/>
  <c r="M43" i="55"/>
  <c r="K43" i="55"/>
  <c r="Q42" i="55"/>
  <c r="N42" i="55"/>
  <c r="R42" i="55" s="1"/>
  <c r="S42" i="55" s="1"/>
  <c r="T42" i="55" s="1"/>
  <c r="M42" i="55"/>
  <c r="K42" i="55"/>
  <c r="Q41" i="55"/>
  <c r="N41" i="55"/>
  <c r="R41" i="55" s="1"/>
  <c r="S41" i="55" s="1"/>
  <c r="T41" i="55" s="1"/>
  <c r="M41" i="55"/>
  <c r="K41" i="55"/>
  <c r="Q40" i="55"/>
  <c r="N40" i="55"/>
  <c r="R40" i="55" s="1"/>
  <c r="S40" i="55" s="1"/>
  <c r="T40" i="55" s="1"/>
  <c r="M40" i="55"/>
  <c r="K40" i="55"/>
  <c r="Q39" i="55"/>
  <c r="N39" i="55"/>
  <c r="R39" i="55" s="1"/>
  <c r="S39" i="55" s="1"/>
  <c r="T39" i="55" s="1"/>
  <c r="M39" i="55"/>
  <c r="K39" i="55"/>
  <c r="Q38" i="55"/>
  <c r="N38" i="55"/>
  <c r="R38" i="55" s="1"/>
  <c r="S38" i="55" s="1"/>
  <c r="T38" i="55" s="1"/>
  <c r="M38" i="55"/>
  <c r="K38" i="55"/>
  <c r="Q37" i="55"/>
  <c r="N37" i="55"/>
  <c r="R37" i="55" s="1"/>
  <c r="S37" i="55" s="1"/>
  <c r="T37" i="55" s="1"/>
  <c r="M37" i="55"/>
  <c r="K37" i="55"/>
  <c r="Q36" i="55"/>
  <c r="N36" i="55"/>
  <c r="R36" i="55" s="1"/>
  <c r="S36" i="55" s="1"/>
  <c r="T36" i="55" s="1"/>
  <c r="M36" i="55"/>
  <c r="K36" i="55"/>
  <c r="Q35" i="55"/>
  <c r="N35" i="55"/>
  <c r="R35" i="55" s="1"/>
  <c r="S35" i="55" s="1"/>
  <c r="T35" i="55" s="1"/>
  <c r="M35" i="55"/>
  <c r="K35" i="55"/>
  <c r="Q34" i="55"/>
  <c r="N34" i="55"/>
  <c r="R34" i="55" s="1"/>
  <c r="S34" i="55" s="1"/>
  <c r="T34" i="55" s="1"/>
  <c r="M34" i="55"/>
  <c r="K34" i="55"/>
  <c r="Q33" i="55"/>
  <c r="N33" i="55"/>
  <c r="R33" i="55" s="1"/>
  <c r="S33" i="55" s="1"/>
  <c r="T33" i="55" s="1"/>
  <c r="M33" i="55"/>
  <c r="K33" i="55"/>
  <c r="Q32" i="55"/>
  <c r="N32" i="55"/>
  <c r="R32" i="55" s="1"/>
  <c r="S32" i="55" s="1"/>
  <c r="T32" i="55" s="1"/>
  <c r="M32" i="55"/>
  <c r="K32" i="55"/>
  <c r="Q31" i="55"/>
  <c r="N31" i="55"/>
  <c r="R31" i="55" s="1"/>
  <c r="S31" i="55" s="1"/>
  <c r="T31" i="55" s="1"/>
  <c r="M31" i="55"/>
  <c r="K31" i="55"/>
  <c r="Q30" i="55"/>
  <c r="N30" i="55"/>
  <c r="R30" i="55" s="1"/>
  <c r="S30" i="55" s="1"/>
  <c r="T30" i="55" s="1"/>
  <c r="M30" i="55"/>
  <c r="K30" i="55"/>
  <c r="Q29" i="55"/>
  <c r="N29" i="55"/>
  <c r="R29" i="55" s="1"/>
  <c r="S29" i="55" s="1"/>
  <c r="T29" i="55" s="1"/>
  <c r="M29" i="55"/>
  <c r="K29" i="55"/>
  <c r="X28" i="55"/>
  <c r="Q28" i="55"/>
  <c r="N28" i="55"/>
  <c r="R28" i="55" s="1"/>
  <c r="S28" i="55" s="1"/>
  <c r="T28" i="55" s="1"/>
  <c r="M28" i="55"/>
  <c r="K28" i="55"/>
  <c r="Q24" i="65"/>
  <c r="N24" i="65"/>
  <c r="R24" i="65" s="1"/>
  <c r="S24" i="65" s="1"/>
  <c r="T24" i="65" s="1"/>
  <c r="M24" i="65"/>
  <c r="K24" i="65"/>
  <c r="Q23" i="65"/>
  <c r="N23" i="65"/>
  <c r="R23" i="65" s="1"/>
  <c r="S23" i="65" s="1"/>
  <c r="T23" i="65" s="1"/>
  <c r="M23" i="65"/>
  <c r="K23" i="65"/>
  <c r="R22" i="65"/>
  <c r="S22" i="65" s="1"/>
  <c r="T22" i="65" s="1"/>
  <c r="Q22" i="65"/>
  <c r="N22" i="65"/>
  <c r="O22" i="65" s="1"/>
  <c r="M22" i="65"/>
  <c r="K22" i="65"/>
  <c r="Q21" i="65"/>
  <c r="N21" i="65"/>
  <c r="O21" i="65" s="1"/>
  <c r="M21" i="65"/>
  <c r="K21" i="65"/>
  <c r="R20" i="65"/>
  <c r="S20" i="65" s="1"/>
  <c r="T20" i="65" s="1"/>
  <c r="Q20" i="65"/>
  <c r="N20" i="65"/>
  <c r="O20" i="65" s="1"/>
  <c r="M20" i="65"/>
  <c r="K20" i="65"/>
  <c r="Q19" i="65"/>
  <c r="N19" i="65"/>
  <c r="O19" i="65" s="1"/>
  <c r="M19" i="65"/>
  <c r="K19" i="65"/>
  <c r="Q18" i="65"/>
  <c r="N18" i="65"/>
  <c r="R18" i="65" s="1"/>
  <c r="S18" i="65" s="1"/>
  <c r="T18" i="65" s="1"/>
  <c r="M18" i="65"/>
  <c r="K18" i="65"/>
  <c r="Q17" i="65"/>
  <c r="N17" i="65"/>
  <c r="O17" i="65" s="1"/>
  <c r="M17" i="65"/>
  <c r="K17" i="65"/>
  <c r="R16" i="65"/>
  <c r="S16" i="65" s="1"/>
  <c r="T16" i="65" s="1"/>
  <c r="Q16" i="65"/>
  <c r="N16" i="65"/>
  <c r="O16" i="65" s="1"/>
  <c r="M16" i="65"/>
  <c r="K16" i="65"/>
  <c r="Q15" i="65"/>
  <c r="N15" i="65"/>
  <c r="R15" i="65" s="1"/>
  <c r="S15" i="65" s="1"/>
  <c r="T15" i="65" s="1"/>
  <c r="M15" i="65"/>
  <c r="K15" i="65"/>
  <c r="R14" i="65"/>
  <c r="S14" i="65" s="1"/>
  <c r="T14" i="65" s="1"/>
  <c r="Q14" i="65"/>
  <c r="N14" i="65"/>
  <c r="O14" i="65" s="1"/>
  <c r="M14" i="65"/>
  <c r="K14" i="65"/>
  <c r="Q13" i="65"/>
  <c r="N13" i="65"/>
  <c r="O13" i="65" s="1"/>
  <c r="M13" i="65"/>
  <c r="K13" i="65"/>
  <c r="Q12" i="65"/>
  <c r="N12" i="65"/>
  <c r="R12" i="65" s="1"/>
  <c r="S12" i="65" s="1"/>
  <c r="T12" i="65" s="1"/>
  <c r="M12" i="65"/>
  <c r="K12" i="65"/>
  <c r="Q11" i="65"/>
  <c r="N11" i="65"/>
  <c r="O11" i="65" s="1"/>
  <c r="M11" i="65"/>
  <c r="K11" i="65"/>
  <c r="R10" i="65"/>
  <c r="S10" i="65" s="1"/>
  <c r="T10" i="65" s="1"/>
  <c r="Q10" i="65"/>
  <c r="N10" i="65"/>
  <c r="O10" i="65" s="1"/>
  <c r="M10" i="65"/>
  <c r="K10" i="65"/>
  <c r="X9" i="65"/>
  <c r="Q9" i="65"/>
  <c r="N9" i="65"/>
  <c r="R9" i="65" s="1"/>
  <c r="S9" i="65" s="1"/>
  <c r="T9" i="65" s="1"/>
  <c r="M9" i="65"/>
  <c r="K9" i="65"/>
  <c r="R44" i="58"/>
  <c r="O44" i="58"/>
  <c r="S44" i="58" s="1"/>
  <c r="T44" i="58" s="1"/>
  <c r="U44" i="58" s="1"/>
  <c r="N44" i="58"/>
  <c r="L44" i="58"/>
  <c r="R43" i="58"/>
  <c r="O43" i="58"/>
  <c r="S43" i="58" s="1"/>
  <c r="T43" i="58" s="1"/>
  <c r="U43" i="58" s="1"/>
  <c r="N43" i="58"/>
  <c r="L43" i="58"/>
  <c r="R42" i="58"/>
  <c r="O42" i="58"/>
  <c r="P42" i="58" s="1"/>
  <c r="N42" i="58"/>
  <c r="L42" i="58"/>
  <c r="R41" i="58"/>
  <c r="O41" i="58"/>
  <c r="S41" i="58" s="1"/>
  <c r="T41" i="58" s="1"/>
  <c r="U41" i="58" s="1"/>
  <c r="N41" i="58"/>
  <c r="L41" i="58"/>
  <c r="R40" i="58"/>
  <c r="O40" i="58"/>
  <c r="S40" i="58" s="1"/>
  <c r="T40" i="58" s="1"/>
  <c r="U40" i="58" s="1"/>
  <c r="N40" i="58"/>
  <c r="L40" i="58"/>
  <c r="S39" i="58"/>
  <c r="T39" i="58" s="1"/>
  <c r="U39" i="58" s="1"/>
  <c r="R39" i="58"/>
  <c r="O39" i="58"/>
  <c r="P39" i="58" s="1"/>
  <c r="N39" i="58"/>
  <c r="L39" i="58"/>
  <c r="R38" i="58"/>
  <c r="O38" i="58"/>
  <c r="S38" i="58" s="1"/>
  <c r="T38" i="58" s="1"/>
  <c r="U38" i="58" s="1"/>
  <c r="N38" i="58"/>
  <c r="L38" i="58"/>
  <c r="R37" i="58"/>
  <c r="O37" i="58"/>
  <c r="S37" i="58" s="1"/>
  <c r="T37" i="58" s="1"/>
  <c r="U37" i="58" s="1"/>
  <c r="N37" i="58"/>
  <c r="L37" i="58"/>
  <c r="R36" i="58"/>
  <c r="O36" i="58"/>
  <c r="P36" i="58" s="1"/>
  <c r="N36" i="58"/>
  <c r="L36" i="58"/>
  <c r="R35" i="58"/>
  <c r="O35" i="58"/>
  <c r="S35" i="58" s="1"/>
  <c r="T35" i="58" s="1"/>
  <c r="U35" i="58" s="1"/>
  <c r="N35" i="58"/>
  <c r="L35" i="58"/>
  <c r="R34" i="58"/>
  <c r="O34" i="58"/>
  <c r="S34" i="58" s="1"/>
  <c r="T34" i="58" s="1"/>
  <c r="U34" i="58" s="1"/>
  <c r="N34" i="58"/>
  <c r="L34" i="58"/>
  <c r="S33" i="58"/>
  <c r="T33" i="58" s="1"/>
  <c r="U33" i="58" s="1"/>
  <c r="R33" i="58"/>
  <c r="O33" i="58"/>
  <c r="P33" i="58" s="1"/>
  <c r="N33" i="58"/>
  <c r="L33" i="58"/>
  <c r="R32" i="58"/>
  <c r="O32" i="58"/>
  <c r="S32" i="58" s="1"/>
  <c r="T32" i="58" s="1"/>
  <c r="U32" i="58" s="1"/>
  <c r="N32" i="58"/>
  <c r="L32" i="58"/>
  <c r="R31" i="58"/>
  <c r="O31" i="58"/>
  <c r="S31" i="58" s="1"/>
  <c r="T31" i="58" s="1"/>
  <c r="U31" i="58" s="1"/>
  <c r="N31" i="58"/>
  <c r="L31" i="58"/>
  <c r="R30" i="58"/>
  <c r="O30" i="58"/>
  <c r="P30" i="58" s="1"/>
  <c r="N30" i="58"/>
  <c r="L30" i="58"/>
  <c r="R29" i="58"/>
  <c r="O29" i="58"/>
  <c r="S29" i="58" s="1"/>
  <c r="T29" i="58" s="1"/>
  <c r="U29" i="58" s="1"/>
  <c r="N29" i="58"/>
  <c r="L29" i="58"/>
  <c r="Y28" i="58"/>
  <c r="R28" i="58"/>
  <c r="O28" i="58"/>
  <c r="S28" i="58" s="1"/>
  <c r="T28" i="58" s="1"/>
  <c r="U28" i="58" s="1"/>
  <c r="N28" i="58"/>
  <c r="L28" i="58"/>
  <c r="R25" i="64"/>
  <c r="O25" i="64"/>
  <c r="S25" i="64" s="1"/>
  <c r="T25" i="64" s="1"/>
  <c r="U25" i="64" s="1"/>
  <c r="N25" i="64"/>
  <c r="L25" i="64"/>
  <c r="S24" i="64"/>
  <c r="T24" i="64" s="1"/>
  <c r="U24" i="64" s="1"/>
  <c r="R24" i="64"/>
  <c r="O24" i="64"/>
  <c r="P24" i="64" s="1"/>
  <c r="N24" i="64"/>
  <c r="L24" i="64"/>
  <c r="R23" i="64"/>
  <c r="O23" i="64"/>
  <c r="S23" i="64" s="1"/>
  <c r="T23" i="64" s="1"/>
  <c r="U23" i="64" s="1"/>
  <c r="N23" i="64"/>
  <c r="L23" i="64"/>
  <c r="R22" i="64"/>
  <c r="O22" i="64"/>
  <c r="S22" i="64" s="1"/>
  <c r="T22" i="64" s="1"/>
  <c r="U22" i="64" s="1"/>
  <c r="N22" i="64"/>
  <c r="L22" i="64"/>
  <c r="R21" i="64"/>
  <c r="O21" i="64"/>
  <c r="N21" i="64"/>
  <c r="L21" i="64"/>
  <c r="R20" i="64"/>
  <c r="O20" i="64"/>
  <c r="S20" i="64" s="1"/>
  <c r="T20" i="64" s="1"/>
  <c r="U20" i="64" s="1"/>
  <c r="N20" i="64"/>
  <c r="L20" i="64"/>
  <c r="R19" i="64"/>
  <c r="O19" i="64"/>
  <c r="S19" i="64" s="1"/>
  <c r="T19" i="64" s="1"/>
  <c r="U19" i="64" s="1"/>
  <c r="N19" i="64"/>
  <c r="L19" i="64"/>
  <c r="S18" i="64"/>
  <c r="T18" i="64" s="1"/>
  <c r="U18" i="64" s="1"/>
  <c r="R18" i="64"/>
  <c r="O18" i="64"/>
  <c r="P18" i="64" s="1"/>
  <c r="N18" i="64"/>
  <c r="L18" i="64"/>
  <c r="R17" i="64"/>
  <c r="O17" i="64"/>
  <c r="S17" i="64" s="1"/>
  <c r="T17" i="64" s="1"/>
  <c r="U17" i="64" s="1"/>
  <c r="N17" i="64"/>
  <c r="L17" i="64"/>
  <c r="R16" i="64"/>
  <c r="O16" i="64"/>
  <c r="S16" i="64" s="1"/>
  <c r="T16" i="64" s="1"/>
  <c r="U16" i="64" s="1"/>
  <c r="N16" i="64"/>
  <c r="L16" i="64"/>
  <c r="R15" i="64"/>
  <c r="P15" i="64"/>
  <c r="O15" i="64"/>
  <c r="S15" i="64" s="1"/>
  <c r="T15" i="64" s="1"/>
  <c r="U15" i="64" s="1"/>
  <c r="N15" i="64"/>
  <c r="L15" i="64"/>
  <c r="R14" i="64"/>
  <c r="O14" i="64"/>
  <c r="S14" i="64" s="1"/>
  <c r="T14" i="64" s="1"/>
  <c r="U14" i="64" s="1"/>
  <c r="N14" i="64"/>
  <c r="L14" i="64"/>
  <c r="R13" i="64"/>
  <c r="O13" i="64"/>
  <c r="S13" i="64" s="1"/>
  <c r="T13" i="64" s="1"/>
  <c r="U13" i="64" s="1"/>
  <c r="N13" i="64"/>
  <c r="L13" i="64"/>
  <c r="S12" i="64"/>
  <c r="T12" i="64" s="1"/>
  <c r="U12" i="64" s="1"/>
  <c r="R12" i="64"/>
  <c r="O12" i="64"/>
  <c r="P12" i="64" s="1"/>
  <c r="N12" i="64"/>
  <c r="L12" i="64"/>
  <c r="R11" i="64"/>
  <c r="O11" i="64"/>
  <c r="S11" i="64" s="1"/>
  <c r="T11" i="64" s="1"/>
  <c r="U11" i="64" s="1"/>
  <c r="N11" i="64"/>
  <c r="L11" i="64"/>
  <c r="R10" i="64"/>
  <c r="O10" i="64"/>
  <c r="S10" i="64" s="1"/>
  <c r="T10" i="64" s="1"/>
  <c r="U10" i="64" s="1"/>
  <c r="N10" i="64"/>
  <c r="L10" i="64"/>
  <c r="Y9" i="64"/>
  <c r="S9" i="64"/>
  <c r="T9" i="64" s="1"/>
  <c r="U9" i="64" s="1"/>
  <c r="R9" i="64"/>
  <c r="O9" i="64"/>
  <c r="P9" i="64" s="1"/>
  <c r="N9" i="64"/>
  <c r="L9" i="64"/>
  <c r="R25" i="63"/>
  <c r="O25" i="63"/>
  <c r="S25" i="63" s="1"/>
  <c r="T25" i="63" s="1"/>
  <c r="U25" i="63" s="1"/>
  <c r="N25" i="63"/>
  <c r="L25" i="63"/>
  <c r="R24" i="63"/>
  <c r="O24" i="63"/>
  <c r="S24" i="63" s="1"/>
  <c r="T24" i="63" s="1"/>
  <c r="U24" i="63" s="1"/>
  <c r="N24" i="63"/>
  <c r="L24" i="63"/>
  <c r="R23" i="63"/>
  <c r="O23" i="63"/>
  <c r="S23" i="63" s="1"/>
  <c r="T23" i="63" s="1"/>
  <c r="U23" i="63" s="1"/>
  <c r="N23" i="63"/>
  <c r="L23" i="63"/>
  <c r="R22" i="63"/>
  <c r="O22" i="63"/>
  <c r="S22" i="63" s="1"/>
  <c r="T22" i="63" s="1"/>
  <c r="U22" i="63" s="1"/>
  <c r="N22" i="63"/>
  <c r="L22" i="63"/>
  <c r="R21" i="63"/>
  <c r="O21" i="63"/>
  <c r="S21" i="63" s="1"/>
  <c r="T21" i="63" s="1"/>
  <c r="U21" i="63" s="1"/>
  <c r="N21" i="63"/>
  <c r="L21" i="63"/>
  <c r="R20" i="63"/>
  <c r="O20" i="63"/>
  <c r="S20" i="63" s="1"/>
  <c r="T20" i="63" s="1"/>
  <c r="U20" i="63" s="1"/>
  <c r="N20" i="63"/>
  <c r="L20" i="63"/>
  <c r="R19" i="63"/>
  <c r="O19" i="63"/>
  <c r="S19" i="63" s="1"/>
  <c r="T19" i="63" s="1"/>
  <c r="U19" i="63" s="1"/>
  <c r="N19" i="63"/>
  <c r="L19" i="63"/>
  <c r="R18" i="63"/>
  <c r="O18" i="63"/>
  <c r="S18" i="63" s="1"/>
  <c r="T18" i="63" s="1"/>
  <c r="U18" i="63" s="1"/>
  <c r="N18" i="63"/>
  <c r="L18" i="63"/>
  <c r="R17" i="63"/>
  <c r="O17" i="63"/>
  <c r="S17" i="63" s="1"/>
  <c r="T17" i="63" s="1"/>
  <c r="U17" i="63" s="1"/>
  <c r="N17" i="63"/>
  <c r="L17" i="63"/>
  <c r="R16" i="63"/>
  <c r="O16" i="63"/>
  <c r="S16" i="63" s="1"/>
  <c r="T16" i="63" s="1"/>
  <c r="U16" i="63" s="1"/>
  <c r="N16" i="63"/>
  <c r="L16" i="63"/>
  <c r="R15" i="63"/>
  <c r="O15" i="63"/>
  <c r="P15" i="63" s="1"/>
  <c r="N15" i="63"/>
  <c r="L15" i="63"/>
  <c r="R14" i="63"/>
  <c r="O14" i="63"/>
  <c r="S14" i="63" s="1"/>
  <c r="T14" i="63" s="1"/>
  <c r="U14" i="63" s="1"/>
  <c r="N14" i="63"/>
  <c r="L14" i="63"/>
  <c r="R13" i="63"/>
  <c r="O13" i="63"/>
  <c r="S13" i="63" s="1"/>
  <c r="T13" i="63" s="1"/>
  <c r="U13" i="63" s="1"/>
  <c r="N13" i="63"/>
  <c r="L13" i="63"/>
  <c r="R12" i="63"/>
  <c r="O12" i="63"/>
  <c r="S12" i="63" s="1"/>
  <c r="T12" i="63" s="1"/>
  <c r="U12" i="63" s="1"/>
  <c r="N12" i="63"/>
  <c r="L12" i="63"/>
  <c r="R11" i="63"/>
  <c r="O11" i="63"/>
  <c r="S11" i="63" s="1"/>
  <c r="T11" i="63" s="1"/>
  <c r="U11" i="63" s="1"/>
  <c r="N11" i="63"/>
  <c r="L11" i="63"/>
  <c r="R10" i="63"/>
  <c r="O10" i="63"/>
  <c r="S10" i="63" s="1"/>
  <c r="T10" i="63" s="1"/>
  <c r="U10" i="63" s="1"/>
  <c r="N10" i="63"/>
  <c r="L10" i="63"/>
  <c r="Y9" i="63"/>
  <c r="R9" i="63"/>
  <c r="O9" i="63"/>
  <c r="S9" i="63" s="1"/>
  <c r="T9" i="63" s="1"/>
  <c r="U9" i="63" s="1"/>
  <c r="N9" i="63"/>
  <c r="L9" i="63"/>
  <c r="R25" i="62"/>
  <c r="O25" i="62"/>
  <c r="S25" i="62" s="1"/>
  <c r="T25" i="62" s="1"/>
  <c r="U25" i="62" s="1"/>
  <c r="N25" i="62"/>
  <c r="L25" i="62"/>
  <c r="S24" i="62"/>
  <c r="T24" i="62" s="1"/>
  <c r="U24" i="62" s="1"/>
  <c r="R24" i="62"/>
  <c r="O24" i="62"/>
  <c r="P24" i="62" s="1"/>
  <c r="N24" i="62"/>
  <c r="L24" i="62"/>
  <c r="R23" i="62"/>
  <c r="O23" i="62"/>
  <c r="P23" i="62" s="1"/>
  <c r="N23" i="62"/>
  <c r="L23" i="62"/>
  <c r="R22" i="62"/>
  <c r="O22" i="62"/>
  <c r="S22" i="62" s="1"/>
  <c r="T22" i="62" s="1"/>
  <c r="U22" i="62" s="1"/>
  <c r="N22" i="62"/>
  <c r="L22" i="62"/>
  <c r="R21" i="62"/>
  <c r="O21" i="62"/>
  <c r="N21" i="62"/>
  <c r="L21" i="62"/>
  <c r="R20" i="62"/>
  <c r="O20" i="62"/>
  <c r="P20" i="62" s="1"/>
  <c r="N20" i="62"/>
  <c r="L20" i="62"/>
  <c r="R19" i="62"/>
  <c r="O19" i="62"/>
  <c r="S19" i="62" s="1"/>
  <c r="T19" i="62" s="1"/>
  <c r="U19" i="62" s="1"/>
  <c r="N19" i="62"/>
  <c r="L19" i="62"/>
  <c r="R18" i="62"/>
  <c r="O18" i="62"/>
  <c r="P18" i="62" s="1"/>
  <c r="N18" i="62"/>
  <c r="L18" i="62"/>
  <c r="R17" i="62"/>
  <c r="O17" i="62"/>
  <c r="P17" i="62" s="1"/>
  <c r="N17" i="62"/>
  <c r="L17" i="62"/>
  <c r="R16" i="62"/>
  <c r="O16" i="62"/>
  <c r="S16" i="62" s="1"/>
  <c r="T16" i="62" s="1"/>
  <c r="U16" i="62" s="1"/>
  <c r="N16" i="62"/>
  <c r="L16" i="62"/>
  <c r="R15" i="62"/>
  <c r="O15" i="62"/>
  <c r="P15" i="62" s="1"/>
  <c r="N15" i="62"/>
  <c r="L15" i="62"/>
  <c r="R14" i="62"/>
  <c r="O14" i="62"/>
  <c r="P14" i="62" s="1"/>
  <c r="N14" i="62"/>
  <c r="L14" i="62"/>
  <c r="R13" i="62"/>
  <c r="O13" i="62"/>
  <c r="S13" i="62" s="1"/>
  <c r="T13" i="62" s="1"/>
  <c r="U13" i="62" s="1"/>
  <c r="N13" i="62"/>
  <c r="L13" i="62"/>
  <c r="S12" i="62"/>
  <c r="T12" i="62" s="1"/>
  <c r="U12" i="62" s="1"/>
  <c r="R12" i="62"/>
  <c r="O12" i="62"/>
  <c r="P12" i="62" s="1"/>
  <c r="N12" i="62"/>
  <c r="L12" i="62"/>
  <c r="R11" i="62"/>
  <c r="O11" i="62"/>
  <c r="P11" i="62" s="1"/>
  <c r="N11" i="62"/>
  <c r="L11" i="62"/>
  <c r="R10" i="62"/>
  <c r="O10" i="62"/>
  <c r="S10" i="62" s="1"/>
  <c r="T10" i="62" s="1"/>
  <c r="U10" i="62" s="1"/>
  <c r="N10" i="62"/>
  <c r="L10" i="62"/>
  <c r="Y9" i="62"/>
  <c r="R9" i="62"/>
  <c r="O9" i="62"/>
  <c r="S9" i="62" s="1"/>
  <c r="T9" i="62" s="1"/>
  <c r="U9" i="62" s="1"/>
  <c r="N9" i="62"/>
  <c r="L9" i="62"/>
  <c r="R25" i="61"/>
  <c r="O25" i="61"/>
  <c r="S25" i="61" s="1"/>
  <c r="T25" i="61" s="1"/>
  <c r="U25" i="61" s="1"/>
  <c r="N25" i="61"/>
  <c r="L25" i="61"/>
  <c r="S24" i="61"/>
  <c r="T24" i="61" s="1"/>
  <c r="U24" i="61" s="1"/>
  <c r="R24" i="61"/>
  <c r="O24" i="61"/>
  <c r="P24" i="61" s="1"/>
  <c r="N24" i="61"/>
  <c r="L24" i="61"/>
  <c r="R23" i="61"/>
  <c r="O23" i="61"/>
  <c r="P23" i="61" s="1"/>
  <c r="N23" i="61"/>
  <c r="L23" i="61"/>
  <c r="R22" i="61"/>
  <c r="O22" i="61"/>
  <c r="S22" i="61" s="1"/>
  <c r="T22" i="61" s="1"/>
  <c r="U22" i="61" s="1"/>
  <c r="N22" i="61"/>
  <c r="L22" i="61"/>
  <c r="R21" i="61"/>
  <c r="O21" i="61"/>
  <c r="N21" i="61"/>
  <c r="L21" i="61"/>
  <c r="R20" i="61"/>
  <c r="O20" i="61"/>
  <c r="S20" i="61" s="1"/>
  <c r="T20" i="61" s="1"/>
  <c r="U20" i="61" s="1"/>
  <c r="N20" i="61"/>
  <c r="L20" i="61"/>
  <c r="R19" i="61"/>
  <c r="O19" i="61"/>
  <c r="S19" i="61" s="1"/>
  <c r="T19" i="61" s="1"/>
  <c r="U19" i="61" s="1"/>
  <c r="N19" i="61"/>
  <c r="L19" i="61"/>
  <c r="R18" i="61"/>
  <c r="O18" i="61"/>
  <c r="P18" i="61" s="1"/>
  <c r="N18" i="61"/>
  <c r="L18" i="61"/>
  <c r="R17" i="61"/>
  <c r="O17" i="61"/>
  <c r="S17" i="61" s="1"/>
  <c r="T17" i="61" s="1"/>
  <c r="U17" i="61" s="1"/>
  <c r="N17" i="61"/>
  <c r="L17" i="61"/>
  <c r="R16" i="61"/>
  <c r="O16" i="61"/>
  <c r="S16" i="61" s="1"/>
  <c r="T16" i="61" s="1"/>
  <c r="U16" i="61" s="1"/>
  <c r="N16" i="61"/>
  <c r="L16" i="61"/>
  <c r="R15" i="61"/>
  <c r="O15" i="61"/>
  <c r="P15" i="61" s="1"/>
  <c r="N15" i="61"/>
  <c r="L15" i="61"/>
  <c r="R14" i="61"/>
  <c r="O14" i="61"/>
  <c r="S14" i="61" s="1"/>
  <c r="T14" i="61" s="1"/>
  <c r="U14" i="61" s="1"/>
  <c r="N14" i="61"/>
  <c r="L14" i="61"/>
  <c r="R13" i="61"/>
  <c r="O13" i="61"/>
  <c r="S13" i="61" s="1"/>
  <c r="T13" i="61" s="1"/>
  <c r="U13" i="61" s="1"/>
  <c r="N13" i="61"/>
  <c r="L13" i="61"/>
  <c r="S12" i="61"/>
  <c r="T12" i="61" s="1"/>
  <c r="U12" i="61" s="1"/>
  <c r="R12" i="61"/>
  <c r="O12" i="61"/>
  <c r="P12" i="61" s="1"/>
  <c r="N12" i="61"/>
  <c r="L12" i="61"/>
  <c r="R11" i="61"/>
  <c r="O11" i="61"/>
  <c r="S11" i="61" s="1"/>
  <c r="T11" i="61" s="1"/>
  <c r="U11" i="61" s="1"/>
  <c r="N11" i="61"/>
  <c r="L11" i="61"/>
  <c r="R10" i="61"/>
  <c r="O10" i="61"/>
  <c r="S10" i="61" s="1"/>
  <c r="T10" i="61" s="1"/>
  <c r="U10" i="61" s="1"/>
  <c r="N10" i="61"/>
  <c r="L10" i="61"/>
  <c r="Y9" i="61"/>
  <c r="R9" i="61"/>
  <c r="O9" i="61"/>
  <c r="S9" i="61" s="1"/>
  <c r="T9" i="61" s="1"/>
  <c r="U9" i="61" s="1"/>
  <c r="N9" i="61"/>
  <c r="L9" i="61"/>
  <c r="R25" i="60"/>
  <c r="O25" i="60"/>
  <c r="S25" i="60" s="1"/>
  <c r="T25" i="60" s="1"/>
  <c r="U25" i="60" s="1"/>
  <c r="N25" i="60"/>
  <c r="L25" i="60"/>
  <c r="R24" i="60"/>
  <c r="O24" i="60"/>
  <c r="S24" i="60" s="1"/>
  <c r="T24" i="60" s="1"/>
  <c r="U24" i="60" s="1"/>
  <c r="N24" i="60"/>
  <c r="L24" i="60"/>
  <c r="S23" i="60"/>
  <c r="T23" i="60" s="1"/>
  <c r="U23" i="60" s="1"/>
  <c r="R23" i="60"/>
  <c r="P23" i="60"/>
  <c r="O23" i="60"/>
  <c r="N23" i="60"/>
  <c r="L23" i="60"/>
  <c r="R22" i="60"/>
  <c r="O22" i="60"/>
  <c r="S22" i="60" s="1"/>
  <c r="T22" i="60" s="1"/>
  <c r="U22" i="60" s="1"/>
  <c r="N22" i="60"/>
  <c r="L22" i="60"/>
  <c r="R21" i="60"/>
  <c r="O21" i="60"/>
  <c r="S21" i="60" s="1"/>
  <c r="T21" i="60" s="1"/>
  <c r="U21" i="60" s="1"/>
  <c r="N21" i="60"/>
  <c r="L21" i="60"/>
  <c r="R20" i="60"/>
  <c r="O20" i="60"/>
  <c r="S20" i="60" s="1"/>
  <c r="T20" i="60" s="1"/>
  <c r="U20" i="60" s="1"/>
  <c r="N20" i="60"/>
  <c r="L20" i="60"/>
  <c r="R19" i="60"/>
  <c r="O19" i="60"/>
  <c r="S19" i="60" s="1"/>
  <c r="T19" i="60" s="1"/>
  <c r="U19" i="60" s="1"/>
  <c r="N19" i="60"/>
  <c r="L19" i="60"/>
  <c r="R18" i="60"/>
  <c r="O18" i="60"/>
  <c r="S18" i="60" s="1"/>
  <c r="T18" i="60" s="1"/>
  <c r="U18" i="60" s="1"/>
  <c r="N18" i="60"/>
  <c r="L18" i="60"/>
  <c r="S17" i="60"/>
  <c r="T17" i="60" s="1"/>
  <c r="U17" i="60" s="1"/>
  <c r="R17" i="60"/>
  <c r="P17" i="60"/>
  <c r="O17" i="60"/>
  <c r="N17" i="60"/>
  <c r="L17" i="60"/>
  <c r="R16" i="60"/>
  <c r="O16" i="60"/>
  <c r="S16" i="60" s="1"/>
  <c r="T16" i="60" s="1"/>
  <c r="U16" i="60" s="1"/>
  <c r="N16" i="60"/>
  <c r="L16" i="60"/>
  <c r="R15" i="60"/>
  <c r="O15" i="60"/>
  <c r="S15" i="60" s="1"/>
  <c r="T15" i="60" s="1"/>
  <c r="U15" i="60" s="1"/>
  <c r="N15" i="60"/>
  <c r="L15" i="60"/>
  <c r="R14" i="60"/>
  <c r="O14" i="60"/>
  <c r="S14" i="60" s="1"/>
  <c r="T14" i="60" s="1"/>
  <c r="U14" i="60" s="1"/>
  <c r="N14" i="60"/>
  <c r="L14" i="60"/>
  <c r="R13" i="60"/>
  <c r="O13" i="60"/>
  <c r="S13" i="60" s="1"/>
  <c r="T13" i="60" s="1"/>
  <c r="U13" i="60" s="1"/>
  <c r="N13" i="60"/>
  <c r="L13" i="60"/>
  <c r="R12" i="60"/>
  <c r="O12" i="60"/>
  <c r="S12" i="60" s="1"/>
  <c r="T12" i="60" s="1"/>
  <c r="U12" i="60" s="1"/>
  <c r="N12" i="60"/>
  <c r="L12" i="60"/>
  <c r="S11" i="60"/>
  <c r="T11" i="60" s="1"/>
  <c r="U11" i="60" s="1"/>
  <c r="R11" i="60"/>
  <c r="P11" i="60"/>
  <c r="O11" i="60"/>
  <c r="N11" i="60"/>
  <c r="L11" i="60"/>
  <c r="R10" i="60"/>
  <c r="O10" i="60"/>
  <c r="S10" i="60" s="1"/>
  <c r="T10" i="60" s="1"/>
  <c r="U10" i="60" s="1"/>
  <c r="N10" i="60"/>
  <c r="L10" i="60"/>
  <c r="Y9" i="60"/>
  <c r="R9" i="60"/>
  <c r="O9" i="60"/>
  <c r="P9" i="60" s="1"/>
  <c r="N9" i="60"/>
  <c r="L9" i="60"/>
  <c r="R25" i="59"/>
  <c r="O25" i="59"/>
  <c r="S25" i="59" s="1"/>
  <c r="T25" i="59" s="1"/>
  <c r="U25" i="59" s="1"/>
  <c r="N25" i="59"/>
  <c r="L25" i="59"/>
  <c r="R24" i="59"/>
  <c r="P24" i="59"/>
  <c r="O24" i="59"/>
  <c r="S24" i="59" s="1"/>
  <c r="T24" i="59" s="1"/>
  <c r="U24" i="59" s="1"/>
  <c r="N24" i="59"/>
  <c r="L24" i="59"/>
  <c r="R23" i="59"/>
  <c r="O23" i="59"/>
  <c r="S23" i="59" s="1"/>
  <c r="T23" i="59" s="1"/>
  <c r="U23" i="59" s="1"/>
  <c r="N23" i="59"/>
  <c r="L23" i="59"/>
  <c r="R22" i="59"/>
  <c r="O22" i="59"/>
  <c r="P22" i="59" s="1"/>
  <c r="N22" i="59"/>
  <c r="L22" i="59"/>
  <c r="R21" i="59"/>
  <c r="O21" i="59"/>
  <c r="N21" i="59"/>
  <c r="L21" i="59"/>
  <c r="R20" i="59"/>
  <c r="O20" i="59"/>
  <c r="S20" i="59" s="1"/>
  <c r="T20" i="59" s="1"/>
  <c r="U20" i="59" s="1"/>
  <c r="N20" i="59"/>
  <c r="L20" i="59"/>
  <c r="R19" i="59"/>
  <c r="O19" i="59"/>
  <c r="S19" i="59" s="1"/>
  <c r="T19" i="59" s="1"/>
  <c r="U19" i="59" s="1"/>
  <c r="N19" i="59"/>
  <c r="L19" i="59"/>
  <c r="R18" i="59"/>
  <c r="P18" i="59"/>
  <c r="O18" i="59"/>
  <c r="S18" i="59" s="1"/>
  <c r="T18" i="59" s="1"/>
  <c r="U18" i="59" s="1"/>
  <c r="N18" i="59"/>
  <c r="L18" i="59"/>
  <c r="R17" i="59"/>
  <c r="O17" i="59"/>
  <c r="S17" i="59" s="1"/>
  <c r="T17" i="59" s="1"/>
  <c r="U17" i="59" s="1"/>
  <c r="N17" i="59"/>
  <c r="L17" i="59"/>
  <c r="R16" i="59"/>
  <c r="O16" i="59"/>
  <c r="S16" i="59" s="1"/>
  <c r="T16" i="59" s="1"/>
  <c r="U16" i="59" s="1"/>
  <c r="N16" i="59"/>
  <c r="L16" i="59"/>
  <c r="S15" i="59"/>
  <c r="T15" i="59" s="1"/>
  <c r="U15" i="59" s="1"/>
  <c r="R15" i="59"/>
  <c r="O15" i="59"/>
  <c r="P15" i="59" s="1"/>
  <c r="N15" i="59"/>
  <c r="L15" i="59"/>
  <c r="R14" i="59"/>
  <c r="O14" i="59"/>
  <c r="S14" i="59" s="1"/>
  <c r="T14" i="59" s="1"/>
  <c r="U14" i="59" s="1"/>
  <c r="N14" i="59"/>
  <c r="L14" i="59"/>
  <c r="R13" i="59"/>
  <c r="O13" i="59"/>
  <c r="S13" i="59" s="1"/>
  <c r="T13" i="59" s="1"/>
  <c r="U13" i="59" s="1"/>
  <c r="N13" i="59"/>
  <c r="L13" i="59"/>
  <c r="R12" i="59"/>
  <c r="P12" i="59"/>
  <c r="O12" i="59"/>
  <c r="S12" i="59" s="1"/>
  <c r="T12" i="59" s="1"/>
  <c r="U12" i="59" s="1"/>
  <c r="N12" i="59"/>
  <c r="L12" i="59"/>
  <c r="R11" i="59"/>
  <c r="O11" i="59"/>
  <c r="S11" i="59" s="1"/>
  <c r="T11" i="59" s="1"/>
  <c r="U11" i="59" s="1"/>
  <c r="N11" i="59"/>
  <c r="L11" i="59"/>
  <c r="R10" i="59"/>
  <c r="O10" i="59"/>
  <c r="S10" i="59" s="1"/>
  <c r="T10" i="59" s="1"/>
  <c r="U10" i="59" s="1"/>
  <c r="N10" i="59"/>
  <c r="L10" i="59"/>
  <c r="Y9" i="59"/>
  <c r="R9" i="59"/>
  <c r="O9" i="59"/>
  <c r="P9" i="59" s="1"/>
  <c r="N9" i="59"/>
  <c r="L9" i="59"/>
  <c r="R25" i="58"/>
  <c r="O25" i="58"/>
  <c r="S25" i="58" s="1"/>
  <c r="T25" i="58" s="1"/>
  <c r="U25" i="58" s="1"/>
  <c r="N25" i="58"/>
  <c r="L25" i="58"/>
  <c r="R24" i="58"/>
  <c r="O24" i="58"/>
  <c r="P24" i="58" s="1"/>
  <c r="N24" i="58"/>
  <c r="L24" i="58"/>
  <c r="R23" i="58"/>
  <c r="O23" i="58"/>
  <c r="S23" i="58" s="1"/>
  <c r="T23" i="58" s="1"/>
  <c r="U23" i="58" s="1"/>
  <c r="N23" i="58"/>
  <c r="L23" i="58"/>
  <c r="R22" i="58"/>
  <c r="O22" i="58"/>
  <c r="S22" i="58" s="1"/>
  <c r="T22" i="58" s="1"/>
  <c r="U22" i="58" s="1"/>
  <c r="N22" i="58"/>
  <c r="L22" i="58"/>
  <c r="R21" i="58"/>
  <c r="O21" i="58"/>
  <c r="P21" i="58" s="1"/>
  <c r="N21" i="58"/>
  <c r="L21" i="58"/>
  <c r="R20" i="58"/>
  <c r="O20" i="58"/>
  <c r="S20" i="58" s="1"/>
  <c r="T20" i="58" s="1"/>
  <c r="U20" i="58" s="1"/>
  <c r="N20" i="58"/>
  <c r="L20" i="58"/>
  <c r="R19" i="58"/>
  <c r="O19" i="58"/>
  <c r="S19" i="58" s="1"/>
  <c r="T19" i="58" s="1"/>
  <c r="U19" i="58" s="1"/>
  <c r="N19" i="58"/>
  <c r="L19" i="58"/>
  <c r="S18" i="58"/>
  <c r="T18" i="58" s="1"/>
  <c r="U18" i="58" s="1"/>
  <c r="R18" i="58"/>
  <c r="O18" i="58"/>
  <c r="P18" i="58" s="1"/>
  <c r="N18" i="58"/>
  <c r="L18" i="58"/>
  <c r="R17" i="58"/>
  <c r="O17" i="58"/>
  <c r="S17" i="58" s="1"/>
  <c r="T17" i="58" s="1"/>
  <c r="U17" i="58" s="1"/>
  <c r="N17" i="58"/>
  <c r="L17" i="58"/>
  <c r="R16" i="58"/>
  <c r="O16" i="58"/>
  <c r="S16" i="58" s="1"/>
  <c r="T16" i="58" s="1"/>
  <c r="U16" i="58" s="1"/>
  <c r="N16" i="58"/>
  <c r="L16" i="58"/>
  <c r="S15" i="58"/>
  <c r="T15" i="58" s="1"/>
  <c r="U15" i="58" s="1"/>
  <c r="R15" i="58"/>
  <c r="O15" i="58"/>
  <c r="P15" i="58" s="1"/>
  <c r="N15" i="58"/>
  <c r="L15" i="58"/>
  <c r="R14" i="58"/>
  <c r="O14" i="58"/>
  <c r="S14" i="58" s="1"/>
  <c r="T14" i="58" s="1"/>
  <c r="U14" i="58" s="1"/>
  <c r="N14" i="58"/>
  <c r="L14" i="58"/>
  <c r="R13" i="58"/>
  <c r="O13" i="58"/>
  <c r="S13" i="58" s="1"/>
  <c r="T13" i="58" s="1"/>
  <c r="U13" i="58" s="1"/>
  <c r="N13" i="58"/>
  <c r="L13" i="58"/>
  <c r="R12" i="58"/>
  <c r="O12" i="58"/>
  <c r="P12" i="58" s="1"/>
  <c r="N12" i="58"/>
  <c r="L12" i="58"/>
  <c r="R11" i="58"/>
  <c r="O11" i="58"/>
  <c r="S11" i="58" s="1"/>
  <c r="T11" i="58" s="1"/>
  <c r="U11" i="58" s="1"/>
  <c r="N11" i="58"/>
  <c r="L11" i="58"/>
  <c r="R10" i="58"/>
  <c r="O10" i="58"/>
  <c r="S10" i="58" s="1"/>
  <c r="T10" i="58" s="1"/>
  <c r="U10" i="58" s="1"/>
  <c r="N10" i="58"/>
  <c r="L10" i="58"/>
  <c r="Y9" i="58"/>
  <c r="R9" i="58"/>
  <c r="O9" i="58"/>
  <c r="P9" i="58" s="1"/>
  <c r="N9" i="58"/>
  <c r="L9" i="58"/>
  <c r="Q24" i="57"/>
  <c r="N24" i="57"/>
  <c r="R24" i="57" s="1"/>
  <c r="S24" i="57" s="1"/>
  <c r="T24" i="57" s="1"/>
  <c r="M24" i="57"/>
  <c r="K24" i="57"/>
  <c r="R23" i="57"/>
  <c r="S23" i="57" s="1"/>
  <c r="T23" i="57" s="1"/>
  <c r="Q23" i="57"/>
  <c r="O23" i="57"/>
  <c r="N23" i="57"/>
  <c r="M23" i="57"/>
  <c r="K23" i="57"/>
  <c r="Q22" i="57"/>
  <c r="N22" i="57"/>
  <c r="R22" i="57" s="1"/>
  <c r="S22" i="57" s="1"/>
  <c r="T22" i="57" s="1"/>
  <c r="M22" i="57"/>
  <c r="K22" i="57"/>
  <c r="Q21" i="57"/>
  <c r="N21" i="57"/>
  <c r="R21" i="57" s="1"/>
  <c r="S21" i="57" s="1"/>
  <c r="T21" i="57" s="1"/>
  <c r="M21" i="57"/>
  <c r="K21" i="57"/>
  <c r="R20" i="57"/>
  <c r="S20" i="57" s="1"/>
  <c r="T20" i="57" s="1"/>
  <c r="Q20" i="57"/>
  <c r="N20" i="57"/>
  <c r="O20" i="57" s="1"/>
  <c r="M20" i="57"/>
  <c r="K20" i="57"/>
  <c r="Q19" i="57"/>
  <c r="N19" i="57"/>
  <c r="R19" i="57" s="1"/>
  <c r="S19" i="57" s="1"/>
  <c r="T19" i="57" s="1"/>
  <c r="M19" i="57"/>
  <c r="K19" i="57"/>
  <c r="Q18" i="57"/>
  <c r="N18" i="57"/>
  <c r="R18" i="57" s="1"/>
  <c r="S18" i="57" s="1"/>
  <c r="T18" i="57" s="1"/>
  <c r="M18" i="57"/>
  <c r="K18" i="57"/>
  <c r="Q17" i="57"/>
  <c r="O17" i="57"/>
  <c r="N17" i="57"/>
  <c r="R17" i="57" s="1"/>
  <c r="S17" i="57" s="1"/>
  <c r="T17" i="57" s="1"/>
  <c r="M17" i="57"/>
  <c r="K17" i="57"/>
  <c r="Q16" i="57"/>
  <c r="N16" i="57"/>
  <c r="R16" i="57" s="1"/>
  <c r="S16" i="57" s="1"/>
  <c r="T16" i="57" s="1"/>
  <c r="M16" i="57"/>
  <c r="K16" i="57"/>
  <c r="Q15" i="57"/>
  <c r="N15" i="57"/>
  <c r="R15" i="57" s="1"/>
  <c r="S15" i="57" s="1"/>
  <c r="T15" i="57" s="1"/>
  <c r="M15" i="57"/>
  <c r="K15" i="57"/>
  <c r="R14" i="57"/>
  <c r="S14" i="57" s="1"/>
  <c r="T14" i="57" s="1"/>
  <c r="Q14" i="57"/>
  <c r="N14" i="57"/>
  <c r="O14" i="57" s="1"/>
  <c r="M14" i="57"/>
  <c r="K14" i="57"/>
  <c r="Q13" i="57"/>
  <c r="N13" i="57"/>
  <c r="R13" i="57" s="1"/>
  <c r="S13" i="57" s="1"/>
  <c r="T13" i="57" s="1"/>
  <c r="M13" i="57"/>
  <c r="K13" i="57"/>
  <c r="Q12" i="57"/>
  <c r="N12" i="57"/>
  <c r="R12" i="57" s="1"/>
  <c r="S12" i="57" s="1"/>
  <c r="T12" i="57" s="1"/>
  <c r="M12" i="57"/>
  <c r="K12" i="57"/>
  <c r="Q11" i="57"/>
  <c r="O11" i="57"/>
  <c r="N11" i="57"/>
  <c r="R11" i="57" s="1"/>
  <c r="S11" i="57" s="1"/>
  <c r="T11" i="57" s="1"/>
  <c r="M11" i="57"/>
  <c r="K11" i="57"/>
  <c r="Q10" i="57"/>
  <c r="N10" i="57"/>
  <c r="R10" i="57" s="1"/>
  <c r="S10" i="57" s="1"/>
  <c r="T10" i="57" s="1"/>
  <c r="M10" i="57"/>
  <c r="K10" i="57"/>
  <c r="X9" i="57"/>
  <c r="Q9" i="57"/>
  <c r="N9" i="57"/>
  <c r="R9" i="57" s="1"/>
  <c r="S9" i="57" s="1"/>
  <c r="T9" i="57" s="1"/>
  <c r="M9" i="57"/>
  <c r="K9" i="57"/>
  <c r="Q24" i="56"/>
  <c r="N24" i="56"/>
  <c r="R24" i="56" s="1"/>
  <c r="S24" i="56" s="1"/>
  <c r="T24" i="56" s="1"/>
  <c r="M24" i="56"/>
  <c r="K24" i="56"/>
  <c r="R23" i="56"/>
  <c r="S23" i="56" s="1"/>
  <c r="T23" i="56" s="1"/>
  <c r="Q23" i="56"/>
  <c r="O23" i="56"/>
  <c r="N23" i="56"/>
  <c r="M23" i="56"/>
  <c r="K23" i="56"/>
  <c r="Q22" i="56"/>
  <c r="N22" i="56"/>
  <c r="R22" i="56" s="1"/>
  <c r="S22" i="56" s="1"/>
  <c r="T22" i="56" s="1"/>
  <c r="M22" i="56"/>
  <c r="K22" i="56"/>
  <c r="Q21" i="56"/>
  <c r="N21" i="56"/>
  <c r="R21" i="56" s="1"/>
  <c r="S21" i="56" s="1"/>
  <c r="T21" i="56" s="1"/>
  <c r="M21" i="56"/>
  <c r="K21" i="56"/>
  <c r="Q20" i="56"/>
  <c r="N20" i="56"/>
  <c r="R20" i="56" s="1"/>
  <c r="S20" i="56" s="1"/>
  <c r="T20" i="56" s="1"/>
  <c r="M20" i="56"/>
  <c r="K20" i="56"/>
  <c r="Q19" i="56"/>
  <c r="N19" i="56"/>
  <c r="R19" i="56" s="1"/>
  <c r="S19" i="56" s="1"/>
  <c r="T19" i="56" s="1"/>
  <c r="M19" i="56"/>
  <c r="K19" i="56"/>
  <c r="Q18" i="56"/>
  <c r="N18" i="56"/>
  <c r="R18" i="56" s="1"/>
  <c r="S18" i="56" s="1"/>
  <c r="T18" i="56" s="1"/>
  <c r="M18" i="56"/>
  <c r="K18" i="56"/>
  <c r="R17" i="56"/>
  <c r="S17" i="56" s="1"/>
  <c r="T17" i="56" s="1"/>
  <c r="Q17" i="56"/>
  <c r="O17" i="56"/>
  <c r="N17" i="56"/>
  <c r="M17" i="56"/>
  <c r="K17" i="56"/>
  <c r="Q16" i="56"/>
  <c r="N16" i="56"/>
  <c r="R16" i="56" s="1"/>
  <c r="S16" i="56" s="1"/>
  <c r="T16" i="56" s="1"/>
  <c r="M16" i="56"/>
  <c r="K16" i="56"/>
  <c r="Q15" i="56"/>
  <c r="N15" i="56"/>
  <c r="R15" i="56" s="1"/>
  <c r="S15" i="56" s="1"/>
  <c r="T15" i="56" s="1"/>
  <c r="M15" i="56"/>
  <c r="K15" i="56"/>
  <c r="Q14" i="56"/>
  <c r="N14" i="56"/>
  <c r="R14" i="56" s="1"/>
  <c r="S14" i="56" s="1"/>
  <c r="T14" i="56" s="1"/>
  <c r="M14" i="56"/>
  <c r="K14" i="56"/>
  <c r="Q13" i="56"/>
  <c r="N13" i="56"/>
  <c r="R13" i="56" s="1"/>
  <c r="S13" i="56" s="1"/>
  <c r="T13" i="56" s="1"/>
  <c r="M13" i="56"/>
  <c r="K13" i="56"/>
  <c r="Q12" i="56"/>
  <c r="N12" i="56"/>
  <c r="R12" i="56" s="1"/>
  <c r="S12" i="56" s="1"/>
  <c r="T12" i="56" s="1"/>
  <c r="M12" i="56"/>
  <c r="K12" i="56"/>
  <c r="R11" i="56"/>
  <c r="S11" i="56" s="1"/>
  <c r="T11" i="56" s="1"/>
  <c r="Q11" i="56"/>
  <c r="O11" i="56"/>
  <c r="N11" i="56"/>
  <c r="M11" i="56"/>
  <c r="K11" i="56"/>
  <c r="Q10" i="56"/>
  <c r="N10" i="56"/>
  <c r="R10" i="56" s="1"/>
  <c r="S10" i="56" s="1"/>
  <c r="T10" i="56" s="1"/>
  <c r="M10" i="56"/>
  <c r="K10" i="56"/>
  <c r="X9" i="56"/>
  <c r="Q9" i="56"/>
  <c r="N9" i="56"/>
  <c r="R9" i="56" s="1"/>
  <c r="S9" i="56" s="1"/>
  <c r="T9" i="56" s="1"/>
  <c r="M9" i="56"/>
  <c r="K9" i="56"/>
  <c r="Q25" i="55"/>
  <c r="N25" i="55"/>
  <c r="R25" i="55" s="1"/>
  <c r="S25" i="55" s="1"/>
  <c r="T25" i="55" s="1"/>
  <c r="M25" i="55"/>
  <c r="K25" i="55"/>
  <c r="Q24" i="55"/>
  <c r="N24" i="55"/>
  <c r="R24" i="55" s="1"/>
  <c r="S24" i="55" s="1"/>
  <c r="T24" i="55" s="1"/>
  <c r="M24" i="55"/>
  <c r="K24" i="55"/>
  <c r="Q23" i="55"/>
  <c r="N23" i="55"/>
  <c r="R23" i="55" s="1"/>
  <c r="S23" i="55" s="1"/>
  <c r="T23" i="55" s="1"/>
  <c r="M23" i="55"/>
  <c r="K23" i="55"/>
  <c r="Q22" i="55"/>
  <c r="N22" i="55"/>
  <c r="R22" i="55" s="1"/>
  <c r="S22" i="55" s="1"/>
  <c r="T22" i="55" s="1"/>
  <c r="M22" i="55"/>
  <c r="K22" i="55"/>
  <c r="Q21" i="55"/>
  <c r="N21" i="55"/>
  <c r="R21" i="55" s="1"/>
  <c r="S21" i="55" s="1"/>
  <c r="T21" i="55" s="1"/>
  <c r="M21" i="55"/>
  <c r="K21" i="55"/>
  <c r="Q20" i="55"/>
  <c r="N20" i="55"/>
  <c r="R20" i="55" s="1"/>
  <c r="S20" i="55" s="1"/>
  <c r="T20" i="55" s="1"/>
  <c r="M20" i="55"/>
  <c r="K20" i="55"/>
  <c r="Q19" i="55"/>
  <c r="N19" i="55"/>
  <c r="R19" i="55" s="1"/>
  <c r="S19" i="55" s="1"/>
  <c r="T19" i="55" s="1"/>
  <c r="M19" i="55"/>
  <c r="K19" i="55"/>
  <c r="Q18" i="55"/>
  <c r="N18" i="55"/>
  <c r="R18" i="55" s="1"/>
  <c r="S18" i="55" s="1"/>
  <c r="T18" i="55" s="1"/>
  <c r="M18" i="55"/>
  <c r="K18" i="55"/>
  <c r="Q17" i="55"/>
  <c r="N17" i="55"/>
  <c r="R17" i="55" s="1"/>
  <c r="S17" i="55" s="1"/>
  <c r="T17" i="55" s="1"/>
  <c r="M17" i="55"/>
  <c r="K17" i="55"/>
  <c r="Q16" i="55"/>
  <c r="N16" i="55"/>
  <c r="R16" i="55" s="1"/>
  <c r="S16" i="55" s="1"/>
  <c r="T16" i="55" s="1"/>
  <c r="M16" i="55"/>
  <c r="K16" i="55"/>
  <c r="Q14" i="55"/>
  <c r="N14" i="55"/>
  <c r="R14" i="55" s="1"/>
  <c r="S14" i="55" s="1"/>
  <c r="T14" i="55" s="1"/>
  <c r="M14" i="55"/>
  <c r="K14" i="55"/>
  <c r="Q13" i="55"/>
  <c r="N13" i="55"/>
  <c r="R13" i="55" s="1"/>
  <c r="S13" i="55" s="1"/>
  <c r="T13" i="55" s="1"/>
  <c r="M13" i="55"/>
  <c r="K13" i="55"/>
  <c r="Q12" i="55"/>
  <c r="N12" i="55"/>
  <c r="R12" i="55" s="1"/>
  <c r="S12" i="55" s="1"/>
  <c r="T12" i="55" s="1"/>
  <c r="M12" i="55"/>
  <c r="K12" i="55"/>
  <c r="Q11" i="55"/>
  <c r="N11" i="55"/>
  <c r="O11" i="55" s="1"/>
  <c r="M11" i="55"/>
  <c r="K11" i="55"/>
  <c r="Q10" i="55"/>
  <c r="N10" i="55"/>
  <c r="R10" i="55" s="1"/>
  <c r="S10" i="55" s="1"/>
  <c r="T10" i="55" s="1"/>
  <c r="M10" i="55"/>
  <c r="K10" i="55"/>
  <c r="X9" i="55"/>
  <c r="N9" i="55"/>
  <c r="R9" i="55" s="1"/>
  <c r="S9" i="55" s="1"/>
  <c r="T9" i="55" s="1"/>
  <c r="M9" i="55"/>
  <c r="K9" i="55"/>
  <c r="Q24" i="54"/>
  <c r="N24" i="54"/>
  <c r="R24" i="54" s="1"/>
  <c r="S24" i="54" s="1"/>
  <c r="T24" i="54" s="1"/>
  <c r="M24" i="54"/>
  <c r="K24" i="54"/>
  <c r="Q23" i="54"/>
  <c r="O23" i="54"/>
  <c r="N23" i="54"/>
  <c r="R23" i="54" s="1"/>
  <c r="S23" i="54" s="1"/>
  <c r="T23" i="54" s="1"/>
  <c r="M23" i="54"/>
  <c r="K23" i="54"/>
  <c r="Q22" i="54"/>
  <c r="N22" i="54"/>
  <c r="R22" i="54" s="1"/>
  <c r="S22" i="54" s="1"/>
  <c r="T22" i="54" s="1"/>
  <c r="M22" i="54"/>
  <c r="K22" i="54"/>
  <c r="Q21" i="54"/>
  <c r="N21" i="54"/>
  <c r="R21" i="54" s="1"/>
  <c r="S21" i="54" s="1"/>
  <c r="T21" i="54" s="1"/>
  <c r="M21" i="54"/>
  <c r="K21" i="54"/>
  <c r="R20" i="54"/>
  <c r="S20" i="54" s="1"/>
  <c r="T20" i="54" s="1"/>
  <c r="Q20" i="54"/>
  <c r="N20" i="54"/>
  <c r="O20" i="54" s="1"/>
  <c r="M20" i="54"/>
  <c r="K20" i="54"/>
  <c r="Q19" i="54"/>
  <c r="N19" i="54"/>
  <c r="R19" i="54" s="1"/>
  <c r="S19" i="54" s="1"/>
  <c r="T19" i="54" s="1"/>
  <c r="M19" i="54"/>
  <c r="K19" i="54"/>
  <c r="Q18" i="54"/>
  <c r="N18" i="54"/>
  <c r="R18" i="54" s="1"/>
  <c r="S18" i="54" s="1"/>
  <c r="T18" i="54" s="1"/>
  <c r="M18" i="54"/>
  <c r="K18" i="54"/>
  <c r="Q17" i="54"/>
  <c r="O17" i="54"/>
  <c r="N17" i="54"/>
  <c r="R17" i="54" s="1"/>
  <c r="S17" i="54" s="1"/>
  <c r="T17" i="54" s="1"/>
  <c r="M17" i="54"/>
  <c r="K17" i="54"/>
  <c r="Q16" i="54"/>
  <c r="N16" i="54"/>
  <c r="R16" i="54" s="1"/>
  <c r="S16" i="54" s="1"/>
  <c r="T16" i="54" s="1"/>
  <c r="M16" i="54"/>
  <c r="K16" i="54"/>
  <c r="Q15" i="54"/>
  <c r="N15" i="54"/>
  <c r="R15" i="54" s="1"/>
  <c r="S15" i="54" s="1"/>
  <c r="T15" i="54" s="1"/>
  <c r="M15" i="54"/>
  <c r="K15" i="54"/>
  <c r="R14" i="54"/>
  <c r="S14" i="54" s="1"/>
  <c r="T14" i="54" s="1"/>
  <c r="Q14" i="54"/>
  <c r="N14" i="54"/>
  <c r="O14" i="54" s="1"/>
  <c r="M14" i="54"/>
  <c r="K14" i="54"/>
  <c r="Q13" i="54"/>
  <c r="N13" i="54"/>
  <c r="R13" i="54" s="1"/>
  <c r="S13" i="54" s="1"/>
  <c r="T13" i="54" s="1"/>
  <c r="M13" i="54"/>
  <c r="K13" i="54"/>
  <c r="Q12" i="54"/>
  <c r="N12" i="54"/>
  <c r="R12" i="54" s="1"/>
  <c r="S12" i="54" s="1"/>
  <c r="T12" i="54" s="1"/>
  <c r="M12" i="54"/>
  <c r="K12" i="54"/>
  <c r="Q11" i="54"/>
  <c r="O11" i="54"/>
  <c r="N11" i="54"/>
  <c r="R11" i="54" s="1"/>
  <c r="S11" i="54" s="1"/>
  <c r="T11" i="54" s="1"/>
  <c r="M11" i="54"/>
  <c r="K11" i="54"/>
  <c r="Q10" i="54"/>
  <c r="N10" i="54"/>
  <c r="R10" i="54" s="1"/>
  <c r="S10" i="54" s="1"/>
  <c r="T10" i="54" s="1"/>
  <c r="M10" i="54"/>
  <c r="K10" i="54"/>
  <c r="X9" i="54"/>
  <c r="Q9" i="54"/>
  <c r="N9" i="54"/>
  <c r="R9" i="54" s="1"/>
  <c r="S9" i="54" s="1"/>
  <c r="T9" i="54" s="1"/>
  <c r="M9" i="54"/>
  <c r="K9" i="54"/>
  <c r="Q24" i="53"/>
  <c r="N24" i="53"/>
  <c r="R24" i="53" s="1"/>
  <c r="S24" i="53" s="1"/>
  <c r="T24" i="53" s="1"/>
  <c r="M24" i="53"/>
  <c r="K24" i="53"/>
  <c r="Q23" i="53"/>
  <c r="N23" i="53"/>
  <c r="O23" i="53" s="1"/>
  <c r="M23" i="53"/>
  <c r="K23" i="53"/>
  <c r="Q22" i="53"/>
  <c r="N22" i="53"/>
  <c r="R22" i="53" s="1"/>
  <c r="S22" i="53" s="1"/>
  <c r="T22" i="53" s="1"/>
  <c r="M22" i="53"/>
  <c r="K22" i="53"/>
  <c r="Q21" i="53"/>
  <c r="N21" i="53"/>
  <c r="R21" i="53" s="1"/>
  <c r="S21" i="53" s="1"/>
  <c r="T21" i="53" s="1"/>
  <c r="M21" i="53"/>
  <c r="K21" i="53"/>
  <c r="Q20" i="53"/>
  <c r="N20" i="53"/>
  <c r="O20" i="53" s="1"/>
  <c r="M20" i="53"/>
  <c r="K20" i="53"/>
  <c r="Q19" i="53"/>
  <c r="N19" i="53"/>
  <c r="R19" i="53" s="1"/>
  <c r="S19" i="53" s="1"/>
  <c r="T19" i="53" s="1"/>
  <c r="M19" i="53"/>
  <c r="K19" i="53"/>
  <c r="Q18" i="53"/>
  <c r="N18" i="53"/>
  <c r="R18" i="53" s="1"/>
  <c r="S18" i="53" s="1"/>
  <c r="T18" i="53" s="1"/>
  <c r="M18" i="53"/>
  <c r="K18" i="53"/>
  <c r="Q17" i="53"/>
  <c r="N17" i="53"/>
  <c r="O17" i="53" s="1"/>
  <c r="M17" i="53"/>
  <c r="K17" i="53"/>
  <c r="Q16" i="53"/>
  <c r="N16" i="53"/>
  <c r="R16" i="53" s="1"/>
  <c r="S16" i="53" s="1"/>
  <c r="T16" i="53" s="1"/>
  <c r="M16" i="53"/>
  <c r="K16" i="53"/>
  <c r="Q15" i="53"/>
  <c r="N15" i="53"/>
  <c r="R15" i="53" s="1"/>
  <c r="S15" i="53" s="1"/>
  <c r="T15" i="53" s="1"/>
  <c r="M15" i="53"/>
  <c r="K15" i="53"/>
  <c r="Q14" i="53"/>
  <c r="N14" i="53"/>
  <c r="O14" i="53" s="1"/>
  <c r="M14" i="53"/>
  <c r="K14" i="53"/>
  <c r="Q13" i="53"/>
  <c r="N13" i="53"/>
  <c r="R13" i="53" s="1"/>
  <c r="S13" i="53" s="1"/>
  <c r="T13" i="53" s="1"/>
  <c r="M13" i="53"/>
  <c r="K13" i="53"/>
  <c r="Q12" i="53"/>
  <c r="N12" i="53"/>
  <c r="R12" i="53" s="1"/>
  <c r="S12" i="53" s="1"/>
  <c r="T12" i="53" s="1"/>
  <c r="M12" i="53"/>
  <c r="K12" i="53"/>
  <c r="Q11" i="53"/>
  <c r="N11" i="53"/>
  <c r="O11" i="53" s="1"/>
  <c r="M11" i="53"/>
  <c r="K11" i="53"/>
  <c r="Q10" i="53"/>
  <c r="N10" i="53"/>
  <c r="R10" i="53" s="1"/>
  <c r="S10" i="53" s="1"/>
  <c r="T10" i="53" s="1"/>
  <c r="M10" i="53"/>
  <c r="K10" i="53"/>
  <c r="X9" i="53"/>
  <c r="Q9" i="53"/>
  <c r="N9" i="53"/>
  <c r="R9" i="53" s="1"/>
  <c r="S9" i="53" s="1"/>
  <c r="T9" i="53" s="1"/>
  <c r="M9" i="53"/>
  <c r="K9" i="53"/>
  <c r="P15" i="52"/>
  <c r="M15" i="52"/>
  <c r="Q15" i="52" s="1"/>
  <c r="R15" i="52" s="1"/>
  <c r="S15" i="52" s="1"/>
  <c r="L15" i="52"/>
  <c r="J15" i="52"/>
  <c r="R24" i="52"/>
  <c r="O24" i="52"/>
  <c r="S24" i="52" s="1"/>
  <c r="T24" i="52" s="1"/>
  <c r="U24" i="52" s="1"/>
  <c r="N24" i="52"/>
  <c r="L24" i="52"/>
  <c r="R23" i="52"/>
  <c r="O23" i="52"/>
  <c r="S23" i="52" s="1"/>
  <c r="T23" i="52" s="1"/>
  <c r="U23" i="52" s="1"/>
  <c r="N23" i="52"/>
  <c r="L23" i="52"/>
  <c r="R22" i="52"/>
  <c r="O22" i="52"/>
  <c r="S22" i="52" s="1"/>
  <c r="T22" i="52" s="1"/>
  <c r="U22" i="52" s="1"/>
  <c r="N22" i="52"/>
  <c r="L22" i="52"/>
  <c r="R21" i="52"/>
  <c r="O21" i="52"/>
  <c r="S21" i="52" s="1"/>
  <c r="T21" i="52" s="1"/>
  <c r="U21" i="52" s="1"/>
  <c r="N21" i="52"/>
  <c r="L21" i="52"/>
  <c r="R20" i="52"/>
  <c r="O20" i="52"/>
  <c r="S20" i="52" s="1"/>
  <c r="T20" i="52" s="1"/>
  <c r="U20" i="52" s="1"/>
  <c r="N20" i="52"/>
  <c r="L20" i="52"/>
  <c r="R19" i="52"/>
  <c r="O19" i="52"/>
  <c r="S19" i="52" s="1"/>
  <c r="T19" i="52" s="1"/>
  <c r="U19" i="52" s="1"/>
  <c r="N19" i="52"/>
  <c r="L19" i="52"/>
  <c r="R18" i="52"/>
  <c r="O18" i="52"/>
  <c r="P18" i="52" s="1"/>
  <c r="N18" i="52"/>
  <c r="L18" i="52"/>
  <c r="R17" i="52"/>
  <c r="O17" i="52"/>
  <c r="S17" i="52" s="1"/>
  <c r="T17" i="52" s="1"/>
  <c r="U17" i="52" s="1"/>
  <c r="N17" i="52"/>
  <c r="L17" i="52"/>
  <c r="R16" i="52"/>
  <c r="O16" i="52"/>
  <c r="P16" i="52" s="1"/>
  <c r="N16" i="52"/>
  <c r="L16" i="52"/>
  <c r="R14" i="52"/>
  <c r="O14" i="52"/>
  <c r="S14" i="52" s="1"/>
  <c r="T14" i="52" s="1"/>
  <c r="U14" i="52" s="1"/>
  <c r="N14" i="52"/>
  <c r="L14" i="52"/>
  <c r="R13" i="52"/>
  <c r="O13" i="52"/>
  <c r="S13" i="52" s="1"/>
  <c r="T13" i="52" s="1"/>
  <c r="U13" i="52" s="1"/>
  <c r="N13" i="52"/>
  <c r="L13" i="52"/>
  <c r="R12" i="52"/>
  <c r="O12" i="52"/>
  <c r="P12" i="52" s="1"/>
  <c r="N12" i="52"/>
  <c r="L12" i="52"/>
  <c r="R10" i="52"/>
  <c r="O10" i="52"/>
  <c r="S10" i="52" s="1"/>
  <c r="T10" i="52" s="1"/>
  <c r="U10" i="52" s="1"/>
  <c r="N10" i="52"/>
  <c r="L10" i="52"/>
  <c r="Y9" i="52"/>
  <c r="R9" i="52"/>
  <c r="O9" i="52"/>
  <c r="P9" i="52" s="1"/>
  <c r="N9" i="52"/>
  <c r="L9" i="52"/>
  <c r="Y43" i="43"/>
  <c r="R43" i="43"/>
  <c r="O43" i="43"/>
  <c r="S43" i="43" s="1"/>
  <c r="T43" i="43" s="1"/>
  <c r="U43" i="43" s="1"/>
  <c r="N43" i="43"/>
  <c r="L43" i="43"/>
  <c r="Y42" i="43"/>
  <c r="R42" i="43"/>
  <c r="O42" i="43"/>
  <c r="P42" i="43" s="1"/>
  <c r="N42" i="43"/>
  <c r="L42" i="43"/>
  <c r="Y41" i="43"/>
  <c r="R41" i="43"/>
  <c r="O41" i="43"/>
  <c r="S41" i="43" s="1"/>
  <c r="T41" i="43" s="1"/>
  <c r="U41" i="43" s="1"/>
  <c r="N41" i="43"/>
  <c r="L41" i="43"/>
  <c r="Y40" i="43"/>
  <c r="R40" i="43"/>
  <c r="O40" i="43"/>
  <c r="S40" i="43" s="1"/>
  <c r="T40" i="43" s="1"/>
  <c r="U40" i="43" s="1"/>
  <c r="N40" i="43"/>
  <c r="L40" i="43"/>
  <c r="Y39" i="43"/>
  <c r="R39" i="43"/>
  <c r="O39" i="43"/>
  <c r="S39" i="43" s="1"/>
  <c r="T39" i="43" s="1"/>
  <c r="U39" i="43" s="1"/>
  <c r="N39" i="43"/>
  <c r="L39" i="43"/>
  <c r="Y38" i="43"/>
  <c r="R38" i="43"/>
  <c r="O38" i="43"/>
  <c r="P38" i="43" s="1"/>
  <c r="N38" i="43"/>
  <c r="L38" i="43"/>
  <c r="Y37" i="43"/>
  <c r="R37" i="43"/>
  <c r="O37" i="43"/>
  <c r="S37" i="43" s="1"/>
  <c r="T37" i="43" s="1"/>
  <c r="U37" i="43" s="1"/>
  <c r="N37" i="43"/>
  <c r="L37" i="43"/>
  <c r="Y36" i="43"/>
  <c r="R36" i="43"/>
  <c r="O36" i="43"/>
  <c r="S36" i="43" s="1"/>
  <c r="T36" i="43" s="1"/>
  <c r="U36" i="43" s="1"/>
  <c r="N36" i="43"/>
  <c r="L36" i="43"/>
  <c r="Y35" i="43"/>
  <c r="R35" i="43"/>
  <c r="O35" i="43"/>
  <c r="S35" i="43" s="1"/>
  <c r="T35" i="43" s="1"/>
  <c r="U35" i="43" s="1"/>
  <c r="N35" i="43"/>
  <c r="L35" i="43"/>
  <c r="Y34" i="43"/>
  <c r="R34" i="43"/>
  <c r="O34" i="43"/>
  <c r="P34" i="43" s="1"/>
  <c r="N34" i="43"/>
  <c r="L34" i="43"/>
  <c r="Y33" i="43"/>
  <c r="R33" i="43"/>
  <c r="O33" i="43"/>
  <c r="S33" i="43" s="1"/>
  <c r="T33" i="43" s="1"/>
  <c r="U33" i="43" s="1"/>
  <c r="N33" i="43"/>
  <c r="L33" i="43"/>
  <c r="Y32" i="43"/>
  <c r="R32" i="43"/>
  <c r="O32" i="43"/>
  <c r="S32" i="43" s="1"/>
  <c r="T32" i="43" s="1"/>
  <c r="U32" i="43" s="1"/>
  <c r="N32" i="43"/>
  <c r="L32" i="43"/>
  <c r="X19" i="49"/>
  <c r="Q19" i="49"/>
  <c r="N19" i="49"/>
  <c r="R19" i="49" s="1"/>
  <c r="S19" i="49" s="1"/>
  <c r="T19" i="49" s="1"/>
  <c r="M19" i="49"/>
  <c r="K19" i="49"/>
  <c r="X18" i="49"/>
  <c r="Q18" i="49"/>
  <c r="N18" i="49"/>
  <c r="R18" i="49" s="1"/>
  <c r="S18" i="49" s="1"/>
  <c r="T18" i="49" s="1"/>
  <c r="M18" i="49"/>
  <c r="K18" i="49"/>
  <c r="X17" i="49"/>
  <c r="Q17" i="49"/>
  <c r="N17" i="49"/>
  <c r="R17" i="49" s="1"/>
  <c r="S17" i="49" s="1"/>
  <c r="T17" i="49" s="1"/>
  <c r="M17" i="49"/>
  <c r="K17" i="49"/>
  <c r="X16" i="49"/>
  <c r="Q16" i="49"/>
  <c r="N16" i="49"/>
  <c r="R16" i="49" s="1"/>
  <c r="S16" i="49" s="1"/>
  <c r="T16" i="49" s="1"/>
  <c r="M16" i="49"/>
  <c r="K16" i="49"/>
  <c r="X15" i="49"/>
  <c r="Q15" i="49"/>
  <c r="N15" i="49"/>
  <c r="R15" i="49" s="1"/>
  <c r="S15" i="49" s="1"/>
  <c r="T15" i="49" s="1"/>
  <c r="M15" i="49"/>
  <c r="K15" i="49"/>
  <c r="X14" i="49"/>
  <c r="Q14" i="49"/>
  <c r="N14" i="49"/>
  <c r="R14" i="49" s="1"/>
  <c r="S14" i="49" s="1"/>
  <c r="T14" i="49" s="1"/>
  <c r="M14" i="49"/>
  <c r="K14" i="49"/>
  <c r="X13" i="49"/>
  <c r="Q13" i="49"/>
  <c r="N13" i="49"/>
  <c r="R13" i="49" s="1"/>
  <c r="S13" i="49" s="1"/>
  <c r="T13" i="49" s="1"/>
  <c r="M13" i="49"/>
  <c r="K13" i="49"/>
  <c r="X12" i="49"/>
  <c r="Q12" i="49"/>
  <c r="N12" i="49"/>
  <c r="O12" i="49" s="1"/>
  <c r="M12" i="49"/>
  <c r="K12" i="49"/>
  <c r="X11" i="49"/>
  <c r="Q11" i="49"/>
  <c r="N11" i="49"/>
  <c r="R11" i="49" s="1"/>
  <c r="S11" i="49" s="1"/>
  <c r="T11" i="49" s="1"/>
  <c r="M11" i="49"/>
  <c r="K11" i="49"/>
  <c r="X10" i="49"/>
  <c r="Q10" i="49"/>
  <c r="N10" i="49"/>
  <c r="R10" i="49" s="1"/>
  <c r="S10" i="49" s="1"/>
  <c r="T10" i="49" s="1"/>
  <c r="M10" i="49"/>
  <c r="K10" i="49"/>
  <c r="X9" i="49"/>
  <c r="Q9" i="49"/>
  <c r="N9" i="49"/>
  <c r="R9" i="49" s="1"/>
  <c r="S9" i="49" s="1"/>
  <c r="T9" i="49" s="1"/>
  <c r="M9" i="49"/>
  <c r="K9" i="49"/>
  <c r="X19" i="48"/>
  <c r="Q19" i="48"/>
  <c r="N19" i="48"/>
  <c r="O19" i="48" s="1"/>
  <c r="M19" i="48"/>
  <c r="K19" i="48"/>
  <c r="X18" i="48"/>
  <c r="Q18" i="48"/>
  <c r="N18" i="48"/>
  <c r="R18" i="48" s="1"/>
  <c r="S18" i="48" s="1"/>
  <c r="T18" i="48" s="1"/>
  <c r="M18" i="48"/>
  <c r="K18" i="48"/>
  <c r="X17" i="48"/>
  <c r="Q17" i="48"/>
  <c r="N17" i="48"/>
  <c r="R17" i="48" s="1"/>
  <c r="S17" i="48" s="1"/>
  <c r="T17" i="48" s="1"/>
  <c r="M17" i="48"/>
  <c r="K17" i="48"/>
  <c r="X16" i="48"/>
  <c r="Q16" i="48"/>
  <c r="N16" i="48"/>
  <c r="R16" i="48" s="1"/>
  <c r="S16" i="48" s="1"/>
  <c r="T16" i="48" s="1"/>
  <c r="M16" i="48"/>
  <c r="K16" i="48"/>
  <c r="X15" i="48"/>
  <c r="Q15" i="48"/>
  <c r="N15" i="48"/>
  <c r="R15" i="48" s="1"/>
  <c r="S15" i="48" s="1"/>
  <c r="T15" i="48" s="1"/>
  <c r="M15" i="48"/>
  <c r="K15" i="48"/>
  <c r="X14" i="48"/>
  <c r="Q14" i="48"/>
  <c r="N14" i="48"/>
  <c r="R14" i="48" s="1"/>
  <c r="S14" i="48" s="1"/>
  <c r="T14" i="48" s="1"/>
  <c r="M14" i="48"/>
  <c r="K14" i="48"/>
  <c r="X13" i="48"/>
  <c r="Q13" i="48"/>
  <c r="N13" i="48"/>
  <c r="O13" i="48" s="1"/>
  <c r="M13" i="48"/>
  <c r="K13" i="48"/>
  <c r="X12" i="48"/>
  <c r="Q12" i="48"/>
  <c r="N12" i="48"/>
  <c r="R12" i="48" s="1"/>
  <c r="S12" i="48" s="1"/>
  <c r="T12" i="48" s="1"/>
  <c r="M12" i="48"/>
  <c r="K12" i="48"/>
  <c r="X11" i="48"/>
  <c r="Q11" i="48"/>
  <c r="N11" i="48"/>
  <c r="O11" i="48" s="1"/>
  <c r="M11" i="48"/>
  <c r="K11" i="48"/>
  <c r="X10" i="48"/>
  <c r="Q10" i="48"/>
  <c r="N10" i="48"/>
  <c r="R10" i="48" s="1"/>
  <c r="S10" i="48" s="1"/>
  <c r="T10" i="48" s="1"/>
  <c r="M10" i="48"/>
  <c r="K10" i="48"/>
  <c r="X9" i="48"/>
  <c r="Q9" i="48"/>
  <c r="N9" i="48"/>
  <c r="R9" i="48" s="1"/>
  <c r="S9" i="48" s="1"/>
  <c r="T9" i="48" s="1"/>
  <c r="M9" i="48"/>
  <c r="K9" i="48"/>
  <c r="R17" i="39" l="1"/>
  <c r="S17" i="39" s="1"/>
  <c r="T17" i="39" s="1"/>
  <c r="O17" i="39"/>
  <c r="S21" i="64"/>
  <c r="T21" i="64" s="1"/>
  <c r="U21" i="64" s="1"/>
  <c r="P21" i="64"/>
  <c r="P21" i="62"/>
  <c r="S21" i="62"/>
  <c r="T21" i="62" s="1"/>
  <c r="U21" i="62" s="1"/>
  <c r="P21" i="59"/>
  <c r="S21" i="59"/>
  <c r="T21" i="59" s="1"/>
  <c r="U21" i="59" s="1"/>
  <c r="P21" i="61"/>
  <c r="S21" i="61"/>
  <c r="T21" i="61" s="1"/>
  <c r="U21" i="61" s="1"/>
  <c r="O20" i="56"/>
  <c r="O9" i="57"/>
  <c r="P9" i="61"/>
  <c r="P9" i="62"/>
  <c r="P9" i="63"/>
  <c r="S21" i="58"/>
  <c r="T21" i="58" s="1"/>
  <c r="U21" i="58" s="1"/>
  <c r="S15" i="61"/>
  <c r="T15" i="61" s="1"/>
  <c r="U15" i="61" s="1"/>
  <c r="S15" i="62"/>
  <c r="T15" i="62" s="1"/>
  <c r="U15" i="62" s="1"/>
  <c r="S30" i="58"/>
  <c r="T30" i="58" s="1"/>
  <c r="U30" i="58" s="1"/>
  <c r="S36" i="58"/>
  <c r="T36" i="58" s="1"/>
  <c r="U36" i="58" s="1"/>
  <c r="S42" i="58"/>
  <c r="T42" i="58" s="1"/>
  <c r="U42" i="58" s="1"/>
  <c r="R11" i="65"/>
  <c r="S11" i="65" s="1"/>
  <c r="T11" i="65" s="1"/>
  <c r="R17" i="65"/>
  <c r="S17" i="65" s="1"/>
  <c r="T17" i="65" s="1"/>
  <c r="O14" i="56"/>
  <c r="P14" i="60"/>
  <c r="P20" i="60"/>
  <c r="S9" i="59"/>
  <c r="T9" i="59" s="1"/>
  <c r="U9" i="59" s="1"/>
  <c r="S18" i="61"/>
  <c r="T18" i="61" s="1"/>
  <c r="U18" i="61" s="1"/>
  <c r="S18" i="62"/>
  <c r="T18" i="62" s="1"/>
  <c r="U18" i="62" s="1"/>
  <c r="R13" i="65"/>
  <c r="S13" i="65" s="1"/>
  <c r="T13" i="65" s="1"/>
  <c r="R19" i="65"/>
  <c r="S19" i="65" s="1"/>
  <c r="T19" i="65" s="1"/>
  <c r="S14" i="43"/>
  <c r="T14" i="43"/>
  <c r="U14" i="43" s="1"/>
  <c r="R11" i="55"/>
  <c r="S11" i="55" s="1"/>
  <c r="T11" i="55" s="1"/>
  <c r="O41" i="55"/>
  <c r="O14" i="55"/>
  <c r="O29" i="55"/>
  <c r="O32" i="55"/>
  <c r="O35" i="55"/>
  <c r="O38" i="55"/>
  <c r="O18" i="55"/>
  <c r="O28" i="55"/>
  <c r="O21" i="55"/>
  <c r="O31" i="55"/>
  <c r="O34" i="55"/>
  <c r="O37" i="55"/>
  <c r="O40" i="55"/>
  <c r="O43" i="55"/>
  <c r="O24" i="55"/>
  <c r="O30" i="55"/>
  <c r="O33" i="55"/>
  <c r="O36" i="55"/>
  <c r="O39" i="55"/>
  <c r="O42" i="55"/>
  <c r="O12" i="65"/>
  <c r="O15" i="65"/>
  <c r="O18" i="65"/>
  <c r="O24" i="65"/>
  <c r="O23" i="65"/>
  <c r="R21" i="65"/>
  <c r="S21" i="65" s="1"/>
  <c r="T21" i="65" s="1"/>
  <c r="O9" i="65"/>
  <c r="P29" i="58"/>
  <c r="P32" i="58"/>
  <c r="P35" i="58"/>
  <c r="P38" i="58"/>
  <c r="P41" i="58"/>
  <c r="P44" i="58"/>
  <c r="S24" i="58"/>
  <c r="T24" i="58" s="1"/>
  <c r="U24" i="58" s="1"/>
  <c r="P28" i="58"/>
  <c r="P31" i="58"/>
  <c r="P34" i="58"/>
  <c r="P37" i="58"/>
  <c r="P40" i="58"/>
  <c r="P43" i="58"/>
  <c r="S9" i="58"/>
  <c r="T9" i="58" s="1"/>
  <c r="U9" i="58" s="1"/>
  <c r="S12" i="58"/>
  <c r="T12" i="58" s="1"/>
  <c r="U12" i="58" s="1"/>
  <c r="P23" i="64"/>
  <c r="P10" i="64"/>
  <c r="P13" i="64"/>
  <c r="P16" i="64"/>
  <c r="P19" i="64"/>
  <c r="P22" i="64"/>
  <c r="P25" i="64"/>
  <c r="P11" i="64"/>
  <c r="P14" i="64"/>
  <c r="P17" i="64"/>
  <c r="P20" i="64"/>
  <c r="P24" i="63"/>
  <c r="S15" i="63"/>
  <c r="T15" i="63" s="1"/>
  <c r="U15" i="63" s="1"/>
  <c r="P23" i="63"/>
  <c r="P12" i="63"/>
  <c r="P18" i="63"/>
  <c r="P21" i="63"/>
  <c r="P11" i="63"/>
  <c r="P14" i="63"/>
  <c r="P17" i="63"/>
  <c r="P20" i="63"/>
  <c r="P10" i="63"/>
  <c r="P13" i="63"/>
  <c r="P16" i="63"/>
  <c r="P19" i="63"/>
  <c r="P22" i="63"/>
  <c r="P25" i="63"/>
  <c r="S11" i="62"/>
  <c r="T11" i="62" s="1"/>
  <c r="U11" i="62" s="1"/>
  <c r="S14" i="62"/>
  <c r="T14" i="62" s="1"/>
  <c r="U14" i="62" s="1"/>
  <c r="S17" i="62"/>
  <c r="T17" i="62" s="1"/>
  <c r="U17" i="62" s="1"/>
  <c r="S20" i="62"/>
  <c r="T20" i="62" s="1"/>
  <c r="U20" i="62" s="1"/>
  <c r="S23" i="62"/>
  <c r="T23" i="62" s="1"/>
  <c r="U23" i="62" s="1"/>
  <c r="P10" i="62"/>
  <c r="P13" i="62"/>
  <c r="P16" i="62"/>
  <c r="P19" i="62"/>
  <c r="P22" i="62"/>
  <c r="P25" i="62"/>
  <c r="P13" i="60"/>
  <c r="P16" i="60"/>
  <c r="P19" i="60"/>
  <c r="P22" i="60"/>
  <c r="P25" i="60"/>
  <c r="P11" i="61"/>
  <c r="P14" i="61"/>
  <c r="P17" i="61"/>
  <c r="S23" i="61"/>
  <c r="T23" i="61" s="1"/>
  <c r="U23" i="61" s="1"/>
  <c r="P12" i="60"/>
  <c r="P15" i="60"/>
  <c r="P18" i="60"/>
  <c r="P21" i="60"/>
  <c r="P24" i="60"/>
  <c r="S9" i="60"/>
  <c r="T9" i="60" s="1"/>
  <c r="U9" i="60" s="1"/>
  <c r="P10" i="61"/>
  <c r="P13" i="61"/>
  <c r="P16" i="61"/>
  <c r="P19" i="61"/>
  <c r="P22" i="61"/>
  <c r="P25" i="61"/>
  <c r="P20" i="61"/>
  <c r="P10" i="60"/>
  <c r="P11" i="59"/>
  <c r="P14" i="59"/>
  <c r="P17" i="59"/>
  <c r="P20" i="59"/>
  <c r="P23" i="59"/>
  <c r="P10" i="59"/>
  <c r="P13" i="59"/>
  <c r="P16" i="59"/>
  <c r="P19" i="59"/>
  <c r="P25" i="59"/>
  <c r="S22" i="59"/>
  <c r="T22" i="59" s="1"/>
  <c r="U22" i="59" s="1"/>
  <c r="P11" i="58"/>
  <c r="P14" i="58"/>
  <c r="P17" i="58"/>
  <c r="P20" i="58"/>
  <c r="P23" i="58"/>
  <c r="P10" i="58"/>
  <c r="P13" i="58"/>
  <c r="P16" i="58"/>
  <c r="P19" i="58"/>
  <c r="P22" i="58"/>
  <c r="P25" i="58"/>
  <c r="O10" i="57"/>
  <c r="O13" i="57"/>
  <c r="O16" i="57"/>
  <c r="O19" i="57"/>
  <c r="O22" i="57"/>
  <c r="O12" i="57"/>
  <c r="O15" i="57"/>
  <c r="O18" i="57"/>
  <c r="O21" i="57"/>
  <c r="O24" i="57"/>
  <c r="O10" i="56"/>
  <c r="O13" i="56"/>
  <c r="O16" i="56"/>
  <c r="O19" i="56"/>
  <c r="O22" i="56"/>
  <c r="O9" i="56"/>
  <c r="O12" i="56"/>
  <c r="O15" i="56"/>
  <c r="O18" i="56"/>
  <c r="O21" i="56"/>
  <c r="O24" i="56"/>
  <c r="O10" i="55"/>
  <c r="O13" i="55"/>
  <c r="O17" i="55"/>
  <c r="O20" i="55"/>
  <c r="O23" i="55"/>
  <c r="O9" i="55"/>
  <c r="O12" i="55"/>
  <c r="O16" i="55"/>
  <c r="O19" i="55"/>
  <c r="O22" i="55"/>
  <c r="O25" i="55"/>
  <c r="O10" i="54"/>
  <c r="O13" i="54"/>
  <c r="O16" i="54"/>
  <c r="O19" i="54"/>
  <c r="O22" i="54"/>
  <c r="O9" i="54"/>
  <c r="O12" i="54"/>
  <c r="O15" i="54"/>
  <c r="O18" i="54"/>
  <c r="O21" i="54"/>
  <c r="O24" i="54"/>
  <c r="R11" i="53"/>
  <c r="S11" i="53" s="1"/>
  <c r="T11" i="53" s="1"/>
  <c r="R14" i="53"/>
  <c r="S14" i="53" s="1"/>
  <c r="T14" i="53" s="1"/>
  <c r="R17" i="53"/>
  <c r="S17" i="53" s="1"/>
  <c r="T17" i="53" s="1"/>
  <c r="R20" i="53"/>
  <c r="S20" i="53" s="1"/>
  <c r="T20" i="53" s="1"/>
  <c r="R23" i="53"/>
  <c r="S23" i="53" s="1"/>
  <c r="T23" i="53" s="1"/>
  <c r="O10" i="53"/>
  <c r="O13" i="53"/>
  <c r="O16" i="53"/>
  <c r="O19" i="53"/>
  <c r="O22" i="53"/>
  <c r="O9" i="53"/>
  <c r="O12" i="53"/>
  <c r="O15" i="53"/>
  <c r="O18" i="53"/>
  <c r="O21" i="53"/>
  <c r="O24" i="53"/>
  <c r="N15" i="52"/>
  <c r="S12" i="52"/>
  <c r="T12" i="52" s="1"/>
  <c r="U12" i="52" s="1"/>
  <c r="S18" i="52"/>
  <c r="T18" i="52" s="1"/>
  <c r="U18" i="52" s="1"/>
  <c r="S16" i="52"/>
  <c r="T16" i="52" s="1"/>
  <c r="U16" i="52" s="1"/>
  <c r="P10" i="52"/>
  <c r="P14" i="52"/>
  <c r="P22" i="52"/>
  <c r="P13" i="52"/>
  <c r="P17" i="52"/>
  <c r="P19" i="52"/>
  <c r="P21" i="52"/>
  <c r="P24" i="52"/>
  <c r="S9" i="52"/>
  <c r="T9" i="52" s="1"/>
  <c r="U9" i="52" s="1"/>
  <c r="P23" i="52"/>
  <c r="P20" i="52"/>
  <c r="S42" i="43"/>
  <c r="T42" i="43" s="1"/>
  <c r="U42" i="43" s="1"/>
  <c r="S34" i="43"/>
  <c r="T34" i="43" s="1"/>
  <c r="U34" i="43" s="1"/>
  <c r="S38" i="43"/>
  <c r="T38" i="43" s="1"/>
  <c r="U38" i="43" s="1"/>
  <c r="P37" i="43"/>
  <c r="P41" i="43"/>
  <c r="P32" i="43"/>
  <c r="P40" i="43"/>
  <c r="P33" i="43"/>
  <c r="P36" i="43"/>
  <c r="P35" i="43"/>
  <c r="P39" i="43"/>
  <c r="P43" i="43"/>
  <c r="O17" i="49"/>
  <c r="O13" i="49"/>
  <c r="O9" i="49"/>
  <c r="O16" i="49"/>
  <c r="R12" i="49"/>
  <c r="S12" i="49" s="1"/>
  <c r="T12" i="49" s="1"/>
  <c r="O18" i="49"/>
  <c r="O11" i="49"/>
  <c r="O10" i="49"/>
  <c r="O15" i="49"/>
  <c r="O19" i="49"/>
  <c r="O14" i="49"/>
  <c r="O18" i="48"/>
  <c r="O10" i="48"/>
  <c r="O14" i="48"/>
  <c r="O9" i="48"/>
  <c r="O17" i="48"/>
  <c r="R13" i="48"/>
  <c r="S13" i="48" s="1"/>
  <c r="T13" i="48" s="1"/>
  <c r="O12" i="48"/>
  <c r="O15" i="48"/>
  <c r="R11" i="48"/>
  <c r="S11" i="48" s="1"/>
  <c r="T11" i="48" s="1"/>
  <c r="R19" i="48"/>
  <c r="S19" i="48" s="1"/>
  <c r="T19" i="48" s="1"/>
  <c r="O16" i="48"/>
  <c r="X19" i="47"/>
  <c r="Q19" i="47"/>
  <c r="N19" i="47"/>
  <c r="O19" i="47" s="1"/>
  <c r="M19" i="47"/>
  <c r="K19" i="47"/>
  <c r="X18" i="47"/>
  <c r="Q18" i="47"/>
  <c r="N18" i="47"/>
  <c r="R18" i="47" s="1"/>
  <c r="S18" i="47" s="1"/>
  <c r="T18" i="47" s="1"/>
  <c r="M18" i="47"/>
  <c r="K18" i="47"/>
  <c r="X17" i="47"/>
  <c r="Q17" i="47"/>
  <c r="N17" i="47"/>
  <c r="O17" i="47" s="1"/>
  <c r="M17" i="47"/>
  <c r="K17" i="47"/>
  <c r="X16" i="47"/>
  <c r="Q16" i="47"/>
  <c r="N16" i="47"/>
  <c r="R16" i="47" s="1"/>
  <c r="S16" i="47" s="1"/>
  <c r="T16" i="47" s="1"/>
  <c r="M16" i="47"/>
  <c r="K16" i="47"/>
  <c r="X15" i="47"/>
  <c r="Q15" i="47"/>
  <c r="N15" i="47"/>
  <c r="O15" i="47" s="1"/>
  <c r="M15" i="47"/>
  <c r="K15" i="47"/>
  <c r="X14" i="47"/>
  <c r="Q14" i="47"/>
  <c r="N14" i="47"/>
  <c r="R14" i="47" s="1"/>
  <c r="S14" i="47" s="1"/>
  <c r="T14" i="47" s="1"/>
  <c r="M14" i="47"/>
  <c r="K14" i="47"/>
  <c r="X13" i="47"/>
  <c r="Q13" i="47"/>
  <c r="N13" i="47"/>
  <c r="R13" i="47" s="1"/>
  <c r="S13" i="47" s="1"/>
  <c r="T13" i="47" s="1"/>
  <c r="M13" i="47"/>
  <c r="K13" i="47"/>
  <c r="X12" i="47"/>
  <c r="Q12" i="47"/>
  <c r="N12" i="47"/>
  <c r="R12" i="47" s="1"/>
  <c r="S12" i="47" s="1"/>
  <c r="T12" i="47" s="1"/>
  <c r="M12" i="47"/>
  <c r="K12" i="47"/>
  <c r="X11" i="47"/>
  <c r="Q11" i="47"/>
  <c r="N11" i="47"/>
  <c r="R11" i="47" s="1"/>
  <c r="S11" i="47" s="1"/>
  <c r="T11" i="47" s="1"/>
  <c r="M11" i="47"/>
  <c r="K11" i="47"/>
  <c r="X10" i="47"/>
  <c r="Q10" i="47"/>
  <c r="N10" i="47"/>
  <c r="R10" i="47" s="1"/>
  <c r="S10" i="47" s="1"/>
  <c r="T10" i="47" s="1"/>
  <c r="M10" i="47"/>
  <c r="K10" i="47"/>
  <c r="X9" i="47"/>
  <c r="Q9" i="47"/>
  <c r="N9" i="47"/>
  <c r="R9" i="47" s="1"/>
  <c r="S9" i="47" s="1"/>
  <c r="T9" i="47" s="1"/>
  <c r="M9" i="47"/>
  <c r="K9" i="47"/>
  <c r="X19" i="46"/>
  <c r="Q19" i="46"/>
  <c r="N19" i="46"/>
  <c r="O19" i="46" s="1"/>
  <c r="M19" i="46"/>
  <c r="K19" i="46"/>
  <c r="X18" i="46"/>
  <c r="Q18" i="46"/>
  <c r="N18" i="46"/>
  <c r="O18" i="46" s="1"/>
  <c r="M18" i="46"/>
  <c r="K18" i="46"/>
  <c r="X17" i="46"/>
  <c r="Q17" i="46"/>
  <c r="N17" i="46"/>
  <c r="R17" i="46" s="1"/>
  <c r="S17" i="46" s="1"/>
  <c r="T17" i="46" s="1"/>
  <c r="M17" i="46"/>
  <c r="K17" i="46"/>
  <c r="X16" i="46"/>
  <c r="Q16" i="46"/>
  <c r="N16" i="46"/>
  <c r="R16" i="46" s="1"/>
  <c r="S16" i="46" s="1"/>
  <c r="T16" i="46" s="1"/>
  <c r="M16" i="46"/>
  <c r="K16" i="46"/>
  <c r="X15" i="46"/>
  <c r="Q15" i="46"/>
  <c r="N15" i="46"/>
  <c r="O15" i="46" s="1"/>
  <c r="M15" i="46"/>
  <c r="K15" i="46"/>
  <c r="X14" i="46"/>
  <c r="Q14" i="46"/>
  <c r="N14" i="46"/>
  <c r="O14" i="46" s="1"/>
  <c r="M14" i="46"/>
  <c r="K14" i="46"/>
  <c r="X13" i="46"/>
  <c r="Q13" i="46"/>
  <c r="N13" i="46"/>
  <c r="R13" i="46" s="1"/>
  <c r="S13" i="46" s="1"/>
  <c r="T13" i="46" s="1"/>
  <c r="M13" i="46"/>
  <c r="K13" i="46"/>
  <c r="X12" i="46"/>
  <c r="Q12" i="46"/>
  <c r="N12" i="46"/>
  <c r="R12" i="46" s="1"/>
  <c r="S12" i="46" s="1"/>
  <c r="T12" i="46" s="1"/>
  <c r="M12" i="46"/>
  <c r="K12" i="46"/>
  <c r="X11" i="46"/>
  <c r="Q11" i="46"/>
  <c r="N11" i="46"/>
  <c r="R11" i="46" s="1"/>
  <c r="S11" i="46" s="1"/>
  <c r="T11" i="46" s="1"/>
  <c r="M11" i="46"/>
  <c r="K11" i="46"/>
  <c r="X10" i="46"/>
  <c r="Q10" i="46"/>
  <c r="N10" i="46"/>
  <c r="O10" i="46" s="1"/>
  <c r="M10" i="46"/>
  <c r="K10" i="46"/>
  <c r="X9" i="46"/>
  <c r="Q9" i="46"/>
  <c r="N9" i="46"/>
  <c r="R9" i="46" s="1"/>
  <c r="S9" i="46" s="1"/>
  <c r="T9" i="46" s="1"/>
  <c r="M9" i="46"/>
  <c r="K9" i="46"/>
  <c r="W9" i="45"/>
  <c r="W19" i="45"/>
  <c r="P19" i="45"/>
  <c r="M19" i="45"/>
  <c r="Q19" i="45" s="1"/>
  <c r="R19" i="45" s="1"/>
  <c r="S19" i="45" s="1"/>
  <c r="L19" i="45"/>
  <c r="J19" i="45"/>
  <c r="W18" i="45"/>
  <c r="P18" i="45"/>
  <c r="M18" i="45"/>
  <c r="Q18" i="45" s="1"/>
  <c r="R18" i="45" s="1"/>
  <c r="S18" i="45" s="1"/>
  <c r="L18" i="45"/>
  <c r="J18" i="45"/>
  <c r="W17" i="45"/>
  <c r="P17" i="45"/>
  <c r="M17" i="45"/>
  <c r="N17" i="45" s="1"/>
  <c r="L17" i="45"/>
  <c r="J17" i="45"/>
  <c r="W16" i="45"/>
  <c r="P16" i="45"/>
  <c r="M16" i="45"/>
  <c r="N16" i="45" s="1"/>
  <c r="L16" i="45"/>
  <c r="J16" i="45"/>
  <c r="W15" i="45"/>
  <c r="P15" i="45"/>
  <c r="M15" i="45"/>
  <c r="Q15" i="45" s="1"/>
  <c r="R15" i="45" s="1"/>
  <c r="S15" i="45" s="1"/>
  <c r="L15" i="45"/>
  <c r="J15" i="45"/>
  <c r="W14" i="45"/>
  <c r="P14" i="45"/>
  <c r="M14" i="45"/>
  <c r="Q14" i="45" s="1"/>
  <c r="R14" i="45" s="1"/>
  <c r="S14" i="45" s="1"/>
  <c r="L14" i="45"/>
  <c r="J14" i="45"/>
  <c r="W13" i="45"/>
  <c r="P13" i="45"/>
  <c r="M13" i="45"/>
  <c r="N13" i="45" s="1"/>
  <c r="L13" i="45"/>
  <c r="J13" i="45"/>
  <c r="W12" i="45"/>
  <c r="P12" i="45"/>
  <c r="M12" i="45"/>
  <c r="N12" i="45" s="1"/>
  <c r="L12" i="45"/>
  <c r="J12" i="45"/>
  <c r="W11" i="45"/>
  <c r="P11" i="45"/>
  <c r="M11" i="45"/>
  <c r="Q11" i="45" s="1"/>
  <c r="R11" i="45" s="1"/>
  <c r="S11" i="45" s="1"/>
  <c r="L11" i="45"/>
  <c r="J11" i="45"/>
  <c r="W10" i="45"/>
  <c r="P10" i="45"/>
  <c r="M10" i="45"/>
  <c r="Q10" i="45" s="1"/>
  <c r="R10" i="45" s="1"/>
  <c r="S10" i="45" s="1"/>
  <c r="L10" i="45"/>
  <c r="J10" i="45"/>
  <c r="P9" i="45"/>
  <c r="M9" i="45"/>
  <c r="Q9" i="45" s="1"/>
  <c r="R9" i="45" s="1"/>
  <c r="S9" i="45" s="1"/>
  <c r="L9" i="45"/>
  <c r="J9" i="45"/>
  <c r="O13" i="47" l="1"/>
  <c r="Q17" i="45"/>
  <c r="R17" i="45" s="1"/>
  <c r="S17" i="45" s="1"/>
  <c r="R10" i="46"/>
  <c r="S10" i="46" s="1"/>
  <c r="T10" i="46" s="1"/>
  <c r="R17" i="47"/>
  <c r="S17" i="47" s="1"/>
  <c r="T17" i="47" s="1"/>
  <c r="O9" i="47"/>
  <c r="R15" i="47"/>
  <c r="S15" i="47" s="1"/>
  <c r="T15" i="47" s="1"/>
  <c r="R19" i="47"/>
  <c r="S19" i="47" s="1"/>
  <c r="T19" i="47" s="1"/>
  <c r="O12" i="47"/>
  <c r="O10" i="47"/>
  <c r="O14" i="47"/>
  <c r="O18" i="47"/>
  <c r="O11" i="47"/>
  <c r="O16" i="47"/>
  <c r="R18" i="46"/>
  <c r="S18" i="46" s="1"/>
  <c r="T18" i="46" s="1"/>
  <c r="R14" i="46"/>
  <c r="S14" i="46" s="1"/>
  <c r="T14" i="46" s="1"/>
  <c r="O9" i="46"/>
  <c r="O13" i="46"/>
  <c r="O17" i="46"/>
  <c r="O12" i="46"/>
  <c r="R15" i="46"/>
  <c r="S15" i="46" s="1"/>
  <c r="T15" i="46" s="1"/>
  <c r="R19" i="46"/>
  <c r="S19" i="46" s="1"/>
  <c r="T19" i="46" s="1"/>
  <c r="O16" i="46"/>
  <c r="O11" i="46"/>
  <c r="Q13" i="45"/>
  <c r="R13" i="45" s="1"/>
  <c r="S13" i="45" s="1"/>
  <c r="N9" i="45"/>
  <c r="Q12" i="45"/>
  <c r="R12" i="45" s="1"/>
  <c r="S12" i="45" s="1"/>
  <c r="N11" i="45"/>
  <c r="N15" i="45"/>
  <c r="N19" i="45"/>
  <c r="Q16" i="45"/>
  <c r="R16" i="45" s="1"/>
  <c r="S16" i="45" s="1"/>
  <c r="N10" i="45"/>
  <c r="N14" i="45"/>
  <c r="N18" i="45"/>
  <c r="W17" i="44"/>
  <c r="P17" i="44"/>
  <c r="M17" i="44"/>
  <c r="Q17" i="44" s="1"/>
  <c r="R17" i="44" s="1"/>
  <c r="S17" i="44" s="1"/>
  <c r="L17" i="44"/>
  <c r="J17" i="44"/>
  <c r="W16" i="44"/>
  <c r="P16" i="44"/>
  <c r="M16" i="44"/>
  <c r="Q16" i="44" s="1"/>
  <c r="R16" i="44" s="1"/>
  <c r="S16" i="44" s="1"/>
  <c r="L16" i="44"/>
  <c r="J16" i="44"/>
  <c r="W15" i="44"/>
  <c r="P15" i="44"/>
  <c r="M15" i="44"/>
  <c r="N15" i="44" s="1"/>
  <c r="L15" i="44"/>
  <c r="J15" i="44"/>
  <c r="W14" i="44"/>
  <c r="P14" i="44"/>
  <c r="M14" i="44"/>
  <c r="Q14" i="44" s="1"/>
  <c r="R14" i="44" s="1"/>
  <c r="S14" i="44" s="1"/>
  <c r="L14" i="44"/>
  <c r="J14" i="44"/>
  <c r="W13" i="44"/>
  <c r="P13" i="44"/>
  <c r="M13" i="44"/>
  <c r="N13" i="44" s="1"/>
  <c r="L13" i="44"/>
  <c r="J13" i="44"/>
  <c r="W12" i="44"/>
  <c r="P12" i="44"/>
  <c r="M12" i="44"/>
  <c r="Q12" i="44" s="1"/>
  <c r="R12" i="44" s="1"/>
  <c r="S12" i="44" s="1"/>
  <c r="L12" i="44"/>
  <c r="J12" i="44"/>
  <c r="W11" i="44"/>
  <c r="P11" i="44"/>
  <c r="M11" i="44"/>
  <c r="Q11" i="44" s="1"/>
  <c r="R11" i="44" s="1"/>
  <c r="S11" i="44" s="1"/>
  <c r="L11" i="44"/>
  <c r="J11" i="44"/>
  <c r="W10" i="44"/>
  <c r="P10" i="44"/>
  <c r="M10" i="44"/>
  <c r="N10" i="44" s="1"/>
  <c r="L10" i="44"/>
  <c r="J10" i="44"/>
  <c r="W9" i="44"/>
  <c r="P9" i="44"/>
  <c r="M9" i="44"/>
  <c r="Q9" i="44" s="1"/>
  <c r="R9" i="44" s="1"/>
  <c r="S9" i="44" s="1"/>
  <c r="L9" i="44"/>
  <c r="J9" i="44"/>
  <c r="Y24" i="43"/>
  <c r="R24" i="43"/>
  <c r="O24" i="43"/>
  <c r="S24" i="43" s="1"/>
  <c r="T24" i="43" s="1"/>
  <c r="U24" i="43" s="1"/>
  <c r="N24" i="43"/>
  <c r="L24" i="43"/>
  <c r="Y23" i="43"/>
  <c r="R23" i="43"/>
  <c r="O23" i="43"/>
  <c r="P23" i="43" s="1"/>
  <c r="N23" i="43"/>
  <c r="L23" i="43"/>
  <c r="Y22" i="43"/>
  <c r="R22" i="43"/>
  <c r="O22" i="43"/>
  <c r="S22" i="43" s="1"/>
  <c r="T22" i="43" s="1"/>
  <c r="U22" i="43" s="1"/>
  <c r="N22" i="43"/>
  <c r="L22" i="43"/>
  <c r="Y21" i="43"/>
  <c r="R21" i="43"/>
  <c r="O21" i="43"/>
  <c r="S21" i="43" s="1"/>
  <c r="T21" i="43" s="1"/>
  <c r="U21" i="43" s="1"/>
  <c r="N21" i="43"/>
  <c r="L21" i="43"/>
  <c r="Y20" i="43"/>
  <c r="R20" i="43"/>
  <c r="O20" i="43"/>
  <c r="S20" i="43" s="1"/>
  <c r="T20" i="43" s="1"/>
  <c r="U20" i="43" s="1"/>
  <c r="N20" i="43"/>
  <c r="L20" i="43"/>
  <c r="Y19" i="43"/>
  <c r="R19" i="43"/>
  <c r="O19" i="43"/>
  <c r="P19" i="43" s="1"/>
  <c r="N19" i="43"/>
  <c r="L19" i="43"/>
  <c r="Y18" i="43"/>
  <c r="R18" i="43"/>
  <c r="O18" i="43"/>
  <c r="S18" i="43" s="1"/>
  <c r="T18" i="43" s="1"/>
  <c r="U18" i="43" s="1"/>
  <c r="N18" i="43"/>
  <c r="L18" i="43"/>
  <c r="Y17" i="43"/>
  <c r="R17" i="43"/>
  <c r="O17" i="43"/>
  <c r="S17" i="43" s="1"/>
  <c r="T17" i="43" s="1"/>
  <c r="U17" i="43" s="1"/>
  <c r="N17" i="43"/>
  <c r="L17" i="43"/>
  <c r="Y16" i="43"/>
  <c r="R16" i="43"/>
  <c r="O16" i="43"/>
  <c r="S16" i="43" s="1"/>
  <c r="T16" i="43" s="1"/>
  <c r="U16" i="43" s="1"/>
  <c r="N16" i="43"/>
  <c r="L16" i="43"/>
  <c r="Y15" i="43"/>
  <c r="R15" i="43"/>
  <c r="O15" i="43"/>
  <c r="P15" i="43" s="1"/>
  <c r="N15" i="43"/>
  <c r="L15" i="43"/>
  <c r="Y13" i="43"/>
  <c r="R13" i="43"/>
  <c r="S13" i="43"/>
  <c r="T13" i="43" s="1"/>
  <c r="U13" i="43" s="1"/>
  <c r="N13" i="43"/>
  <c r="L13" i="43"/>
  <c r="Y12" i="43"/>
  <c r="R12" i="43"/>
  <c r="O12" i="43"/>
  <c r="S12" i="43" s="1"/>
  <c r="T12" i="43" s="1"/>
  <c r="U12" i="43" s="1"/>
  <c r="N12" i="43"/>
  <c r="L12" i="43"/>
  <c r="Y11" i="43"/>
  <c r="R11" i="43"/>
  <c r="O11" i="43"/>
  <c r="S11" i="43" s="1"/>
  <c r="T11" i="43" s="1"/>
  <c r="U11" i="43" s="1"/>
  <c r="N11" i="43"/>
  <c r="L11" i="43"/>
  <c r="Y10" i="43"/>
  <c r="R10" i="43"/>
  <c r="O10" i="43"/>
  <c r="P10" i="43" s="1"/>
  <c r="N10" i="43"/>
  <c r="L10" i="43"/>
  <c r="Y9" i="43"/>
  <c r="R9" i="43"/>
  <c r="O9" i="43"/>
  <c r="S9" i="43" s="1"/>
  <c r="T9" i="43" s="1"/>
  <c r="U9" i="43" s="1"/>
  <c r="N9" i="43"/>
  <c r="L9" i="43"/>
  <c r="W9" i="3"/>
  <c r="W9" i="31"/>
  <c r="W9" i="28"/>
  <c r="W9" i="26"/>
  <c r="W9" i="30"/>
  <c r="W9" i="29"/>
  <c r="W9" i="32"/>
  <c r="W9" i="33"/>
  <c r="W9" i="27"/>
  <c r="W9" i="35"/>
  <c r="W9" i="34"/>
  <c r="X9" i="39"/>
  <c r="Y9" i="40"/>
  <c r="Y9" i="41"/>
  <c r="X9" i="24"/>
  <c r="M40" i="25"/>
  <c r="N40" i="25" s="1"/>
  <c r="P39" i="25"/>
  <c r="M39" i="25"/>
  <c r="N39" i="25" s="1"/>
  <c r="L39" i="25"/>
  <c r="J39" i="25"/>
  <c r="P38" i="25"/>
  <c r="M38" i="25"/>
  <c r="N38" i="25" s="1"/>
  <c r="L38" i="25"/>
  <c r="J38" i="25"/>
  <c r="W26" i="25"/>
  <c r="W9" i="25"/>
  <c r="P42" i="25"/>
  <c r="M42" i="25"/>
  <c r="Q42" i="25" s="1"/>
  <c r="R42" i="25" s="1"/>
  <c r="S42" i="25" s="1"/>
  <c r="L42" i="25"/>
  <c r="J42" i="25"/>
  <c r="P41" i="25"/>
  <c r="M41" i="25"/>
  <c r="Q41" i="25" s="1"/>
  <c r="R41" i="25" s="1"/>
  <c r="S41" i="25" s="1"/>
  <c r="L41" i="25"/>
  <c r="J41" i="25"/>
  <c r="P40" i="25"/>
  <c r="L40" i="25"/>
  <c r="J40" i="25"/>
  <c r="P37" i="25"/>
  <c r="M37" i="25"/>
  <c r="Q37" i="25" s="1"/>
  <c r="R37" i="25" s="1"/>
  <c r="S37" i="25" s="1"/>
  <c r="L37" i="25"/>
  <c r="J37" i="25"/>
  <c r="P36" i="25"/>
  <c r="M36" i="25"/>
  <c r="Q36" i="25" s="1"/>
  <c r="R36" i="25" s="1"/>
  <c r="S36" i="25" s="1"/>
  <c r="L36" i="25"/>
  <c r="J36" i="25"/>
  <c r="P35" i="25"/>
  <c r="M35" i="25"/>
  <c r="Q35" i="25" s="1"/>
  <c r="R35" i="25" s="1"/>
  <c r="S35" i="25" s="1"/>
  <c r="L35" i="25"/>
  <c r="J35" i="25"/>
  <c r="P34" i="25"/>
  <c r="M34" i="25"/>
  <c r="Q34" i="25" s="1"/>
  <c r="R34" i="25" s="1"/>
  <c r="S34" i="25" s="1"/>
  <c r="L34" i="25"/>
  <c r="J34" i="25"/>
  <c r="P33" i="25"/>
  <c r="M33" i="25"/>
  <c r="Q33" i="25" s="1"/>
  <c r="R33" i="25" s="1"/>
  <c r="S33" i="25" s="1"/>
  <c r="L33" i="25"/>
  <c r="J33" i="25"/>
  <c r="P32" i="25"/>
  <c r="M32" i="25"/>
  <c r="N32" i="25" s="1"/>
  <c r="L32" i="25"/>
  <c r="J32" i="25"/>
  <c r="P31" i="25"/>
  <c r="M31" i="25"/>
  <c r="Q31" i="25" s="1"/>
  <c r="R31" i="25" s="1"/>
  <c r="S31" i="25" s="1"/>
  <c r="L31" i="25"/>
  <c r="J31" i="25"/>
  <c r="P30" i="25"/>
  <c r="M30" i="25"/>
  <c r="N30" i="25" s="1"/>
  <c r="L30" i="25"/>
  <c r="J30" i="25"/>
  <c r="P29" i="25"/>
  <c r="M29" i="25"/>
  <c r="N29" i="25" s="1"/>
  <c r="L29" i="25"/>
  <c r="J29" i="25"/>
  <c r="P28" i="25"/>
  <c r="M28" i="25"/>
  <c r="Q28" i="25" s="1"/>
  <c r="R28" i="25" s="1"/>
  <c r="S28" i="25" s="1"/>
  <c r="L28" i="25"/>
  <c r="J28" i="25"/>
  <c r="P27" i="25"/>
  <c r="M27" i="25"/>
  <c r="Q27" i="25" s="1"/>
  <c r="R27" i="25" s="1"/>
  <c r="S27" i="25" s="1"/>
  <c r="L27" i="25"/>
  <c r="J27" i="25"/>
  <c r="P26" i="25"/>
  <c r="M26" i="25"/>
  <c r="N26" i="25" s="1"/>
  <c r="L26" i="25"/>
  <c r="J26" i="25"/>
  <c r="W9" i="36"/>
  <c r="Q15" i="44" l="1"/>
  <c r="R15" i="44" s="1"/>
  <c r="S15" i="44" s="1"/>
  <c r="N11" i="44"/>
  <c r="Q10" i="44"/>
  <c r="R10" i="44" s="1"/>
  <c r="S10" i="44" s="1"/>
  <c r="N17" i="44"/>
  <c r="N16" i="44"/>
  <c r="N14" i="44"/>
  <c r="Q13" i="44"/>
  <c r="R13" i="44" s="1"/>
  <c r="S13" i="44" s="1"/>
  <c r="N12" i="44"/>
  <c r="N9" i="44"/>
  <c r="S15" i="43"/>
  <c r="T15" i="43" s="1"/>
  <c r="U15" i="43" s="1"/>
  <c r="P18" i="43"/>
  <c r="P22" i="43"/>
  <c r="S19" i="43"/>
  <c r="T19" i="43" s="1"/>
  <c r="U19" i="43" s="1"/>
  <c r="P9" i="43"/>
  <c r="S10" i="43"/>
  <c r="T10" i="43" s="1"/>
  <c r="U10" i="43" s="1"/>
  <c r="S23" i="43"/>
  <c r="T23" i="43" s="1"/>
  <c r="U23" i="43" s="1"/>
  <c r="P13" i="43"/>
  <c r="P12" i="43"/>
  <c r="P17" i="43"/>
  <c r="P21" i="43"/>
  <c r="P11" i="43"/>
  <c r="P16" i="43"/>
  <c r="P20" i="43"/>
  <c r="P24" i="43"/>
  <c r="Q38" i="25"/>
  <c r="R38" i="25" s="1"/>
  <c r="S38" i="25" s="1"/>
  <c r="Q30" i="25"/>
  <c r="R30" i="25" s="1"/>
  <c r="S30" i="25" s="1"/>
  <c r="Q39" i="25"/>
  <c r="R39" i="25" s="1"/>
  <c r="S39" i="25" s="1"/>
  <c r="N33" i="25"/>
  <c r="N36" i="25"/>
  <c r="N41" i="25"/>
  <c r="N27" i="25"/>
  <c r="N35" i="25"/>
  <c r="Q26" i="25"/>
  <c r="R26" i="25" s="1"/>
  <c r="S26" i="25" s="1"/>
  <c r="Q29" i="25"/>
  <c r="R29" i="25" s="1"/>
  <c r="S29" i="25" s="1"/>
  <c r="Q32" i="25"/>
  <c r="R32" i="25" s="1"/>
  <c r="S32" i="25" s="1"/>
  <c r="Q40" i="25"/>
  <c r="R40" i="25" s="1"/>
  <c r="S40" i="25" s="1"/>
  <c r="N28" i="25"/>
  <c r="N31" i="25"/>
  <c r="N34" i="25"/>
  <c r="N37" i="25"/>
  <c r="N42" i="25"/>
  <c r="P19" i="36" l="1"/>
  <c r="M19" i="36"/>
  <c r="N19" i="36" s="1"/>
  <c r="L19" i="36"/>
  <c r="J19" i="36"/>
  <c r="P18" i="35"/>
  <c r="M18" i="35"/>
  <c r="Q18" i="35" s="1"/>
  <c r="R18" i="35" s="1"/>
  <c r="S18" i="35" s="1"/>
  <c r="L18" i="35"/>
  <c r="J18" i="35"/>
  <c r="P19" i="34"/>
  <c r="M19" i="34"/>
  <c r="Q19" i="34" s="1"/>
  <c r="R19" i="34" s="1"/>
  <c r="S19" i="34" s="1"/>
  <c r="L19" i="34"/>
  <c r="J19" i="34"/>
  <c r="P19" i="33"/>
  <c r="M19" i="33"/>
  <c r="Q19" i="33" s="1"/>
  <c r="R19" i="33" s="1"/>
  <c r="S19" i="33" s="1"/>
  <c r="L19" i="33"/>
  <c r="J19" i="33"/>
  <c r="P18" i="32"/>
  <c r="M18" i="32"/>
  <c r="Q18" i="32" s="1"/>
  <c r="R18" i="32" s="1"/>
  <c r="S18" i="32" s="1"/>
  <c r="L18" i="32"/>
  <c r="J18" i="32"/>
  <c r="P18" i="31"/>
  <c r="M18" i="31"/>
  <c r="Q18" i="31" s="1"/>
  <c r="R18" i="31" s="1"/>
  <c r="S18" i="31" s="1"/>
  <c r="L18" i="31"/>
  <c r="J18" i="31"/>
  <c r="P19" i="30"/>
  <c r="M19" i="30"/>
  <c r="Q19" i="30" s="1"/>
  <c r="R19" i="30" s="1"/>
  <c r="S19" i="30" s="1"/>
  <c r="L19" i="30"/>
  <c r="J19" i="30"/>
  <c r="P18" i="29"/>
  <c r="M18" i="29"/>
  <c r="Q18" i="29" s="1"/>
  <c r="R18" i="29" s="1"/>
  <c r="S18" i="29" s="1"/>
  <c r="L18" i="29"/>
  <c r="J18" i="29"/>
  <c r="P17" i="28"/>
  <c r="M17" i="28"/>
  <c r="Q17" i="28" s="1"/>
  <c r="R17" i="28" s="1"/>
  <c r="S17" i="28" s="1"/>
  <c r="L17" i="28"/>
  <c r="J17" i="28"/>
  <c r="P19" i="27"/>
  <c r="M19" i="27"/>
  <c r="Q19" i="27" s="1"/>
  <c r="R19" i="27" s="1"/>
  <c r="S19" i="27" s="1"/>
  <c r="L19" i="27"/>
  <c r="J19" i="27"/>
  <c r="P18" i="26"/>
  <c r="M18" i="26"/>
  <c r="Q18" i="26" s="1"/>
  <c r="R18" i="26" s="1"/>
  <c r="S18" i="26" s="1"/>
  <c r="L18" i="26"/>
  <c r="J18" i="26"/>
  <c r="P18" i="25"/>
  <c r="M18" i="25"/>
  <c r="Q18" i="25" s="1"/>
  <c r="R18" i="25" s="1"/>
  <c r="S18" i="25" s="1"/>
  <c r="L18" i="25"/>
  <c r="J18" i="25"/>
  <c r="Q18" i="24"/>
  <c r="N18" i="24"/>
  <c r="R18" i="24" s="1"/>
  <c r="S18" i="24" s="1"/>
  <c r="T18" i="24" s="1"/>
  <c r="M18" i="24"/>
  <c r="K18" i="24"/>
  <c r="P17" i="23"/>
  <c r="M17" i="23"/>
  <c r="N17" i="23" s="1"/>
  <c r="L17" i="23"/>
  <c r="J17" i="23"/>
  <c r="P18" i="3"/>
  <c r="M18" i="3"/>
  <c r="Q18" i="3" s="1"/>
  <c r="R18" i="3" s="1"/>
  <c r="S18" i="3" s="1"/>
  <c r="L18" i="3"/>
  <c r="J18" i="3"/>
  <c r="N18" i="31" l="1"/>
  <c r="N17" i="28"/>
  <c r="N18" i="32"/>
  <c r="N19" i="33"/>
  <c r="N18" i="29"/>
  <c r="Q19" i="36"/>
  <c r="R19" i="36" s="1"/>
  <c r="S19" i="36" s="1"/>
  <c r="N18" i="35"/>
  <c r="N19" i="34"/>
  <c r="N19" i="30"/>
  <c r="N19" i="27"/>
  <c r="N18" i="26"/>
  <c r="N18" i="25"/>
  <c r="O18" i="24"/>
  <c r="Q17" i="23"/>
  <c r="R17" i="23" s="1"/>
  <c r="S17" i="23" s="1"/>
  <c r="N18" i="3"/>
  <c r="R13" i="41" l="1"/>
  <c r="O13" i="41"/>
  <c r="P13" i="41" s="1"/>
  <c r="N13" i="41"/>
  <c r="L13" i="41"/>
  <c r="R23" i="41"/>
  <c r="O23" i="41"/>
  <c r="S23" i="41" s="1"/>
  <c r="T23" i="41" s="1"/>
  <c r="U23" i="41" s="1"/>
  <c r="N23" i="41"/>
  <c r="L23" i="41"/>
  <c r="R22" i="41"/>
  <c r="O22" i="41"/>
  <c r="S22" i="41" s="1"/>
  <c r="T22" i="41" s="1"/>
  <c r="U22" i="41" s="1"/>
  <c r="N22" i="41"/>
  <c r="L22" i="41"/>
  <c r="R21" i="41"/>
  <c r="O21" i="41"/>
  <c r="S21" i="41" s="1"/>
  <c r="T21" i="41" s="1"/>
  <c r="U21" i="41" s="1"/>
  <c r="N21" i="41"/>
  <c r="L21" i="41"/>
  <c r="R11" i="41"/>
  <c r="O11" i="41"/>
  <c r="S11" i="41" s="1"/>
  <c r="T11" i="41" s="1"/>
  <c r="U11" i="41" s="1"/>
  <c r="N11" i="41"/>
  <c r="L11" i="41"/>
  <c r="R20" i="41"/>
  <c r="O20" i="41"/>
  <c r="S20" i="41" s="1"/>
  <c r="T20" i="41" s="1"/>
  <c r="U20" i="41" s="1"/>
  <c r="N20" i="41"/>
  <c r="L20" i="41"/>
  <c r="R19" i="41"/>
  <c r="O19" i="41"/>
  <c r="S19" i="41" s="1"/>
  <c r="T19" i="41" s="1"/>
  <c r="U19" i="41" s="1"/>
  <c r="N19" i="41"/>
  <c r="L19" i="41"/>
  <c r="R18" i="41"/>
  <c r="O18" i="41"/>
  <c r="S18" i="41" s="1"/>
  <c r="T18" i="41" s="1"/>
  <c r="U18" i="41" s="1"/>
  <c r="N18" i="41"/>
  <c r="L18" i="41"/>
  <c r="R9" i="41"/>
  <c r="O9" i="41"/>
  <c r="S9" i="41" s="1"/>
  <c r="T9" i="41" s="1"/>
  <c r="U9" i="41" s="1"/>
  <c r="N9" i="41"/>
  <c r="L9" i="41"/>
  <c r="R10" i="41"/>
  <c r="O10" i="41"/>
  <c r="S10" i="41" s="1"/>
  <c r="T10" i="41" s="1"/>
  <c r="U10" i="41" s="1"/>
  <c r="N10" i="41"/>
  <c r="L10" i="41"/>
  <c r="R17" i="41"/>
  <c r="O17" i="41"/>
  <c r="S17" i="41" s="1"/>
  <c r="T17" i="41" s="1"/>
  <c r="U17" i="41" s="1"/>
  <c r="N17" i="41"/>
  <c r="L17" i="41"/>
  <c r="R16" i="41"/>
  <c r="O16" i="41"/>
  <c r="S16" i="41" s="1"/>
  <c r="T16" i="41" s="1"/>
  <c r="U16" i="41" s="1"/>
  <c r="N16" i="41"/>
  <c r="L16" i="41"/>
  <c r="R25" i="41"/>
  <c r="O25" i="41"/>
  <c r="S25" i="41" s="1"/>
  <c r="T25" i="41" s="1"/>
  <c r="U25" i="41" s="1"/>
  <c r="N25" i="41"/>
  <c r="L25" i="41"/>
  <c r="R24" i="41"/>
  <c r="O24" i="41"/>
  <c r="S24" i="41" s="1"/>
  <c r="T24" i="41" s="1"/>
  <c r="U24" i="41" s="1"/>
  <c r="N24" i="41"/>
  <c r="L24" i="41"/>
  <c r="R12" i="41"/>
  <c r="O12" i="41"/>
  <c r="S12" i="41" s="1"/>
  <c r="T12" i="41" s="1"/>
  <c r="U12" i="41" s="1"/>
  <c r="N12" i="41"/>
  <c r="L12" i="41"/>
  <c r="R15" i="41"/>
  <c r="O15" i="41"/>
  <c r="S15" i="41" s="1"/>
  <c r="T15" i="41" s="1"/>
  <c r="U15" i="41" s="1"/>
  <c r="N15" i="41"/>
  <c r="L15" i="41"/>
  <c r="R14" i="41"/>
  <c r="O14" i="41"/>
  <c r="S14" i="41" s="1"/>
  <c r="T14" i="41" s="1"/>
  <c r="U14" i="41" s="1"/>
  <c r="N14" i="41"/>
  <c r="L14" i="41"/>
  <c r="S13" i="41" l="1"/>
  <c r="T13" i="41" s="1"/>
  <c r="U13" i="41" s="1"/>
  <c r="P14" i="41"/>
  <c r="P15" i="41"/>
  <c r="P12" i="41"/>
  <c r="P24" i="41"/>
  <c r="P25" i="41"/>
  <c r="P16" i="41"/>
  <c r="P17" i="41"/>
  <c r="P10" i="41"/>
  <c r="P9" i="41"/>
  <c r="P18" i="41"/>
  <c r="P19" i="41"/>
  <c r="P20" i="41"/>
  <c r="P11" i="41"/>
  <c r="P21" i="41"/>
  <c r="P22" i="41"/>
  <c r="P23" i="41"/>
  <c r="R21" i="40"/>
  <c r="O21" i="40"/>
  <c r="S21" i="40" s="1"/>
  <c r="T21" i="40" s="1"/>
  <c r="U21" i="40" s="1"/>
  <c r="N21" i="40"/>
  <c r="L21" i="40"/>
  <c r="R22" i="40"/>
  <c r="O22" i="40"/>
  <c r="S22" i="40" s="1"/>
  <c r="T22" i="40" s="1"/>
  <c r="U22" i="40" s="1"/>
  <c r="N22" i="40"/>
  <c r="L22" i="40"/>
  <c r="R18" i="40"/>
  <c r="O18" i="40"/>
  <c r="S18" i="40" s="1"/>
  <c r="T18" i="40" s="1"/>
  <c r="U18" i="40" s="1"/>
  <c r="N18" i="40"/>
  <c r="L18" i="40"/>
  <c r="R11" i="40"/>
  <c r="O11" i="40"/>
  <c r="S11" i="40" s="1"/>
  <c r="T11" i="40" s="1"/>
  <c r="U11" i="40" s="1"/>
  <c r="N11" i="40"/>
  <c r="L11" i="40"/>
  <c r="R12" i="40"/>
  <c r="O12" i="40"/>
  <c r="S12" i="40" s="1"/>
  <c r="T12" i="40" s="1"/>
  <c r="U12" i="40" s="1"/>
  <c r="N12" i="40"/>
  <c r="L12" i="40"/>
  <c r="R23" i="40"/>
  <c r="O23" i="40"/>
  <c r="S23" i="40" s="1"/>
  <c r="T23" i="40" s="1"/>
  <c r="U23" i="40" s="1"/>
  <c r="N23" i="40"/>
  <c r="L23" i="40"/>
  <c r="R19" i="40"/>
  <c r="O19" i="40"/>
  <c r="P19" i="40" s="1"/>
  <c r="N19" i="40"/>
  <c r="L19" i="40"/>
  <c r="R14" i="40"/>
  <c r="O14" i="40"/>
  <c r="S14" i="40" s="1"/>
  <c r="T14" i="40" s="1"/>
  <c r="U14" i="40" s="1"/>
  <c r="N14" i="40"/>
  <c r="L14" i="40"/>
  <c r="R13" i="40"/>
  <c r="O13" i="40"/>
  <c r="S13" i="40" s="1"/>
  <c r="T13" i="40" s="1"/>
  <c r="U13" i="40" s="1"/>
  <c r="N13" i="40"/>
  <c r="L13" i="40"/>
  <c r="R15" i="40"/>
  <c r="O15" i="40"/>
  <c r="S15" i="40" s="1"/>
  <c r="T15" i="40" s="1"/>
  <c r="U15" i="40" s="1"/>
  <c r="N15" i="40"/>
  <c r="L15" i="40"/>
  <c r="R9" i="40"/>
  <c r="O9" i="40"/>
  <c r="P9" i="40" s="1"/>
  <c r="N9" i="40"/>
  <c r="L9" i="40"/>
  <c r="R20" i="40"/>
  <c r="O20" i="40"/>
  <c r="S20" i="40" s="1"/>
  <c r="T20" i="40" s="1"/>
  <c r="U20" i="40" s="1"/>
  <c r="N20" i="40"/>
  <c r="L20" i="40"/>
  <c r="R17" i="40"/>
  <c r="O17" i="40"/>
  <c r="S17" i="40" s="1"/>
  <c r="T17" i="40" s="1"/>
  <c r="U17" i="40" s="1"/>
  <c r="N17" i="40"/>
  <c r="L17" i="40"/>
  <c r="R10" i="40"/>
  <c r="O10" i="40"/>
  <c r="S10" i="40" s="1"/>
  <c r="T10" i="40" s="1"/>
  <c r="U10" i="40" s="1"/>
  <c r="N10" i="40"/>
  <c r="L10" i="40"/>
  <c r="R16" i="40"/>
  <c r="O16" i="40"/>
  <c r="S16" i="40" s="1"/>
  <c r="T16" i="40" s="1"/>
  <c r="U16" i="40" s="1"/>
  <c r="N16" i="40"/>
  <c r="L16" i="40"/>
  <c r="R24" i="40"/>
  <c r="O24" i="40"/>
  <c r="P24" i="40" s="1"/>
  <c r="N24" i="40"/>
  <c r="L24" i="40"/>
  <c r="P23" i="35"/>
  <c r="M23" i="35"/>
  <c r="Q23" i="35" s="1"/>
  <c r="R23" i="35" s="1"/>
  <c r="S23" i="35" s="1"/>
  <c r="L23" i="35"/>
  <c r="J23" i="35"/>
  <c r="P22" i="35"/>
  <c r="M22" i="35"/>
  <c r="Q22" i="35" s="1"/>
  <c r="R22" i="35" s="1"/>
  <c r="S22" i="35" s="1"/>
  <c r="L22" i="35"/>
  <c r="J22" i="35"/>
  <c r="P21" i="35"/>
  <c r="M21" i="35"/>
  <c r="Q21" i="35" s="1"/>
  <c r="R21" i="35" s="1"/>
  <c r="S21" i="35" s="1"/>
  <c r="L21" i="35"/>
  <c r="J21" i="35"/>
  <c r="P20" i="35"/>
  <c r="M20" i="35"/>
  <c r="N20" i="35" s="1"/>
  <c r="L20" i="35"/>
  <c r="J20" i="35"/>
  <c r="P19" i="35"/>
  <c r="M19" i="35"/>
  <c r="Q19" i="35" s="1"/>
  <c r="R19" i="35" s="1"/>
  <c r="S19" i="35" s="1"/>
  <c r="L19" i="35"/>
  <c r="J19" i="35"/>
  <c r="P17" i="35"/>
  <c r="M17" i="35"/>
  <c r="N17" i="35" s="1"/>
  <c r="L17" i="35"/>
  <c r="J17" i="35"/>
  <c r="P16" i="35"/>
  <c r="M16" i="35"/>
  <c r="Q16" i="35" s="1"/>
  <c r="R16" i="35" s="1"/>
  <c r="S16" i="35" s="1"/>
  <c r="L16" i="35"/>
  <c r="J16" i="35"/>
  <c r="P15" i="35"/>
  <c r="M15" i="35"/>
  <c r="N15" i="35" s="1"/>
  <c r="L15" i="35"/>
  <c r="J15" i="35"/>
  <c r="P14" i="35"/>
  <c r="M14" i="35"/>
  <c r="Q14" i="35" s="1"/>
  <c r="R14" i="35" s="1"/>
  <c r="S14" i="35" s="1"/>
  <c r="L14" i="35"/>
  <c r="J14" i="35"/>
  <c r="P13" i="35"/>
  <c r="M13" i="35"/>
  <c r="Q13" i="35" s="1"/>
  <c r="R13" i="35" s="1"/>
  <c r="S13" i="35" s="1"/>
  <c r="L13" i="35"/>
  <c r="J13" i="35"/>
  <c r="P12" i="35"/>
  <c r="M12" i="35"/>
  <c r="Q12" i="35" s="1"/>
  <c r="R12" i="35" s="1"/>
  <c r="S12" i="35" s="1"/>
  <c r="L12" i="35"/>
  <c r="J12" i="35"/>
  <c r="P11" i="35"/>
  <c r="M11" i="35"/>
  <c r="Q11" i="35" s="1"/>
  <c r="R11" i="35" s="1"/>
  <c r="S11" i="35" s="1"/>
  <c r="L11" i="35"/>
  <c r="J11" i="35"/>
  <c r="P10" i="35"/>
  <c r="M10" i="35"/>
  <c r="Q10" i="35" s="1"/>
  <c r="R10" i="35" s="1"/>
  <c r="S10" i="35" s="1"/>
  <c r="L10" i="35"/>
  <c r="J10" i="35"/>
  <c r="P9" i="35"/>
  <c r="M9" i="35"/>
  <c r="Q9" i="35" s="1"/>
  <c r="R9" i="35" s="1"/>
  <c r="S9" i="35" s="1"/>
  <c r="L9" i="35"/>
  <c r="J9" i="35"/>
  <c r="P23" i="34"/>
  <c r="M23" i="34"/>
  <c r="Q23" i="34" s="1"/>
  <c r="R23" i="34" s="1"/>
  <c r="S23" i="34" s="1"/>
  <c r="L23" i="34"/>
  <c r="J23" i="34"/>
  <c r="P22" i="34"/>
  <c r="M22" i="34"/>
  <c r="Q22" i="34" s="1"/>
  <c r="R22" i="34" s="1"/>
  <c r="S22" i="34" s="1"/>
  <c r="L22" i="34"/>
  <c r="J22" i="34"/>
  <c r="P21" i="34"/>
  <c r="M21" i="34"/>
  <c r="Q21" i="34" s="1"/>
  <c r="R21" i="34" s="1"/>
  <c r="S21" i="34" s="1"/>
  <c r="L21" i="34"/>
  <c r="J21" i="34"/>
  <c r="P20" i="34"/>
  <c r="M20" i="34"/>
  <c r="Q20" i="34" s="1"/>
  <c r="R20" i="34" s="1"/>
  <c r="S20" i="34" s="1"/>
  <c r="L20" i="34"/>
  <c r="J20" i="34"/>
  <c r="P18" i="34"/>
  <c r="M18" i="34"/>
  <c r="Q18" i="34" s="1"/>
  <c r="R18" i="34" s="1"/>
  <c r="S18" i="34" s="1"/>
  <c r="L18" i="34"/>
  <c r="J18" i="34"/>
  <c r="P17" i="34"/>
  <c r="M17" i="34"/>
  <c r="Q17" i="34" s="1"/>
  <c r="R17" i="34" s="1"/>
  <c r="S17" i="34" s="1"/>
  <c r="L17" i="34"/>
  <c r="J17" i="34"/>
  <c r="P16" i="34"/>
  <c r="M16" i="34"/>
  <c r="Q16" i="34" s="1"/>
  <c r="R16" i="34" s="1"/>
  <c r="S16" i="34" s="1"/>
  <c r="L16" i="34"/>
  <c r="J16" i="34"/>
  <c r="P15" i="34"/>
  <c r="M15" i="34"/>
  <c r="Q15" i="34" s="1"/>
  <c r="R15" i="34" s="1"/>
  <c r="S15" i="34" s="1"/>
  <c r="L15" i="34"/>
  <c r="J15" i="34"/>
  <c r="P14" i="34"/>
  <c r="M14" i="34"/>
  <c r="Q14" i="34" s="1"/>
  <c r="R14" i="34" s="1"/>
  <c r="S14" i="34" s="1"/>
  <c r="L14" i="34"/>
  <c r="J14" i="34"/>
  <c r="P13" i="34"/>
  <c r="M13" i="34"/>
  <c r="Q13" i="34" s="1"/>
  <c r="R13" i="34" s="1"/>
  <c r="S13" i="34" s="1"/>
  <c r="L13" i="34"/>
  <c r="J13" i="34"/>
  <c r="P12" i="34"/>
  <c r="M12" i="34"/>
  <c r="Q12" i="34" s="1"/>
  <c r="R12" i="34" s="1"/>
  <c r="S12" i="34" s="1"/>
  <c r="L12" i="34"/>
  <c r="J12" i="34"/>
  <c r="P11" i="34"/>
  <c r="M11" i="34"/>
  <c r="Q11" i="34" s="1"/>
  <c r="R11" i="34" s="1"/>
  <c r="S11" i="34" s="1"/>
  <c r="L11" i="34"/>
  <c r="J11" i="34"/>
  <c r="P10" i="34"/>
  <c r="M10" i="34"/>
  <c r="Q10" i="34" s="1"/>
  <c r="R10" i="34" s="1"/>
  <c r="S10" i="34" s="1"/>
  <c r="L10" i="34"/>
  <c r="J10" i="34"/>
  <c r="P9" i="34"/>
  <c r="M9" i="34"/>
  <c r="Q9" i="34" s="1"/>
  <c r="R9" i="34" s="1"/>
  <c r="S9" i="34" s="1"/>
  <c r="L9" i="34"/>
  <c r="J9" i="34"/>
  <c r="P23" i="33"/>
  <c r="M23" i="33"/>
  <c r="Q23" i="33" s="1"/>
  <c r="R23" i="33" s="1"/>
  <c r="S23" i="33" s="1"/>
  <c r="L23" i="33"/>
  <c r="J23" i="33"/>
  <c r="P22" i="33"/>
  <c r="M22" i="33"/>
  <c r="Q22" i="33" s="1"/>
  <c r="R22" i="33" s="1"/>
  <c r="S22" i="33" s="1"/>
  <c r="L22" i="33"/>
  <c r="J22" i="33"/>
  <c r="P21" i="33"/>
  <c r="M21" i="33"/>
  <c r="Q21" i="33" s="1"/>
  <c r="R21" i="33" s="1"/>
  <c r="S21" i="33" s="1"/>
  <c r="L21" i="33"/>
  <c r="J21" i="33"/>
  <c r="P20" i="33"/>
  <c r="M20" i="33"/>
  <c r="Q20" i="33" s="1"/>
  <c r="R20" i="33" s="1"/>
  <c r="S20" i="33" s="1"/>
  <c r="L20" i="33"/>
  <c r="J20" i="33"/>
  <c r="P18" i="33"/>
  <c r="M18" i="33"/>
  <c r="N18" i="33" s="1"/>
  <c r="L18" i="33"/>
  <c r="J18" i="33"/>
  <c r="P17" i="33"/>
  <c r="M17" i="33"/>
  <c r="N17" i="33" s="1"/>
  <c r="L17" i="33"/>
  <c r="J17" i="33"/>
  <c r="P16" i="33"/>
  <c r="M16" i="33"/>
  <c r="Q16" i="33" s="1"/>
  <c r="R16" i="33" s="1"/>
  <c r="S16" i="33" s="1"/>
  <c r="L16" i="33"/>
  <c r="J16" i="33"/>
  <c r="P15" i="33"/>
  <c r="M15" i="33"/>
  <c r="Q15" i="33" s="1"/>
  <c r="R15" i="33" s="1"/>
  <c r="S15" i="33" s="1"/>
  <c r="L15" i="33"/>
  <c r="J15" i="33"/>
  <c r="P14" i="33"/>
  <c r="M14" i="33"/>
  <c r="Q14" i="33" s="1"/>
  <c r="R14" i="33" s="1"/>
  <c r="S14" i="33" s="1"/>
  <c r="L14" i="33"/>
  <c r="J14" i="33"/>
  <c r="P13" i="33"/>
  <c r="M13" i="33"/>
  <c r="Q13" i="33" s="1"/>
  <c r="R13" i="33" s="1"/>
  <c r="S13" i="33" s="1"/>
  <c r="L13" i="33"/>
  <c r="J13" i="33"/>
  <c r="P12" i="33"/>
  <c r="M12" i="33"/>
  <c r="Q12" i="33" s="1"/>
  <c r="R12" i="33" s="1"/>
  <c r="S12" i="33" s="1"/>
  <c r="L12" i="33"/>
  <c r="J12" i="33"/>
  <c r="P11" i="33"/>
  <c r="M11" i="33"/>
  <c r="Q11" i="33" s="1"/>
  <c r="R11" i="33" s="1"/>
  <c r="S11" i="33" s="1"/>
  <c r="L11" i="33"/>
  <c r="J11" i="33"/>
  <c r="P10" i="33"/>
  <c r="M10" i="33"/>
  <c r="Q10" i="33" s="1"/>
  <c r="R10" i="33" s="1"/>
  <c r="S10" i="33" s="1"/>
  <c r="L10" i="33"/>
  <c r="J10" i="33"/>
  <c r="P9" i="33"/>
  <c r="M9" i="33"/>
  <c r="Q9" i="33" s="1"/>
  <c r="R9" i="33" s="1"/>
  <c r="S9" i="33" s="1"/>
  <c r="L9" i="33"/>
  <c r="J9" i="33"/>
  <c r="P23" i="32"/>
  <c r="M23" i="32"/>
  <c r="N23" i="32" s="1"/>
  <c r="L23" i="32"/>
  <c r="J23" i="32"/>
  <c r="P22" i="32"/>
  <c r="M22" i="32"/>
  <c r="N22" i="32" s="1"/>
  <c r="L22" i="32"/>
  <c r="J22" i="32"/>
  <c r="P21" i="32"/>
  <c r="M21" i="32"/>
  <c r="Q21" i="32" s="1"/>
  <c r="R21" i="32" s="1"/>
  <c r="S21" i="32" s="1"/>
  <c r="L21" i="32"/>
  <c r="J21" i="32"/>
  <c r="P20" i="32"/>
  <c r="M20" i="32"/>
  <c r="Q20" i="32" s="1"/>
  <c r="R20" i="32" s="1"/>
  <c r="S20" i="32" s="1"/>
  <c r="L20" i="32"/>
  <c r="J20" i="32"/>
  <c r="P19" i="32"/>
  <c r="M19" i="32"/>
  <c r="N19" i="32" s="1"/>
  <c r="L19" i="32"/>
  <c r="J19" i="32"/>
  <c r="P17" i="32"/>
  <c r="M17" i="32"/>
  <c r="N17" i="32" s="1"/>
  <c r="L17" i="32"/>
  <c r="J17" i="32"/>
  <c r="P16" i="32"/>
  <c r="M16" i="32"/>
  <c r="N16" i="32" s="1"/>
  <c r="L16" i="32"/>
  <c r="J16" i="32"/>
  <c r="P15" i="32"/>
  <c r="M15" i="32"/>
  <c r="N15" i="32" s="1"/>
  <c r="L15" i="32"/>
  <c r="J15" i="32"/>
  <c r="P14" i="32"/>
  <c r="M14" i="32"/>
  <c r="Q14" i="32" s="1"/>
  <c r="R14" i="32" s="1"/>
  <c r="S14" i="32" s="1"/>
  <c r="L14" i="32"/>
  <c r="J14" i="32"/>
  <c r="P13" i="32"/>
  <c r="M13" i="32"/>
  <c r="N13" i="32" s="1"/>
  <c r="L13" i="32"/>
  <c r="J13" i="32"/>
  <c r="P12" i="32"/>
  <c r="M12" i="32"/>
  <c r="N12" i="32" s="1"/>
  <c r="L12" i="32"/>
  <c r="J12" i="32"/>
  <c r="P11" i="32"/>
  <c r="M11" i="32"/>
  <c r="N11" i="32" s="1"/>
  <c r="L11" i="32"/>
  <c r="J11" i="32"/>
  <c r="P10" i="32"/>
  <c r="M10" i="32"/>
  <c r="N10" i="32" s="1"/>
  <c r="L10" i="32"/>
  <c r="J10" i="32"/>
  <c r="P9" i="32"/>
  <c r="M9" i="32"/>
  <c r="Q9" i="32" s="1"/>
  <c r="R9" i="32" s="1"/>
  <c r="S9" i="32" s="1"/>
  <c r="L9" i="32"/>
  <c r="J9" i="32"/>
  <c r="P23" i="31"/>
  <c r="M23" i="31"/>
  <c r="N23" i="31" s="1"/>
  <c r="L23" i="31"/>
  <c r="J23" i="31"/>
  <c r="P22" i="31"/>
  <c r="M22" i="31"/>
  <c r="Q22" i="31" s="1"/>
  <c r="R22" i="31" s="1"/>
  <c r="S22" i="31" s="1"/>
  <c r="L22" i="31"/>
  <c r="J22" i="31"/>
  <c r="P21" i="31"/>
  <c r="M21" i="31"/>
  <c r="Q21" i="31" s="1"/>
  <c r="R21" i="31" s="1"/>
  <c r="S21" i="31" s="1"/>
  <c r="L21" i="31"/>
  <c r="J21" i="31"/>
  <c r="P20" i="31"/>
  <c r="M20" i="31"/>
  <c r="N20" i="31" s="1"/>
  <c r="L20" i="31"/>
  <c r="J20" i="31"/>
  <c r="P19" i="31"/>
  <c r="M19" i="31"/>
  <c r="Q19" i="31" s="1"/>
  <c r="R19" i="31" s="1"/>
  <c r="S19" i="31" s="1"/>
  <c r="L19" i="31"/>
  <c r="J19" i="31"/>
  <c r="P17" i="31"/>
  <c r="M17" i="31"/>
  <c r="N17" i="31" s="1"/>
  <c r="L17" i="31"/>
  <c r="J17" i="31"/>
  <c r="P16" i="31"/>
  <c r="M16" i="31"/>
  <c r="Q16" i="31" s="1"/>
  <c r="R16" i="31" s="1"/>
  <c r="S16" i="31" s="1"/>
  <c r="L16" i="31"/>
  <c r="J16" i="31"/>
  <c r="P15" i="31"/>
  <c r="M15" i="31"/>
  <c r="N15" i="31" s="1"/>
  <c r="L15" i="31"/>
  <c r="J15" i="31"/>
  <c r="P14" i="31"/>
  <c r="M14" i="31"/>
  <c r="Q14" i="31" s="1"/>
  <c r="R14" i="31" s="1"/>
  <c r="S14" i="31" s="1"/>
  <c r="L14" i="31"/>
  <c r="J14" i="31"/>
  <c r="P13" i="31"/>
  <c r="M13" i="31"/>
  <c r="N13" i="31" s="1"/>
  <c r="L13" i="31"/>
  <c r="J13" i="31"/>
  <c r="P12" i="31"/>
  <c r="M12" i="31"/>
  <c r="Q12" i="31" s="1"/>
  <c r="R12" i="31" s="1"/>
  <c r="S12" i="31" s="1"/>
  <c r="L12" i="31"/>
  <c r="J12" i="31"/>
  <c r="P11" i="31"/>
  <c r="M11" i="31"/>
  <c r="N11" i="31" s="1"/>
  <c r="L11" i="31"/>
  <c r="J11" i="31"/>
  <c r="P10" i="31"/>
  <c r="M10" i="31"/>
  <c r="Q10" i="31" s="1"/>
  <c r="R10" i="31" s="1"/>
  <c r="S10" i="31" s="1"/>
  <c r="L10" i="31"/>
  <c r="J10" i="31"/>
  <c r="P9" i="31"/>
  <c r="M9" i="31"/>
  <c r="N9" i="31" s="1"/>
  <c r="L9" i="31"/>
  <c r="J9" i="31"/>
  <c r="P23" i="30"/>
  <c r="M23" i="30"/>
  <c r="Q23" i="30" s="1"/>
  <c r="R23" i="30" s="1"/>
  <c r="S23" i="30" s="1"/>
  <c r="L23" i="30"/>
  <c r="J23" i="30"/>
  <c r="P22" i="30"/>
  <c r="M22" i="30"/>
  <c r="Q22" i="30" s="1"/>
  <c r="R22" i="30" s="1"/>
  <c r="S22" i="30" s="1"/>
  <c r="L22" i="30"/>
  <c r="J22" i="30"/>
  <c r="P21" i="30"/>
  <c r="M21" i="30"/>
  <c r="Q21" i="30" s="1"/>
  <c r="R21" i="30" s="1"/>
  <c r="S21" i="30" s="1"/>
  <c r="L21" i="30"/>
  <c r="J21" i="30"/>
  <c r="P20" i="30"/>
  <c r="M20" i="30"/>
  <c r="Q20" i="30" s="1"/>
  <c r="R20" i="30" s="1"/>
  <c r="S20" i="30" s="1"/>
  <c r="L20" i="30"/>
  <c r="J20" i="30"/>
  <c r="P18" i="30"/>
  <c r="M18" i="30"/>
  <c r="Q18" i="30" s="1"/>
  <c r="R18" i="30" s="1"/>
  <c r="S18" i="30" s="1"/>
  <c r="L18" i="30"/>
  <c r="J18" i="30"/>
  <c r="P17" i="30"/>
  <c r="M17" i="30"/>
  <c r="Q17" i="30" s="1"/>
  <c r="R17" i="30" s="1"/>
  <c r="S17" i="30" s="1"/>
  <c r="L17" i="30"/>
  <c r="J17" i="30"/>
  <c r="P16" i="30"/>
  <c r="M16" i="30"/>
  <c r="Q16" i="30" s="1"/>
  <c r="R16" i="30" s="1"/>
  <c r="S16" i="30" s="1"/>
  <c r="L16" i="30"/>
  <c r="J16" i="30"/>
  <c r="P15" i="30"/>
  <c r="M15" i="30"/>
  <c r="Q15" i="30" s="1"/>
  <c r="R15" i="30" s="1"/>
  <c r="S15" i="30" s="1"/>
  <c r="L15" i="30"/>
  <c r="J15" i="30"/>
  <c r="P14" i="30"/>
  <c r="M14" i="30"/>
  <c r="Q14" i="30" s="1"/>
  <c r="R14" i="30" s="1"/>
  <c r="S14" i="30" s="1"/>
  <c r="L14" i="30"/>
  <c r="J14" i="30"/>
  <c r="P13" i="30"/>
  <c r="M13" i="30"/>
  <c r="Q13" i="30" s="1"/>
  <c r="R13" i="30" s="1"/>
  <c r="S13" i="30" s="1"/>
  <c r="L13" i="30"/>
  <c r="J13" i="30"/>
  <c r="P12" i="30"/>
  <c r="M12" i="30"/>
  <c r="Q12" i="30" s="1"/>
  <c r="R12" i="30" s="1"/>
  <c r="S12" i="30" s="1"/>
  <c r="L12" i="30"/>
  <c r="J12" i="30"/>
  <c r="P11" i="30"/>
  <c r="M11" i="30"/>
  <c r="Q11" i="30" s="1"/>
  <c r="R11" i="30" s="1"/>
  <c r="S11" i="30" s="1"/>
  <c r="L11" i="30"/>
  <c r="J11" i="30"/>
  <c r="P10" i="30"/>
  <c r="M10" i="30"/>
  <c r="Q10" i="30" s="1"/>
  <c r="R10" i="30" s="1"/>
  <c r="S10" i="30" s="1"/>
  <c r="L10" i="30"/>
  <c r="J10" i="30"/>
  <c r="P9" i="30"/>
  <c r="M9" i="30"/>
  <c r="Q9" i="30" s="1"/>
  <c r="R9" i="30" s="1"/>
  <c r="S9" i="30" s="1"/>
  <c r="L9" i="30"/>
  <c r="J9" i="30"/>
  <c r="P23" i="29"/>
  <c r="M23" i="29"/>
  <c r="Q23" i="29" s="1"/>
  <c r="R23" i="29" s="1"/>
  <c r="S23" i="29" s="1"/>
  <c r="L23" i="29"/>
  <c r="J23" i="29"/>
  <c r="P22" i="29"/>
  <c r="M22" i="29"/>
  <c r="N22" i="29" s="1"/>
  <c r="L22" i="29"/>
  <c r="J22" i="29"/>
  <c r="P21" i="29"/>
  <c r="M21" i="29"/>
  <c r="N21" i="29" s="1"/>
  <c r="L21" i="29"/>
  <c r="J21" i="29"/>
  <c r="P20" i="29"/>
  <c r="M20" i="29"/>
  <c r="Q20" i="29" s="1"/>
  <c r="R20" i="29" s="1"/>
  <c r="S20" i="29" s="1"/>
  <c r="L20" i="29"/>
  <c r="J20" i="29"/>
  <c r="P19" i="29"/>
  <c r="M19" i="29"/>
  <c r="N19" i="29" s="1"/>
  <c r="L19" i="29"/>
  <c r="J19" i="29"/>
  <c r="P17" i="29"/>
  <c r="M17" i="29"/>
  <c r="Q17" i="29" s="1"/>
  <c r="R17" i="29" s="1"/>
  <c r="S17" i="29" s="1"/>
  <c r="L17" i="29"/>
  <c r="J17" i="29"/>
  <c r="P16" i="29"/>
  <c r="M16" i="29"/>
  <c r="N16" i="29" s="1"/>
  <c r="L16" i="29"/>
  <c r="J16" i="29"/>
  <c r="P15" i="29"/>
  <c r="M15" i="29"/>
  <c r="Q15" i="29" s="1"/>
  <c r="R15" i="29" s="1"/>
  <c r="S15" i="29" s="1"/>
  <c r="L15" i="29"/>
  <c r="J15" i="29"/>
  <c r="P14" i="29"/>
  <c r="M14" i="29"/>
  <c r="N14" i="29" s="1"/>
  <c r="L14" i="29"/>
  <c r="J14" i="29"/>
  <c r="P13" i="29"/>
  <c r="M13" i="29"/>
  <c r="Q13" i="29" s="1"/>
  <c r="R13" i="29" s="1"/>
  <c r="S13" i="29" s="1"/>
  <c r="L13" i="29"/>
  <c r="J13" i="29"/>
  <c r="P12" i="29"/>
  <c r="M12" i="29"/>
  <c r="N12" i="29" s="1"/>
  <c r="L12" i="29"/>
  <c r="J12" i="29"/>
  <c r="P11" i="29"/>
  <c r="M11" i="29"/>
  <c r="Q11" i="29" s="1"/>
  <c r="R11" i="29" s="1"/>
  <c r="S11" i="29" s="1"/>
  <c r="L11" i="29"/>
  <c r="J11" i="29"/>
  <c r="P10" i="29"/>
  <c r="M10" i="29"/>
  <c r="N10" i="29" s="1"/>
  <c r="L10" i="29"/>
  <c r="J10" i="29"/>
  <c r="P9" i="29"/>
  <c r="M9" i="29"/>
  <c r="N9" i="29" s="1"/>
  <c r="L9" i="29"/>
  <c r="J9" i="29"/>
  <c r="P23" i="36"/>
  <c r="M23" i="36"/>
  <c r="Q23" i="36" s="1"/>
  <c r="R23" i="36" s="1"/>
  <c r="S23" i="36" s="1"/>
  <c r="L23" i="36"/>
  <c r="J23" i="36"/>
  <c r="P22" i="36"/>
  <c r="M22" i="36"/>
  <c r="Q22" i="36" s="1"/>
  <c r="R22" i="36" s="1"/>
  <c r="S22" i="36" s="1"/>
  <c r="L22" i="36"/>
  <c r="J22" i="36"/>
  <c r="P21" i="36"/>
  <c r="M21" i="36"/>
  <c r="Q21" i="36" s="1"/>
  <c r="R21" i="36" s="1"/>
  <c r="S21" i="36" s="1"/>
  <c r="L21" i="36"/>
  <c r="J21" i="36"/>
  <c r="P20" i="36"/>
  <c r="M20" i="36"/>
  <c r="Q20" i="36" s="1"/>
  <c r="R20" i="36" s="1"/>
  <c r="S20" i="36" s="1"/>
  <c r="L20" i="36"/>
  <c r="J20" i="36"/>
  <c r="P18" i="36"/>
  <c r="M18" i="36"/>
  <c r="Q18" i="36" s="1"/>
  <c r="R18" i="36" s="1"/>
  <c r="S18" i="36" s="1"/>
  <c r="L18" i="36"/>
  <c r="J18" i="36"/>
  <c r="P17" i="36"/>
  <c r="M17" i="36"/>
  <c r="Q17" i="36" s="1"/>
  <c r="R17" i="36" s="1"/>
  <c r="S17" i="36" s="1"/>
  <c r="L17" i="36"/>
  <c r="J17" i="36"/>
  <c r="P16" i="36"/>
  <c r="M16" i="36"/>
  <c r="Q16" i="36" s="1"/>
  <c r="R16" i="36" s="1"/>
  <c r="S16" i="36" s="1"/>
  <c r="L16" i="36"/>
  <c r="J16" i="36"/>
  <c r="P15" i="36"/>
  <c r="M15" i="36"/>
  <c r="Q15" i="36" s="1"/>
  <c r="R15" i="36" s="1"/>
  <c r="S15" i="36" s="1"/>
  <c r="L15" i="36"/>
  <c r="J15" i="36"/>
  <c r="P14" i="36"/>
  <c r="M14" i="36"/>
  <c r="Q14" i="36" s="1"/>
  <c r="R14" i="36" s="1"/>
  <c r="S14" i="36" s="1"/>
  <c r="L14" i="36"/>
  <c r="J14" i="36"/>
  <c r="P13" i="36"/>
  <c r="M13" i="36"/>
  <c r="Q13" i="36" s="1"/>
  <c r="R13" i="36" s="1"/>
  <c r="S13" i="36" s="1"/>
  <c r="L13" i="36"/>
  <c r="J13" i="36"/>
  <c r="P12" i="36"/>
  <c r="M12" i="36"/>
  <c r="Q12" i="36" s="1"/>
  <c r="R12" i="36" s="1"/>
  <c r="S12" i="36" s="1"/>
  <c r="L12" i="36"/>
  <c r="J12" i="36"/>
  <c r="P11" i="36"/>
  <c r="M11" i="36"/>
  <c r="Q11" i="36" s="1"/>
  <c r="R11" i="36" s="1"/>
  <c r="S11" i="36" s="1"/>
  <c r="L11" i="36"/>
  <c r="J11" i="36"/>
  <c r="P10" i="36"/>
  <c r="M10" i="36"/>
  <c r="Q10" i="36" s="1"/>
  <c r="R10" i="36" s="1"/>
  <c r="S10" i="36" s="1"/>
  <c r="L10" i="36"/>
  <c r="J10" i="36"/>
  <c r="P9" i="36"/>
  <c r="M9" i="36"/>
  <c r="Q9" i="36" s="1"/>
  <c r="R9" i="36" s="1"/>
  <c r="S9" i="36" s="1"/>
  <c r="L9" i="36"/>
  <c r="J9" i="36"/>
  <c r="P23" i="28"/>
  <c r="M23" i="28"/>
  <c r="Q23" i="28" s="1"/>
  <c r="R23" i="28" s="1"/>
  <c r="S23" i="28" s="1"/>
  <c r="L23" i="28"/>
  <c r="J23" i="28"/>
  <c r="P22" i="28"/>
  <c r="M22" i="28"/>
  <c r="N22" i="28" s="1"/>
  <c r="L22" i="28"/>
  <c r="J22" i="28"/>
  <c r="P21" i="28"/>
  <c r="M21" i="28"/>
  <c r="N21" i="28" s="1"/>
  <c r="L21" i="28"/>
  <c r="J21" i="28"/>
  <c r="P20" i="28"/>
  <c r="M20" i="28"/>
  <c r="N20" i="28" s="1"/>
  <c r="L20" i="28"/>
  <c r="J20" i="28"/>
  <c r="P19" i="28"/>
  <c r="M19" i="28"/>
  <c r="Q19" i="28" s="1"/>
  <c r="R19" i="28" s="1"/>
  <c r="S19" i="28" s="1"/>
  <c r="L19" i="28"/>
  <c r="J19" i="28"/>
  <c r="P18" i="28"/>
  <c r="M18" i="28"/>
  <c r="Q18" i="28" s="1"/>
  <c r="R18" i="28" s="1"/>
  <c r="S18" i="28" s="1"/>
  <c r="L18" i="28"/>
  <c r="J18" i="28"/>
  <c r="P16" i="28"/>
  <c r="M16" i="28"/>
  <c r="N16" i="28" s="1"/>
  <c r="L16" i="28"/>
  <c r="J16" i="28"/>
  <c r="P15" i="28"/>
  <c r="M15" i="28"/>
  <c r="Q15" i="28" s="1"/>
  <c r="R15" i="28" s="1"/>
  <c r="S15" i="28" s="1"/>
  <c r="L15" i="28"/>
  <c r="J15" i="28"/>
  <c r="P14" i="28"/>
  <c r="M14" i="28"/>
  <c r="N14" i="28" s="1"/>
  <c r="L14" i="28"/>
  <c r="J14" i="28"/>
  <c r="P13" i="28"/>
  <c r="M13" i="28"/>
  <c r="Q13" i="28" s="1"/>
  <c r="R13" i="28" s="1"/>
  <c r="S13" i="28" s="1"/>
  <c r="L13" i="28"/>
  <c r="J13" i="28"/>
  <c r="P12" i="28"/>
  <c r="M12" i="28"/>
  <c r="N12" i="28" s="1"/>
  <c r="L12" i="28"/>
  <c r="J12" i="28"/>
  <c r="P11" i="28"/>
  <c r="M11" i="28"/>
  <c r="Q11" i="28" s="1"/>
  <c r="R11" i="28" s="1"/>
  <c r="S11" i="28" s="1"/>
  <c r="L11" i="28"/>
  <c r="J11" i="28"/>
  <c r="P10" i="28"/>
  <c r="M10" i="28"/>
  <c r="N10" i="28" s="1"/>
  <c r="L10" i="28"/>
  <c r="J10" i="28"/>
  <c r="P9" i="28"/>
  <c r="M9" i="28"/>
  <c r="Q9" i="28" s="1"/>
  <c r="R9" i="28" s="1"/>
  <c r="S9" i="28" s="1"/>
  <c r="L9" i="28"/>
  <c r="J9" i="28"/>
  <c r="P23" i="27"/>
  <c r="M23" i="27"/>
  <c r="Q23" i="27" s="1"/>
  <c r="R23" i="27" s="1"/>
  <c r="S23" i="27" s="1"/>
  <c r="L23" i="27"/>
  <c r="J23" i="27"/>
  <c r="P22" i="27"/>
  <c r="M22" i="27"/>
  <c r="Q22" i="27" s="1"/>
  <c r="R22" i="27" s="1"/>
  <c r="S22" i="27" s="1"/>
  <c r="L22" i="27"/>
  <c r="J22" i="27"/>
  <c r="P21" i="27"/>
  <c r="M21" i="27"/>
  <c r="Q21" i="27" s="1"/>
  <c r="R21" i="27" s="1"/>
  <c r="S21" i="27" s="1"/>
  <c r="L21" i="27"/>
  <c r="J21" i="27"/>
  <c r="P20" i="27"/>
  <c r="M20" i="27"/>
  <c r="Q20" i="27" s="1"/>
  <c r="R20" i="27" s="1"/>
  <c r="S20" i="27" s="1"/>
  <c r="L20" i="27"/>
  <c r="J20" i="27"/>
  <c r="P18" i="27"/>
  <c r="M18" i="27"/>
  <c r="Q18" i="27" s="1"/>
  <c r="R18" i="27" s="1"/>
  <c r="S18" i="27" s="1"/>
  <c r="L18" i="27"/>
  <c r="J18" i="27"/>
  <c r="P17" i="27"/>
  <c r="M17" i="27"/>
  <c r="Q17" i="27" s="1"/>
  <c r="R17" i="27" s="1"/>
  <c r="S17" i="27" s="1"/>
  <c r="L17" i="27"/>
  <c r="J17" i="27"/>
  <c r="P16" i="27"/>
  <c r="M16" i="27"/>
  <c r="Q16" i="27" s="1"/>
  <c r="R16" i="27" s="1"/>
  <c r="S16" i="27" s="1"/>
  <c r="L16" i="27"/>
  <c r="J16" i="27"/>
  <c r="P15" i="27"/>
  <c r="M15" i="27"/>
  <c r="Q15" i="27" s="1"/>
  <c r="R15" i="27" s="1"/>
  <c r="S15" i="27" s="1"/>
  <c r="L15" i="27"/>
  <c r="J15" i="27"/>
  <c r="P14" i="27"/>
  <c r="M14" i="27"/>
  <c r="Q14" i="27" s="1"/>
  <c r="R14" i="27" s="1"/>
  <c r="S14" i="27" s="1"/>
  <c r="L14" i="27"/>
  <c r="J14" i="27"/>
  <c r="P13" i="27"/>
  <c r="M13" i="27"/>
  <c r="Q13" i="27" s="1"/>
  <c r="R13" i="27" s="1"/>
  <c r="S13" i="27" s="1"/>
  <c r="L13" i="27"/>
  <c r="J13" i="27"/>
  <c r="P12" i="27"/>
  <c r="M12" i="27"/>
  <c r="N12" i="27" s="1"/>
  <c r="L12" i="27"/>
  <c r="J12" i="27"/>
  <c r="P11" i="27"/>
  <c r="M11" i="27"/>
  <c r="Q11" i="27" s="1"/>
  <c r="R11" i="27" s="1"/>
  <c r="S11" i="27" s="1"/>
  <c r="L11" i="27"/>
  <c r="J11" i="27"/>
  <c r="P10" i="27"/>
  <c r="M10" i="27"/>
  <c r="Q10" i="27" s="1"/>
  <c r="R10" i="27" s="1"/>
  <c r="S10" i="27" s="1"/>
  <c r="L10" i="27"/>
  <c r="J10" i="27"/>
  <c r="P9" i="27"/>
  <c r="M9" i="27"/>
  <c r="N9" i="27" s="1"/>
  <c r="L9" i="27"/>
  <c r="J9" i="27"/>
  <c r="P23" i="26"/>
  <c r="M23" i="26"/>
  <c r="N23" i="26" s="1"/>
  <c r="L23" i="26"/>
  <c r="J23" i="26"/>
  <c r="P22" i="26"/>
  <c r="M22" i="26"/>
  <c r="Q22" i="26" s="1"/>
  <c r="R22" i="26" s="1"/>
  <c r="S22" i="26" s="1"/>
  <c r="L22" i="26"/>
  <c r="J22" i="26"/>
  <c r="P21" i="26"/>
  <c r="M21" i="26"/>
  <c r="N21" i="26" s="1"/>
  <c r="L21" i="26"/>
  <c r="J21" i="26"/>
  <c r="P20" i="26"/>
  <c r="M20" i="26"/>
  <c r="Q20" i="26" s="1"/>
  <c r="R20" i="26" s="1"/>
  <c r="S20" i="26" s="1"/>
  <c r="L20" i="26"/>
  <c r="J20" i="26"/>
  <c r="P19" i="26"/>
  <c r="M19" i="26"/>
  <c r="Q19" i="26" s="1"/>
  <c r="R19" i="26" s="1"/>
  <c r="S19" i="26" s="1"/>
  <c r="L19" i="26"/>
  <c r="J19" i="26"/>
  <c r="P17" i="26"/>
  <c r="M17" i="26"/>
  <c r="Q17" i="26" s="1"/>
  <c r="R17" i="26" s="1"/>
  <c r="S17" i="26" s="1"/>
  <c r="L17" i="26"/>
  <c r="J17" i="26"/>
  <c r="P16" i="26"/>
  <c r="M16" i="26"/>
  <c r="Q16" i="26" s="1"/>
  <c r="R16" i="26" s="1"/>
  <c r="S16" i="26" s="1"/>
  <c r="L16" i="26"/>
  <c r="J16" i="26"/>
  <c r="P15" i="26"/>
  <c r="M15" i="26"/>
  <c r="Q15" i="26" s="1"/>
  <c r="R15" i="26" s="1"/>
  <c r="S15" i="26" s="1"/>
  <c r="L15" i="26"/>
  <c r="J15" i="26"/>
  <c r="P14" i="26"/>
  <c r="M14" i="26"/>
  <c r="N14" i="26" s="1"/>
  <c r="L14" i="26"/>
  <c r="J14" i="26"/>
  <c r="P13" i="26"/>
  <c r="M13" i="26"/>
  <c r="Q13" i="26" s="1"/>
  <c r="R13" i="26" s="1"/>
  <c r="S13" i="26" s="1"/>
  <c r="L13" i="26"/>
  <c r="J13" i="26"/>
  <c r="P12" i="26"/>
  <c r="M12" i="26"/>
  <c r="N12" i="26" s="1"/>
  <c r="L12" i="26"/>
  <c r="J12" i="26"/>
  <c r="P11" i="26"/>
  <c r="M11" i="26"/>
  <c r="Q11" i="26" s="1"/>
  <c r="R11" i="26" s="1"/>
  <c r="S11" i="26" s="1"/>
  <c r="L11" i="26"/>
  <c r="J11" i="26"/>
  <c r="P10" i="26"/>
  <c r="M10" i="26"/>
  <c r="N10" i="26" s="1"/>
  <c r="L10" i="26"/>
  <c r="J10" i="26"/>
  <c r="P9" i="26"/>
  <c r="M9" i="26"/>
  <c r="Q9" i="26" s="1"/>
  <c r="R9" i="26" s="1"/>
  <c r="S9" i="26" s="1"/>
  <c r="L9" i="26"/>
  <c r="J9" i="26"/>
  <c r="P23" i="25"/>
  <c r="M23" i="25"/>
  <c r="N23" i="25" s="1"/>
  <c r="L23" i="25"/>
  <c r="J23" i="25"/>
  <c r="P22" i="25"/>
  <c r="M22" i="25"/>
  <c r="Q22" i="25" s="1"/>
  <c r="R22" i="25" s="1"/>
  <c r="S22" i="25" s="1"/>
  <c r="L22" i="25"/>
  <c r="J22" i="25"/>
  <c r="P21" i="25"/>
  <c r="M21" i="25"/>
  <c r="Q21" i="25" s="1"/>
  <c r="R21" i="25" s="1"/>
  <c r="S21" i="25" s="1"/>
  <c r="L21" i="25"/>
  <c r="J21" i="25"/>
  <c r="P20" i="25"/>
  <c r="M20" i="25"/>
  <c r="Q20" i="25" s="1"/>
  <c r="R20" i="25" s="1"/>
  <c r="S20" i="25" s="1"/>
  <c r="L20" i="25"/>
  <c r="J20" i="25"/>
  <c r="P19" i="25"/>
  <c r="M19" i="25"/>
  <c r="N19" i="25" s="1"/>
  <c r="L19" i="25"/>
  <c r="J19" i="25"/>
  <c r="P17" i="25"/>
  <c r="M17" i="25"/>
  <c r="Q17" i="25" s="1"/>
  <c r="R17" i="25" s="1"/>
  <c r="S17" i="25" s="1"/>
  <c r="L17" i="25"/>
  <c r="J17" i="25"/>
  <c r="P16" i="25"/>
  <c r="M16" i="25"/>
  <c r="N16" i="25" s="1"/>
  <c r="L16" i="25"/>
  <c r="J16" i="25"/>
  <c r="P15" i="25"/>
  <c r="M15" i="25"/>
  <c r="Q15" i="25" s="1"/>
  <c r="R15" i="25" s="1"/>
  <c r="S15" i="25" s="1"/>
  <c r="L15" i="25"/>
  <c r="J15" i="25"/>
  <c r="P14" i="25"/>
  <c r="M14" i="25"/>
  <c r="N14" i="25" s="1"/>
  <c r="L14" i="25"/>
  <c r="J14" i="25"/>
  <c r="P13" i="25"/>
  <c r="M13" i="25"/>
  <c r="Q13" i="25" s="1"/>
  <c r="R13" i="25" s="1"/>
  <c r="S13" i="25" s="1"/>
  <c r="L13" i="25"/>
  <c r="J13" i="25"/>
  <c r="P12" i="25"/>
  <c r="M12" i="25"/>
  <c r="N12" i="25" s="1"/>
  <c r="L12" i="25"/>
  <c r="J12" i="25"/>
  <c r="P11" i="25"/>
  <c r="M11" i="25"/>
  <c r="Q11" i="25" s="1"/>
  <c r="R11" i="25" s="1"/>
  <c r="S11" i="25" s="1"/>
  <c r="L11" i="25"/>
  <c r="J11" i="25"/>
  <c r="P10" i="25"/>
  <c r="M10" i="25"/>
  <c r="N10" i="25" s="1"/>
  <c r="L10" i="25"/>
  <c r="J10" i="25"/>
  <c r="P9" i="25"/>
  <c r="M9" i="25"/>
  <c r="N9" i="25" s="1"/>
  <c r="L9" i="25"/>
  <c r="J9" i="25"/>
  <c r="Q23" i="24"/>
  <c r="N23" i="24"/>
  <c r="R23" i="24" s="1"/>
  <c r="S23" i="24" s="1"/>
  <c r="T23" i="24" s="1"/>
  <c r="M23" i="24"/>
  <c r="K23" i="24"/>
  <c r="Q22" i="24"/>
  <c r="N22" i="24"/>
  <c r="R22" i="24" s="1"/>
  <c r="S22" i="24" s="1"/>
  <c r="T22" i="24" s="1"/>
  <c r="M22" i="24"/>
  <c r="K22" i="24"/>
  <c r="Q21" i="24"/>
  <c r="N21" i="24"/>
  <c r="R21" i="24" s="1"/>
  <c r="S21" i="24" s="1"/>
  <c r="T21" i="24" s="1"/>
  <c r="M21" i="24"/>
  <c r="K21" i="24"/>
  <c r="Q20" i="24"/>
  <c r="N20" i="24"/>
  <c r="R20" i="24" s="1"/>
  <c r="S20" i="24" s="1"/>
  <c r="T20" i="24" s="1"/>
  <c r="M20" i="24"/>
  <c r="K20" i="24"/>
  <c r="Q19" i="24"/>
  <c r="N19" i="24"/>
  <c r="R19" i="24" s="1"/>
  <c r="S19" i="24" s="1"/>
  <c r="T19" i="24" s="1"/>
  <c r="M19" i="24"/>
  <c r="K19" i="24"/>
  <c r="Q17" i="24"/>
  <c r="N17" i="24"/>
  <c r="R17" i="24" s="1"/>
  <c r="S17" i="24" s="1"/>
  <c r="T17" i="24" s="1"/>
  <c r="M17" i="24"/>
  <c r="K17" i="24"/>
  <c r="Q16" i="24"/>
  <c r="N16" i="24"/>
  <c r="R16" i="24" s="1"/>
  <c r="S16" i="24" s="1"/>
  <c r="T16" i="24" s="1"/>
  <c r="M16" i="24"/>
  <c r="K16" i="24"/>
  <c r="Q15" i="24"/>
  <c r="N15" i="24"/>
  <c r="R15" i="24" s="1"/>
  <c r="S15" i="24" s="1"/>
  <c r="T15" i="24" s="1"/>
  <c r="M15" i="24"/>
  <c r="K15" i="24"/>
  <c r="Q14" i="24"/>
  <c r="N14" i="24"/>
  <c r="R14" i="24" s="1"/>
  <c r="S14" i="24" s="1"/>
  <c r="T14" i="24" s="1"/>
  <c r="M14" i="24"/>
  <c r="K14" i="24"/>
  <c r="Q13" i="24"/>
  <c r="N13" i="24"/>
  <c r="R13" i="24" s="1"/>
  <c r="S13" i="24" s="1"/>
  <c r="T13" i="24" s="1"/>
  <c r="M13" i="24"/>
  <c r="K13" i="24"/>
  <c r="Q12" i="24"/>
  <c r="N12" i="24"/>
  <c r="R12" i="24" s="1"/>
  <c r="S12" i="24" s="1"/>
  <c r="T12" i="24" s="1"/>
  <c r="M12" i="24"/>
  <c r="K12" i="24"/>
  <c r="Q11" i="24"/>
  <c r="N11" i="24"/>
  <c r="R11" i="24" s="1"/>
  <c r="S11" i="24" s="1"/>
  <c r="T11" i="24" s="1"/>
  <c r="M11" i="24"/>
  <c r="K11" i="24"/>
  <c r="Q10" i="24"/>
  <c r="N10" i="24"/>
  <c r="R10" i="24" s="1"/>
  <c r="S10" i="24" s="1"/>
  <c r="T10" i="24" s="1"/>
  <c r="M10" i="24"/>
  <c r="K10" i="24"/>
  <c r="Q9" i="24"/>
  <c r="N9" i="24"/>
  <c r="R9" i="24" s="1"/>
  <c r="S9" i="24" s="1"/>
  <c r="T9" i="24" s="1"/>
  <c r="M9" i="24"/>
  <c r="K9" i="24"/>
  <c r="P23" i="23"/>
  <c r="M23" i="23"/>
  <c r="Q23" i="23" s="1"/>
  <c r="R23" i="23" s="1"/>
  <c r="S23" i="23" s="1"/>
  <c r="L23" i="23"/>
  <c r="J23" i="23"/>
  <c r="P22" i="23"/>
  <c r="M22" i="23"/>
  <c r="Q22" i="23" s="1"/>
  <c r="R22" i="23" s="1"/>
  <c r="S22" i="23" s="1"/>
  <c r="L22" i="23"/>
  <c r="J22" i="23"/>
  <c r="P21" i="23"/>
  <c r="M21" i="23"/>
  <c r="Q21" i="23" s="1"/>
  <c r="R21" i="23" s="1"/>
  <c r="S21" i="23" s="1"/>
  <c r="L21" i="23"/>
  <c r="J21" i="23"/>
  <c r="P20" i="23"/>
  <c r="M20" i="23"/>
  <c r="Q20" i="23" s="1"/>
  <c r="R20" i="23" s="1"/>
  <c r="S20" i="23" s="1"/>
  <c r="L20" i="23"/>
  <c r="J20" i="23"/>
  <c r="P19" i="23"/>
  <c r="M19" i="23"/>
  <c r="Q19" i="23" s="1"/>
  <c r="R19" i="23" s="1"/>
  <c r="S19" i="23" s="1"/>
  <c r="L19" i="23"/>
  <c r="J19" i="23"/>
  <c r="P18" i="23"/>
  <c r="M18" i="23"/>
  <c r="Q18" i="23" s="1"/>
  <c r="R18" i="23" s="1"/>
  <c r="S18" i="23" s="1"/>
  <c r="L18" i="23"/>
  <c r="J18" i="23"/>
  <c r="P16" i="23"/>
  <c r="M16" i="23"/>
  <c r="N16" i="23" s="1"/>
  <c r="L16" i="23"/>
  <c r="J16" i="23"/>
  <c r="P15" i="23"/>
  <c r="M15" i="23"/>
  <c r="Q15" i="23" s="1"/>
  <c r="R15" i="23" s="1"/>
  <c r="S15" i="23" s="1"/>
  <c r="L15" i="23"/>
  <c r="J15" i="23"/>
  <c r="P14" i="23"/>
  <c r="M14" i="23"/>
  <c r="Q14" i="23" s="1"/>
  <c r="R14" i="23" s="1"/>
  <c r="S14" i="23" s="1"/>
  <c r="L14" i="23"/>
  <c r="J14" i="23"/>
  <c r="P13" i="23"/>
  <c r="M13" i="23"/>
  <c r="Q13" i="23" s="1"/>
  <c r="R13" i="23" s="1"/>
  <c r="S13" i="23" s="1"/>
  <c r="L13" i="23"/>
  <c r="J13" i="23"/>
  <c r="P12" i="23"/>
  <c r="M12" i="23"/>
  <c r="Q12" i="23" s="1"/>
  <c r="R12" i="23" s="1"/>
  <c r="S12" i="23" s="1"/>
  <c r="L12" i="23"/>
  <c r="J12" i="23"/>
  <c r="P11" i="23"/>
  <c r="M11" i="23"/>
  <c r="Q11" i="23" s="1"/>
  <c r="R11" i="23" s="1"/>
  <c r="S11" i="23" s="1"/>
  <c r="L11" i="23"/>
  <c r="J11" i="23"/>
  <c r="P10" i="23"/>
  <c r="M10" i="23"/>
  <c r="Q10" i="23" s="1"/>
  <c r="R10" i="23" s="1"/>
  <c r="S10" i="23" s="1"/>
  <c r="L10" i="23"/>
  <c r="J10" i="23"/>
  <c r="P9" i="23"/>
  <c r="M9" i="23"/>
  <c r="N9" i="23" s="1"/>
  <c r="L9" i="23"/>
  <c r="J9" i="23"/>
  <c r="N23" i="36" l="1"/>
  <c r="N10" i="36"/>
  <c r="N18" i="36"/>
  <c r="N13" i="36"/>
  <c r="N22" i="36"/>
  <c r="N14" i="36"/>
  <c r="N17" i="36"/>
  <c r="N9" i="36"/>
  <c r="N11" i="36"/>
  <c r="N15" i="36"/>
  <c r="N20" i="36"/>
  <c r="N12" i="36"/>
  <c r="N16" i="36"/>
  <c r="N21" i="36"/>
  <c r="P21" i="40"/>
  <c r="P22" i="40"/>
  <c r="P18" i="40"/>
  <c r="P11" i="40"/>
  <c r="P12" i="40"/>
  <c r="S19" i="40"/>
  <c r="T19" i="40" s="1"/>
  <c r="U19" i="40" s="1"/>
  <c r="P23" i="40"/>
  <c r="P14" i="40"/>
  <c r="P13" i="40"/>
  <c r="P15" i="40"/>
  <c r="P16" i="40"/>
  <c r="S9" i="40"/>
  <c r="T9" i="40" s="1"/>
  <c r="U9" i="40" s="1"/>
  <c r="P20" i="40"/>
  <c r="P17" i="40"/>
  <c r="P10" i="40"/>
  <c r="S24" i="40"/>
  <c r="T24" i="40" s="1"/>
  <c r="U24" i="40" s="1"/>
  <c r="N21" i="35"/>
  <c r="N11" i="35"/>
  <c r="N13" i="35"/>
  <c r="N16" i="35"/>
  <c r="N19" i="35"/>
  <c r="N23" i="35"/>
  <c r="Q15" i="35"/>
  <c r="R15" i="35" s="1"/>
  <c r="S15" i="35" s="1"/>
  <c r="Q17" i="35"/>
  <c r="R17" i="35" s="1"/>
  <c r="S17" i="35" s="1"/>
  <c r="Q20" i="35"/>
  <c r="R20" i="35" s="1"/>
  <c r="S20" i="35" s="1"/>
  <c r="N9" i="35"/>
  <c r="N10" i="35"/>
  <c r="N12" i="35"/>
  <c r="N14" i="35"/>
  <c r="N22" i="35"/>
  <c r="N9" i="34"/>
  <c r="N10" i="34"/>
  <c r="N11" i="34"/>
  <c r="N12" i="34"/>
  <c r="N13" i="34"/>
  <c r="N14" i="34"/>
  <c r="N15" i="34"/>
  <c r="N16" i="34"/>
  <c r="N17" i="34"/>
  <c r="N18" i="34"/>
  <c r="N20" i="34"/>
  <c r="N21" i="34"/>
  <c r="N22" i="34"/>
  <c r="N23" i="34"/>
  <c r="N9" i="33"/>
  <c r="N10" i="33"/>
  <c r="N11" i="33"/>
  <c r="N12" i="33"/>
  <c r="N13" i="33"/>
  <c r="N14" i="33"/>
  <c r="N15" i="33"/>
  <c r="N16" i="33"/>
  <c r="N21" i="33"/>
  <c r="N22" i="33"/>
  <c r="N23" i="33"/>
  <c r="N20" i="33"/>
  <c r="Q17" i="33"/>
  <c r="R17" i="33" s="1"/>
  <c r="S17" i="33" s="1"/>
  <c r="Q18" i="33"/>
  <c r="R18" i="33" s="1"/>
  <c r="S18" i="33" s="1"/>
  <c r="N20" i="32"/>
  <c r="N9" i="32"/>
  <c r="N14" i="32"/>
  <c r="N21" i="32"/>
  <c r="Q10" i="32"/>
  <c r="R10" i="32" s="1"/>
  <c r="S10" i="32" s="1"/>
  <c r="Q11" i="32"/>
  <c r="R11" i="32" s="1"/>
  <c r="S11" i="32" s="1"/>
  <c r="Q12" i="32"/>
  <c r="R12" i="32" s="1"/>
  <c r="S12" i="32" s="1"/>
  <c r="Q13" i="32"/>
  <c r="R13" i="32" s="1"/>
  <c r="S13" i="32" s="1"/>
  <c r="Q15" i="32"/>
  <c r="R15" i="32" s="1"/>
  <c r="S15" i="32" s="1"/>
  <c r="Q16" i="32"/>
  <c r="R16" i="32" s="1"/>
  <c r="S16" i="32" s="1"/>
  <c r="Q17" i="32"/>
  <c r="R17" i="32" s="1"/>
  <c r="S17" i="32" s="1"/>
  <c r="Q19" i="32"/>
  <c r="R19" i="32" s="1"/>
  <c r="S19" i="32" s="1"/>
  <c r="Q22" i="32"/>
  <c r="R22" i="32" s="1"/>
  <c r="S22" i="32" s="1"/>
  <c r="Q23" i="32"/>
  <c r="R23" i="32" s="1"/>
  <c r="S23" i="32" s="1"/>
  <c r="N10" i="31"/>
  <c r="N12" i="31"/>
  <c r="N14" i="31"/>
  <c r="N16" i="31"/>
  <c r="N19" i="31"/>
  <c r="N21" i="31"/>
  <c r="N22" i="31"/>
  <c r="Q9" i="31"/>
  <c r="R9" i="31" s="1"/>
  <c r="S9" i="31" s="1"/>
  <c r="Q11" i="31"/>
  <c r="R11" i="31" s="1"/>
  <c r="S11" i="31" s="1"/>
  <c r="Q13" i="31"/>
  <c r="R13" i="31" s="1"/>
  <c r="S13" i="31" s="1"/>
  <c r="Q15" i="31"/>
  <c r="R15" i="31" s="1"/>
  <c r="S15" i="31" s="1"/>
  <c r="Q17" i="31"/>
  <c r="R17" i="31" s="1"/>
  <c r="S17" i="31" s="1"/>
  <c r="Q20" i="31"/>
  <c r="R20" i="31" s="1"/>
  <c r="S20" i="31" s="1"/>
  <c r="Q23" i="31"/>
  <c r="R23" i="31" s="1"/>
  <c r="S23" i="31" s="1"/>
  <c r="N9" i="30"/>
  <c r="N10" i="30"/>
  <c r="N11" i="30"/>
  <c r="N12" i="30"/>
  <c r="N13" i="30"/>
  <c r="N14" i="30"/>
  <c r="N15" i="30"/>
  <c r="N16" i="30"/>
  <c r="N17" i="30"/>
  <c r="N18" i="30"/>
  <c r="N20" i="30"/>
  <c r="N21" i="30"/>
  <c r="N22" i="30"/>
  <c r="N23" i="30"/>
  <c r="N11" i="29"/>
  <c r="N13" i="29"/>
  <c r="N15" i="29"/>
  <c r="N17" i="29"/>
  <c r="N20" i="29"/>
  <c r="N23" i="29"/>
  <c r="Q9" i="29"/>
  <c r="R9" i="29" s="1"/>
  <c r="S9" i="29" s="1"/>
  <c r="Q10" i="29"/>
  <c r="R10" i="29" s="1"/>
  <c r="S10" i="29" s="1"/>
  <c r="Q12" i="29"/>
  <c r="R12" i="29" s="1"/>
  <c r="S12" i="29" s="1"/>
  <c r="Q14" i="29"/>
  <c r="R14" i="29" s="1"/>
  <c r="S14" i="29" s="1"/>
  <c r="Q16" i="29"/>
  <c r="R16" i="29" s="1"/>
  <c r="S16" i="29" s="1"/>
  <c r="Q19" i="29"/>
  <c r="R19" i="29" s="1"/>
  <c r="S19" i="29" s="1"/>
  <c r="Q21" i="29"/>
  <c r="R21" i="29" s="1"/>
  <c r="S21" i="29" s="1"/>
  <c r="Q22" i="29"/>
  <c r="R22" i="29" s="1"/>
  <c r="S22" i="29" s="1"/>
  <c r="N9" i="28"/>
  <c r="N11" i="28"/>
  <c r="N13" i="28"/>
  <c r="N15" i="28"/>
  <c r="N18" i="28"/>
  <c r="N19" i="28"/>
  <c r="N23" i="28"/>
  <c r="Q10" i="28"/>
  <c r="R10" i="28" s="1"/>
  <c r="S10" i="28" s="1"/>
  <c r="Q12" i="28"/>
  <c r="R12" i="28" s="1"/>
  <c r="S12" i="28" s="1"/>
  <c r="Q14" i="28"/>
  <c r="R14" i="28" s="1"/>
  <c r="S14" i="28" s="1"/>
  <c r="Q16" i="28"/>
  <c r="R16" i="28" s="1"/>
  <c r="S16" i="28" s="1"/>
  <c r="Q20" i="28"/>
  <c r="R20" i="28" s="1"/>
  <c r="S20" i="28" s="1"/>
  <c r="Q21" i="28"/>
  <c r="R21" i="28" s="1"/>
  <c r="S21" i="28" s="1"/>
  <c r="Q22" i="28"/>
  <c r="R22" i="28" s="1"/>
  <c r="S22" i="28" s="1"/>
  <c r="N10" i="27"/>
  <c r="N11" i="27"/>
  <c r="N13" i="27"/>
  <c r="N14" i="27"/>
  <c r="N15" i="27"/>
  <c r="N16" i="27"/>
  <c r="N18" i="27"/>
  <c r="N20" i="27"/>
  <c r="N21" i="27"/>
  <c r="N22" i="27"/>
  <c r="N23" i="27"/>
  <c r="Q9" i="27"/>
  <c r="R9" i="27" s="1"/>
  <c r="S9" i="27" s="1"/>
  <c r="Q12" i="27"/>
  <c r="R12" i="27" s="1"/>
  <c r="S12" i="27" s="1"/>
  <c r="N17" i="27"/>
  <c r="N9" i="26"/>
  <c r="N11" i="26"/>
  <c r="N13" i="26"/>
  <c r="N15" i="26"/>
  <c r="N17" i="26"/>
  <c r="N20" i="26"/>
  <c r="N22" i="26"/>
  <c r="Q10" i="26"/>
  <c r="R10" i="26" s="1"/>
  <c r="S10" i="26" s="1"/>
  <c r="Q12" i="26"/>
  <c r="R12" i="26" s="1"/>
  <c r="S12" i="26" s="1"/>
  <c r="Q14" i="26"/>
  <c r="R14" i="26" s="1"/>
  <c r="S14" i="26" s="1"/>
  <c r="Q21" i="26"/>
  <c r="R21" i="26" s="1"/>
  <c r="S21" i="26" s="1"/>
  <c r="Q23" i="26"/>
  <c r="R23" i="26" s="1"/>
  <c r="S23" i="26" s="1"/>
  <c r="N16" i="26"/>
  <c r="N19" i="26"/>
  <c r="N11" i="25"/>
  <c r="N13" i="25"/>
  <c r="N15" i="25"/>
  <c r="N17" i="25"/>
  <c r="N20" i="25"/>
  <c r="N21" i="25"/>
  <c r="N22" i="25"/>
  <c r="Q9" i="25"/>
  <c r="R9" i="25" s="1"/>
  <c r="S9" i="25" s="1"/>
  <c r="Q10" i="25"/>
  <c r="R10" i="25" s="1"/>
  <c r="S10" i="25" s="1"/>
  <c r="Q12" i="25"/>
  <c r="R12" i="25" s="1"/>
  <c r="S12" i="25" s="1"/>
  <c r="Q14" i="25"/>
  <c r="R14" i="25" s="1"/>
  <c r="S14" i="25" s="1"/>
  <c r="Q16" i="25"/>
  <c r="R16" i="25" s="1"/>
  <c r="S16" i="25" s="1"/>
  <c r="Q19" i="25"/>
  <c r="R19" i="25" s="1"/>
  <c r="S19" i="25" s="1"/>
  <c r="Q23" i="25"/>
  <c r="R23" i="25" s="1"/>
  <c r="S23" i="25" s="1"/>
  <c r="O9" i="24"/>
  <c r="O10" i="24"/>
  <c r="O11" i="24"/>
  <c r="O12" i="24"/>
  <c r="O13" i="24"/>
  <c r="O14" i="24"/>
  <c r="O15" i="24"/>
  <c r="O16" i="24"/>
  <c r="O17" i="24"/>
  <c r="O19" i="24"/>
  <c r="O20" i="24"/>
  <c r="O21" i="24"/>
  <c r="O22" i="24"/>
  <c r="O23" i="24"/>
  <c r="N10" i="23"/>
  <c r="N12" i="23"/>
  <c r="N15" i="23"/>
  <c r="N22" i="23"/>
  <c r="Q9" i="23"/>
  <c r="R9" i="23" s="1"/>
  <c r="S9" i="23" s="1"/>
  <c r="Q16" i="23"/>
  <c r="R16" i="23" s="1"/>
  <c r="S16" i="23" s="1"/>
  <c r="N11" i="23"/>
  <c r="N13" i="23"/>
  <c r="N14" i="23"/>
  <c r="N18" i="23"/>
  <c r="N19" i="23"/>
  <c r="N20" i="23"/>
  <c r="N21" i="23"/>
  <c r="N23" i="23"/>
  <c r="M9" i="3" l="1"/>
  <c r="Q9" i="39"/>
  <c r="N9" i="39"/>
  <c r="R9" i="39" s="1"/>
  <c r="S9" i="39" s="1"/>
  <c r="T9" i="39" s="1"/>
  <c r="M9" i="39"/>
  <c r="K9" i="39"/>
  <c r="O9" i="39" l="1"/>
  <c r="M10" i="3" l="1"/>
  <c r="M11" i="3"/>
  <c r="Q11" i="39"/>
  <c r="M11" i="39"/>
  <c r="K11" i="39"/>
  <c r="Q18" i="39" l="1"/>
  <c r="M18" i="39"/>
  <c r="K18" i="39"/>
  <c r="Q10" i="39"/>
  <c r="M10" i="39"/>
  <c r="K10" i="39"/>
  <c r="Q13" i="39"/>
  <c r="M13" i="39"/>
  <c r="K13" i="39"/>
  <c r="Q12" i="39"/>
  <c r="M12" i="39"/>
  <c r="K12" i="39"/>
  <c r="Q19" i="39"/>
  <c r="M19" i="39"/>
  <c r="K19" i="39"/>
  <c r="Q16" i="39"/>
  <c r="M16" i="39"/>
  <c r="K16" i="39"/>
  <c r="Q15" i="39"/>
  <c r="N15" i="39"/>
  <c r="O15" i="39" s="1"/>
  <c r="M15" i="39"/>
  <c r="K15" i="39"/>
  <c r="N14" i="39"/>
  <c r="R14" i="39" s="1"/>
  <c r="S14" i="39" s="1"/>
  <c r="T14" i="39" s="1"/>
  <c r="Q14" i="39"/>
  <c r="M14" i="39"/>
  <c r="K14" i="39"/>
  <c r="O14" i="39" l="1"/>
  <c r="R15" i="39"/>
  <c r="S15" i="39" s="1"/>
  <c r="T15" i="39" s="1"/>
  <c r="P22" i="3" l="1"/>
  <c r="M22" i="3"/>
  <c r="Q22" i="3" s="1"/>
  <c r="R22" i="3" s="1"/>
  <c r="S22" i="3" s="1"/>
  <c r="L22" i="3"/>
  <c r="J22" i="3"/>
  <c r="N22" i="3" l="1"/>
  <c r="Q10" i="3" l="1"/>
  <c r="R10" i="3" s="1"/>
  <c r="S10" i="3" s="1"/>
  <c r="P10" i="3"/>
  <c r="N10" i="3"/>
  <c r="L10" i="3"/>
  <c r="J10" i="3"/>
  <c r="I1" i="43" l="1"/>
  <c r="N11" i="39" l="1"/>
  <c r="N16" i="39"/>
  <c r="N19" i="39"/>
  <c r="R19" i="39" s="1"/>
  <c r="S19" i="39" s="1"/>
  <c r="T19" i="39" s="1"/>
  <c r="N12" i="39"/>
  <c r="R12" i="39" s="1"/>
  <c r="S12" i="39" s="1"/>
  <c r="T12" i="39" s="1"/>
  <c r="N13" i="39"/>
  <c r="R13" i="39" s="1"/>
  <c r="S13" i="39" s="1"/>
  <c r="T13" i="39" s="1"/>
  <c r="N10" i="39"/>
  <c r="R10" i="39" s="1"/>
  <c r="S10" i="39" s="1"/>
  <c r="T10" i="39" s="1"/>
  <c r="N18" i="39"/>
  <c r="R18" i="39" s="1"/>
  <c r="S18" i="39" s="1"/>
  <c r="T18" i="39" s="1"/>
  <c r="R11" i="39" l="1"/>
  <c r="S11" i="39" s="1"/>
  <c r="T11" i="39" s="1"/>
  <c r="O11" i="39"/>
  <c r="R16" i="39"/>
  <c r="S16" i="39" s="1"/>
  <c r="T16" i="39" s="1"/>
  <c r="O16" i="39"/>
  <c r="O13" i="39" l="1"/>
  <c r="O18" i="39"/>
  <c r="O12" i="39" l="1"/>
  <c r="O19" i="39"/>
  <c r="O10" i="39"/>
  <c r="P23" i="3" l="1"/>
  <c r="M23" i="3"/>
  <c r="Q23" i="3" s="1"/>
  <c r="R23" i="3" s="1"/>
  <c r="S23" i="3" s="1"/>
  <c r="L23" i="3"/>
  <c r="J23" i="3"/>
  <c r="P21" i="3"/>
  <c r="M21" i="3"/>
  <c r="Q21" i="3" s="1"/>
  <c r="R21" i="3" s="1"/>
  <c r="S21" i="3" s="1"/>
  <c r="L21" i="3"/>
  <c r="J21" i="3"/>
  <c r="P20" i="3"/>
  <c r="M20" i="3"/>
  <c r="Q20" i="3" s="1"/>
  <c r="R20" i="3" s="1"/>
  <c r="S20" i="3" s="1"/>
  <c r="L20" i="3"/>
  <c r="J20" i="3"/>
  <c r="P19" i="3"/>
  <c r="M19" i="3"/>
  <c r="Q19" i="3" s="1"/>
  <c r="R19" i="3" s="1"/>
  <c r="S19" i="3" s="1"/>
  <c r="L19" i="3"/>
  <c r="J19" i="3"/>
  <c r="P17" i="3"/>
  <c r="M17" i="3"/>
  <c r="Q17" i="3" s="1"/>
  <c r="R17" i="3" s="1"/>
  <c r="S17" i="3" s="1"/>
  <c r="L17" i="3"/>
  <c r="J17" i="3"/>
  <c r="P16" i="3"/>
  <c r="M16" i="3"/>
  <c r="Q16" i="3" s="1"/>
  <c r="R16" i="3" s="1"/>
  <c r="S16" i="3" s="1"/>
  <c r="L16" i="3"/>
  <c r="J16" i="3"/>
  <c r="P15" i="3"/>
  <c r="M15" i="3"/>
  <c r="Q15" i="3" s="1"/>
  <c r="R15" i="3" s="1"/>
  <c r="S15" i="3" s="1"/>
  <c r="L15" i="3"/>
  <c r="J15" i="3"/>
  <c r="P14" i="3"/>
  <c r="M14" i="3"/>
  <c r="Q14" i="3" s="1"/>
  <c r="R14" i="3" s="1"/>
  <c r="S14" i="3" s="1"/>
  <c r="L14" i="3"/>
  <c r="J14" i="3"/>
  <c r="P13" i="3"/>
  <c r="M13" i="3"/>
  <c r="Q13" i="3" s="1"/>
  <c r="R13" i="3" s="1"/>
  <c r="S13" i="3" s="1"/>
  <c r="L13" i="3"/>
  <c r="J13" i="3"/>
  <c r="P12" i="3"/>
  <c r="M12" i="3"/>
  <c r="L12" i="3"/>
  <c r="J12" i="3"/>
  <c r="P11" i="3"/>
  <c r="L11" i="3"/>
  <c r="J11" i="3"/>
  <c r="Q9" i="3"/>
  <c r="R9" i="3" s="1"/>
  <c r="S9" i="3" s="1"/>
  <c r="P9" i="3"/>
  <c r="N9" i="3"/>
  <c r="L9" i="3"/>
  <c r="J9" i="3"/>
  <c r="Q11" i="3" l="1"/>
  <c r="R11" i="3" s="1"/>
  <c r="S11" i="3" s="1"/>
  <c r="N11" i="3"/>
  <c r="Q12" i="3"/>
  <c r="R12" i="3" s="1"/>
  <c r="S12" i="3" s="1"/>
  <c r="N12" i="3"/>
  <c r="N13" i="3"/>
  <c r="N14" i="3"/>
  <c r="N15" i="3"/>
  <c r="N16" i="3"/>
  <c r="N17" i="3"/>
  <c r="N19" i="3"/>
  <c r="N20" i="3"/>
  <c r="N21" i="3"/>
  <c r="N23" i="3"/>
  <c r="M48" i="20" l="1"/>
  <c r="J47" i="20"/>
  <c r="G47" i="20"/>
  <c r="K47" i="20" s="1"/>
  <c r="L47" i="20" s="1"/>
  <c r="M47" i="20" s="1"/>
  <c r="F47" i="20"/>
  <c r="D47" i="20"/>
  <c r="J46" i="20"/>
  <c r="G46" i="20"/>
  <c r="H46" i="20" s="1"/>
  <c r="F46" i="20"/>
  <c r="D46" i="20"/>
  <c r="J45" i="20"/>
  <c r="G45" i="20"/>
  <c r="F45" i="20"/>
  <c r="D45" i="20"/>
  <c r="J44" i="20"/>
  <c r="G44" i="20"/>
  <c r="H44" i="20" s="1"/>
  <c r="F44" i="20"/>
  <c r="D44" i="20"/>
  <c r="J43" i="20"/>
  <c r="G43" i="20"/>
  <c r="H43" i="20" s="1"/>
  <c r="F43" i="20"/>
  <c r="D43" i="20"/>
  <c r="J42" i="20"/>
  <c r="G42" i="20"/>
  <c r="H42" i="20" s="1"/>
  <c r="F42" i="20"/>
  <c r="D42" i="20"/>
  <c r="J41" i="20"/>
  <c r="G41" i="20"/>
  <c r="F41" i="20"/>
  <c r="D41" i="20"/>
  <c r="J40" i="20"/>
  <c r="G40" i="20"/>
  <c r="H40" i="20" s="1"/>
  <c r="F40" i="20"/>
  <c r="D40" i="20"/>
  <c r="J39" i="20"/>
  <c r="G39" i="20"/>
  <c r="H39" i="20" s="1"/>
  <c r="F39" i="20"/>
  <c r="D39" i="20"/>
  <c r="J38" i="20"/>
  <c r="G38" i="20"/>
  <c r="H38" i="20" s="1"/>
  <c r="F38" i="20"/>
  <c r="D38" i="20"/>
  <c r="J37" i="20"/>
  <c r="G37" i="20"/>
  <c r="F37" i="20"/>
  <c r="D37" i="20"/>
  <c r="J36" i="20"/>
  <c r="G36" i="20"/>
  <c r="H36" i="20" s="1"/>
  <c r="F36" i="20"/>
  <c r="D36" i="20"/>
  <c r="J35" i="20"/>
  <c r="G35" i="20"/>
  <c r="H35" i="20" s="1"/>
  <c r="F35" i="20"/>
  <c r="D35" i="20"/>
  <c r="J34" i="20"/>
  <c r="G34" i="20"/>
  <c r="H34" i="20" s="1"/>
  <c r="F34" i="20"/>
  <c r="D34" i="20"/>
  <c r="J33" i="20"/>
  <c r="G33" i="20"/>
  <c r="F33" i="20"/>
  <c r="D33" i="20"/>
  <c r="J32" i="20"/>
  <c r="G32" i="20"/>
  <c r="H32" i="20" s="1"/>
  <c r="F32" i="20"/>
  <c r="D32" i="20"/>
  <c r="J31" i="20"/>
  <c r="G31" i="20"/>
  <c r="H31" i="20" s="1"/>
  <c r="F31" i="20"/>
  <c r="D31" i="20"/>
  <c r="J30" i="20"/>
  <c r="G30" i="20"/>
  <c r="H30" i="20" s="1"/>
  <c r="F30" i="20"/>
  <c r="D30" i="20"/>
  <c r="J29" i="20"/>
  <c r="G29" i="20"/>
  <c r="F29" i="20"/>
  <c r="D29" i="20"/>
  <c r="J28" i="20"/>
  <c r="G28" i="20"/>
  <c r="H28" i="20" s="1"/>
  <c r="F28" i="20"/>
  <c r="D28" i="20"/>
  <c r="J27" i="20"/>
  <c r="G27" i="20"/>
  <c r="H27" i="20" s="1"/>
  <c r="F27" i="20"/>
  <c r="D27" i="20"/>
  <c r="J26" i="20"/>
  <c r="G26" i="20"/>
  <c r="H26" i="20" s="1"/>
  <c r="F26" i="20"/>
  <c r="D26" i="20"/>
  <c r="J25" i="20"/>
  <c r="G25" i="20"/>
  <c r="F25" i="20"/>
  <c r="D25" i="20"/>
  <c r="J24" i="20"/>
  <c r="G24" i="20"/>
  <c r="H24" i="20" s="1"/>
  <c r="F24" i="20"/>
  <c r="D24" i="20"/>
  <c r="J23" i="20"/>
  <c r="G23" i="20"/>
  <c r="H23" i="20" s="1"/>
  <c r="F23" i="20"/>
  <c r="D23" i="20"/>
  <c r="J22" i="20"/>
  <c r="G22" i="20"/>
  <c r="H22" i="20" s="1"/>
  <c r="F22" i="20"/>
  <c r="D22" i="20"/>
  <c r="J21" i="20"/>
  <c r="G21" i="20"/>
  <c r="F21" i="20"/>
  <c r="D21" i="20"/>
  <c r="J20" i="20"/>
  <c r="G20" i="20"/>
  <c r="H20" i="20" s="1"/>
  <c r="F20" i="20"/>
  <c r="D20" i="20"/>
  <c r="J19" i="20"/>
  <c r="G19" i="20"/>
  <c r="H19" i="20" s="1"/>
  <c r="F19" i="20"/>
  <c r="D19" i="20"/>
  <c r="J18" i="20"/>
  <c r="G18" i="20"/>
  <c r="H18" i="20" s="1"/>
  <c r="F18" i="20"/>
  <c r="D18" i="20"/>
  <c r="J17" i="20"/>
  <c r="G17" i="20"/>
  <c r="F17" i="20"/>
  <c r="D17" i="20"/>
  <c r="J16" i="20"/>
  <c r="G16" i="20"/>
  <c r="H16" i="20" s="1"/>
  <c r="F16" i="20"/>
  <c r="D16" i="20"/>
  <c r="J15" i="20"/>
  <c r="G15" i="20"/>
  <c r="H15" i="20" s="1"/>
  <c r="F15" i="20"/>
  <c r="D15" i="20"/>
  <c r="J14" i="20"/>
  <c r="G14" i="20"/>
  <c r="H14" i="20" s="1"/>
  <c r="F14" i="20"/>
  <c r="D14" i="20"/>
  <c r="J13" i="20"/>
  <c r="G13" i="20"/>
  <c r="F13" i="20"/>
  <c r="D13" i="20"/>
  <c r="J12" i="20"/>
  <c r="G12" i="20"/>
  <c r="H12" i="20" s="1"/>
  <c r="F12" i="20"/>
  <c r="D12" i="20"/>
  <c r="J11" i="20"/>
  <c r="G11" i="20"/>
  <c r="H11" i="20" s="1"/>
  <c r="F11" i="20"/>
  <c r="D11" i="20"/>
  <c r="J10" i="20"/>
  <c r="G10" i="20"/>
  <c r="H10" i="20" s="1"/>
  <c r="F10" i="20"/>
  <c r="D10" i="20"/>
  <c r="K9" i="20"/>
  <c r="L9" i="20" s="1"/>
  <c r="M9" i="20" s="1"/>
  <c r="J9" i="20"/>
  <c r="H9" i="20"/>
  <c r="F9" i="20"/>
  <c r="D9" i="20"/>
  <c r="W50" i="2"/>
  <c r="T49" i="2"/>
  <c r="Q49" i="2"/>
  <c r="R49" i="2" s="1"/>
  <c r="P49" i="2"/>
  <c r="N49" i="2"/>
  <c r="T48" i="2"/>
  <c r="Q48" i="2"/>
  <c r="R48" i="2" s="1"/>
  <c r="P48" i="2"/>
  <c r="N48" i="2"/>
  <c r="T47" i="2"/>
  <c r="Q47" i="2"/>
  <c r="R47" i="2" s="1"/>
  <c r="P47" i="2"/>
  <c r="N47" i="2"/>
  <c r="T46" i="2"/>
  <c r="Q46" i="2"/>
  <c r="R46" i="2" s="1"/>
  <c r="P46" i="2"/>
  <c r="N46" i="2"/>
  <c r="T45" i="2"/>
  <c r="Q45" i="2"/>
  <c r="R45" i="2" s="1"/>
  <c r="P45" i="2"/>
  <c r="N45" i="2"/>
  <c r="T44" i="2"/>
  <c r="Q44" i="2"/>
  <c r="R44" i="2" s="1"/>
  <c r="P44" i="2"/>
  <c r="N44" i="2"/>
  <c r="T43" i="2"/>
  <c r="Q43" i="2"/>
  <c r="R43" i="2" s="1"/>
  <c r="P43" i="2"/>
  <c r="N43" i="2"/>
  <c r="T42" i="2"/>
  <c r="Q42" i="2"/>
  <c r="R42" i="2" s="1"/>
  <c r="P42" i="2"/>
  <c r="N42" i="2"/>
  <c r="T41" i="2"/>
  <c r="Q41" i="2"/>
  <c r="R41" i="2" s="1"/>
  <c r="P41" i="2"/>
  <c r="N41" i="2"/>
  <c r="T40" i="2"/>
  <c r="Q40" i="2"/>
  <c r="R40" i="2" s="1"/>
  <c r="P40" i="2"/>
  <c r="N40" i="2"/>
  <c r="T39" i="2"/>
  <c r="Q39" i="2"/>
  <c r="R39" i="2" s="1"/>
  <c r="P39" i="2"/>
  <c r="N39" i="2"/>
  <c r="T38" i="2"/>
  <c r="Q38" i="2"/>
  <c r="R38" i="2" s="1"/>
  <c r="P38" i="2"/>
  <c r="N38" i="2"/>
  <c r="T37" i="2"/>
  <c r="Q37" i="2"/>
  <c r="R37" i="2" s="1"/>
  <c r="P37" i="2"/>
  <c r="N37" i="2"/>
  <c r="T36" i="2"/>
  <c r="Q36" i="2"/>
  <c r="R36" i="2" s="1"/>
  <c r="P36" i="2"/>
  <c r="N36" i="2"/>
  <c r="T35" i="2"/>
  <c r="Q35" i="2"/>
  <c r="R35" i="2" s="1"/>
  <c r="P35" i="2"/>
  <c r="N35" i="2"/>
  <c r="T34" i="2"/>
  <c r="Q34" i="2"/>
  <c r="R34" i="2" s="1"/>
  <c r="P34" i="2"/>
  <c r="N34" i="2"/>
  <c r="T33" i="2"/>
  <c r="Q33" i="2"/>
  <c r="R33" i="2" s="1"/>
  <c r="P33" i="2"/>
  <c r="N33" i="2"/>
  <c r="T32" i="2"/>
  <c r="Q32" i="2"/>
  <c r="R32" i="2" s="1"/>
  <c r="P32" i="2"/>
  <c r="N32" i="2"/>
  <c r="T31" i="2"/>
  <c r="Q31" i="2"/>
  <c r="R31" i="2" s="1"/>
  <c r="P31" i="2"/>
  <c r="N31" i="2"/>
  <c r="T30" i="2"/>
  <c r="Q30" i="2"/>
  <c r="R30" i="2" s="1"/>
  <c r="P30" i="2"/>
  <c r="N30" i="2"/>
  <c r="T29" i="2"/>
  <c r="Q29" i="2"/>
  <c r="R29" i="2" s="1"/>
  <c r="P29" i="2"/>
  <c r="N29" i="2"/>
  <c r="T28" i="2"/>
  <c r="Q28" i="2"/>
  <c r="R28" i="2" s="1"/>
  <c r="P28" i="2"/>
  <c r="N28" i="2"/>
  <c r="T27" i="2"/>
  <c r="Q27" i="2"/>
  <c r="R27" i="2" s="1"/>
  <c r="P27" i="2"/>
  <c r="N27" i="2"/>
  <c r="T26" i="2"/>
  <c r="Q26" i="2"/>
  <c r="R26" i="2" s="1"/>
  <c r="P26" i="2"/>
  <c r="N26" i="2"/>
  <c r="T25" i="2"/>
  <c r="Q25" i="2"/>
  <c r="R25" i="2" s="1"/>
  <c r="P25" i="2"/>
  <c r="N25" i="2"/>
  <c r="T24" i="2"/>
  <c r="Q24" i="2"/>
  <c r="R24" i="2" s="1"/>
  <c r="P24" i="2"/>
  <c r="N24" i="2"/>
  <c r="T23" i="2"/>
  <c r="Q23" i="2"/>
  <c r="R23" i="2" s="1"/>
  <c r="P23" i="2"/>
  <c r="N23" i="2"/>
  <c r="T22" i="2"/>
  <c r="Q22" i="2"/>
  <c r="R22" i="2" s="1"/>
  <c r="P22" i="2"/>
  <c r="N22" i="2"/>
  <c r="T21" i="2"/>
  <c r="Q21" i="2"/>
  <c r="U21" i="2" s="1"/>
  <c r="V21" i="2" s="1"/>
  <c r="W21" i="2" s="1"/>
  <c r="P21" i="2"/>
  <c r="N21" i="2"/>
  <c r="T20" i="2"/>
  <c r="Q20" i="2"/>
  <c r="R20" i="2" s="1"/>
  <c r="P20" i="2"/>
  <c r="N20" i="2"/>
  <c r="T19" i="2"/>
  <c r="Q19" i="2"/>
  <c r="R19" i="2" s="1"/>
  <c r="P19" i="2"/>
  <c r="N19" i="2"/>
  <c r="T18" i="2"/>
  <c r="Q18" i="2"/>
  <c r="U18" i="2" s="1"/>
  <c r="V18" i="2" s="1"/>
  <c r="W18" i="2" s="1"/>
  <c r="P18" i="2"/>
  <c r="N18" i="2"/>
  <c r="T17" i="2"/>
  <c r="Q17" i="2"/>
  <c r="R17" i="2" s="1"/>
  <c r="P17" i="2"/>
  <c r="N17" i="2"/>
  <c r="T16" i="2"/>
  <c r="Q16" i="2"/>
  <c r="U16" i="2" s="1"/>
  <c r="V16" i="2" s="1"/>
  <c r="W16" i="2" s="1"/>
  <c r="P16" i="2"/>
  <c r="N16" i="2"/>
  <c r="T15" i="2"/>
  <c r="Q15" i="2"/>
  <c r="U15" i="2" s="1"/>
  <c r="V15" i="2" s="1"/>
  <c r="W15" i="2" s="1"/>
  <c r="P15" i="2"/>
  <c r="N15" i="2"/>
  <c r="T14" i="2"/>
  <c r="Q14" i="2"/>
  <c r="U14" i="2" s="1"/>
  <c r="V14" i="2" s="1"/>
  <c r="W14" i="2" s="1"/>
  <c r="P14" i="2"/>
  <c r="N14" i="2"/>
  <c r="T13" i="2"/>
  <c r="Q13" i="2"/>
  <c r="R13" i="2" s="1"/>
  <c r="P13" i="2"/>
  <c r="N13" i="2"/>
  <c r="T12" i="2"/>
  <c r="Q12" i="2"/>
  <c r="U12" i="2" s="1"/>
  <c r="V12" i="2" s="1"/>
  <c r="W12" i="2" s="1"/>
  <c r="P12" i="2"/>
  <c r="N12" i="2"/>
  <c r="T11" i="2"/>
  <c r="Q11" i="2"/>
  <c r="R11" i="2" s="1"/>
  <c r="P11" i="2"/>
  <c r="N11" i="2"/>
  <c r="U10" i="2"/>
  <c r="V10" i="2" s="1"/>
  <c r="W10" i="2" s="1"/>
  <c r="T10" i="2"/>
  <c r="R10" i="2"/>
  <c r="P10" i="2"/>
  <c r="N10" i="2"/>
  <c r="U11" i="2" l="1"/>
  <c r="V11" i="2" s="1"/>
  <c r="W11" i="2" s="1"/>
  <c r="R12" i="2"/>
  <c r="U13" i="2"/>
  <c r="V13" i="2" s="1"/>
  <c r="W13" i="2" s="1"/>
  <c r="R18" i="2"/>
  <c r="U20" i="2"/>
  <c r="V20" i="2" s="1"/>
  <c r="W20" i="2" s="1"/>
  <c r="R21" i="2"/>
  <c r="U24" i="2"/>
  <c r="V24" i="2" s="1"/>
  <c r="W24" i="2" s="1"/>
  <c r="U40" i="2"/>
  <c r="V40" i="2" s="1"/>
  <c r="W40" i="2" s="1"/>
  <c r="K10" i="20"/>
  <c r="L10" i="20" s="1"/>
  <c r="M10" i="20" s="1"/>
  <c r="K26" i="20"/>
  <c r="L26" i="20" s="1"/>
  <c r="M26" i="20" s="1"/>
  <c r="K42" i="20"/>
  <c r="L42" i="20" s="1"/>
  <c r="M42" i="20" s="1"/>
  <c r="U28" i="2"/>
  <c r="V28" i="2" s="1"/>
  <c r="W28" i="2" s="1"/>
  <c r="U44" i="2"/>
  <c r="V44" i="2" s="1"/>
  <c r="W44" i="2" s="1"/>
  <c r="K22" i="20"/>
  <c r="L22" i="20" s="1"/>
  <c r="M22" i="20" s="1"/>
  <c r="K38" i="20"/>
  <c r="L38" i="20" s="1"/>
  <c r="M38" i="20" s="1"/>
  <c r="R15" i="2"/>
  <c r="U19" i="2"/>
  <c r="V19" i="2" s="1"/>
  <c r="W19" i="2" s="1"/>
  <c r="U32" i="2"/>
  <c r="V32" i="2" s="1"/>
  <c r="W32" i="2" s="1"/>
  <c r="U48" i="2"/>
  <c r="V48" i="2" s="1"/>
  <c r="W48" i="2" s="1"/>
  <c r="K14" i="20"/>
  <c r="L14" i="20" s="1"/>
  <c r="M14" i="20" s="1"/>
  <c r="K30" i="20"/>
  <c r="L30" i="20" s="1"/>
  <c r="M30" i="20" s="1"/>
  <c r="K46" i="20"/>
  <c r="L46" i="20" s="1"/>
  <c r="M46" i="20" s="1"/>
  <c r="U36" i="2"/>
  <c r="V36" i="2" s="1"/>
  <c r="W36" i="2" s="1"/>
  <c r="K18" i="20"/>
  <c r="L18" i="20" s="1"/>
  <c r="M18" i="20" s="1"/>
  <c r="K34" i="20"/>
  <c r="L34" i="20" s="1"/>
  <c r="M34" i="20" s="1"/>
  <c r="R16" i="2"/>
  <c r="U43" i="2"/>
  <c r="V43" i="2" s="1"/>
  <c r="W43" i="2" s="1"/>
  <c r="R14" i="2"/>
  <c r="U17" i="2"/>
  <c r="V17" i="2" s="1"/>
  <c r="W17" i="2" s="1"/>
  <c r="U23" i="2"/>
  <c r="V23" i="2" s="1"/>
  <c r="W23" i="2" s="1"/>
  <c r="U31" i="2"/>
  <c r="V31" i="2" s="1"/>
  <c r="W31" i="2" s="1"/>
  <c r="U47" i="2"/>
  <c r="V47" i="2" s="1"/>
  <c r="W47" i="2" s="1"/>
  <c r="U22" i="2"/>
  <c r="V22" i="2" s="1"/>
  <c r="W22" i="2" s="1"/>
  <c r="U26" i="2"/>
  <c r="V26" i="2" s="1"/>
  <c r="W26" i="2" s="1"/>
  <c r="U30" i="2"/>
  <c r="V30" i="2" s="1"/>
  <c r="W30" i="2" s="1"/>
  <c r="U34" i="2"/>
  <c r="V34" i="2" s="1"/>
  <c r="W34" i="2" s="1"/>
  <c r="U38" i="2"/>
  <c r="V38" i="2" s="1"/>
  <c r="W38" i="2" s="1"/>
  <c r="U42" i="2"/>
  <c r="V42" i="2" s="1"/>
  <c r="W42" i="2" s="1"/>
  <c r="U46" i="2"/>
  <c r="V46" i="2" s="1"/>
  <c r="W46" i="2" s="1"/>
  <c r="U27" i="2"/>
  <c r="V27" i="2" s="1"/>
  <c r="W27" i="2" s="1"/>
  <c r="U35" i="2"/>
  <c r="V35" i="2" s="1"/>
  <c r="W35" i="2" s="1"/>
  <c r="U39" i="2"/>
  <c r="V39" i="2" s="1"/>
  <c r="W39" i="2" s="1"/>
  <c r="U25" i="2"/>
  <c r="V25" i="2" s="1"/>
  <c r="W25" i="2" s="1"/>
  <c r="U29" i="2"/>
  <c r="V29" i="2" s="1"/>
  <c r="W29" i="2" s="1"/>
  <c r="U33" i="2"/>
  <c r="V33" i="2" s="1"/>
  <c r="W33" i="2" s="1"/>
  <c r="U37" i="2"/>
  <c r="V37" i="2" s="1"/>
  <c r="W37" i="2" s="1"/>
  <c r="U41" i="2"/>
  <c r="V41" i="2" s="1"/>
  <c r="W41" i="2" s="1"/>
  <c r="U45" i="2"/>
  <c r="V45" i="2" s="1"/>
  <c r="W45" i="2" s="1"/>
  <c r="U49" i="2"/>
  <c r="V49" i="2" s="1"/>
  <c r="W49" i="2" s="1"/>
  <c r="H37" i="20"/>
  <c r="K37" i="20"/>
  <c r="L37" i="20" s="1"/>
  <c r="M37" i="20" s="1"/>
  <c r="H21" i="20"/>
  <c r="K21" i="20"/>
  <c r="L21" i="20" s="1"/>
  <c r="M21" i="20" s="1"/>
  <c r="H25" i="20"/>
  <c r="K25" i="20"/>
  <c r="L25" i="20" s="1"/>
  <c r="M25" i="20" s="1"/>
  <c r="H41" i="20"/>
  <c r="K41" i="20"/>
  <c r="L41" i="20" s="1"/>
  <c r="M41" i="20" s="1"/>
  <c r="H13" i="20"/>
  <c r="K13" i="20"/>
  <c r="L13" i="20" s="1"/>
  <c r="M13" i="20" s="1"/>
  <c r="H29" i="20"/>
  <c r="K29" i="20"/>
  <c r="L29" i="20" s="1"/>
  <c r="M29" i="20" s="1"/>
  <c r="H45" i="20"/>
  <c r="K45" i="20"/>
  <c r="L45" i="20" s="1"/>
  <c r="M45" i="20" s="1"/>
  <c r="H17" i="20"/>
  <c r="K17" i="20"/>
  <c r="L17" i="20" s="1"/>
  <c r="M17" i="20" s="1"/>
  <c r="H33" i="20"/>
  <c r="K33" i="20"/>
  <c r="L33" i="20" s="1"/>
  <c r="M33" i="20" s="1"/>
  <c r="K12" i="20"/>
  <c r="L12" i="20" s="1"/>
  <c r="M12" i="20" s="1"/>
  <c r="K16" i="20"/>
  <c r="L16" i="20" s="1"/>
  <c r="M16" i="20" s="1"/>
  <c r="K20" i="20"/>
  <c r="L20" i="20" s="1"/>
  <c r="M20" i="20" s="1"/>
  <c r="K24" i="20"/>
  <c r="L24" i="20" s="1"/>
  <c r="M24" i="20" s="1"/>
  <c r="K28" i="20"/>
  <c r="L28" i="20" s="1"/>
  <c r="M28" i="20" s="1"/>
  <c r="K32" i="20"/>
  <c r="L32" i="20" s="1"/>
  <c r="M32" i="20" s="1"/>
  <c r="K36" i="20"/>
  <c r="L36" i="20" s="1"/>
  <c r="M36" i="20" s="1"/>
  <c r="K40" i="20"/>
  <c r="L40" i="20" s="1"/>
  <c r="M40" i="20" s="1"/>
  <c r="K44" i="20"/>
  <c r="L44" i="20" s="1"/>
  <c r="M44" i="20" s="1"/>
  <c r="K11" i="20"/>
  <c r="L11" i="20" s="1"/>
  <c r="M11" i="20" s="1"/>
  <c r="K15" i="20"/>
  <c r="L15" i="20" s="1"/>
  <c r="M15" i="20" s="1"/>
  <c r="K19" i="20"/>
  <c r="L19" i="20" s="1"/>
  <c r="M19" i="20" s="1"/>
  <c r="K23" i="20"/>
  <c r="L23" i="20" s="1"/>
  <c r="M23" i="20" s="1"/>
  <c r="K27" i="20"/>
  <c r="L27" i="20" s="1"/>
  <c r="M27" i="20" s="1"/>
  <c r="K31" i="20"/>
  <c r="L31" i="20" s="1"/>
  <c r="M31" i="20" s="1"/>
  <c r="K35" i="20"/>
  <c r="L35" i="20" s="1"/>
  <c r="M35" i="20" s="1"/>
  <c r="K39" i="20"/>
  <c r="L39" i="20" s="1"/>
  <c r="M39" i="20" s="1"/>
  <c r="K43" i="20"/>
  <c r="L43" i="20" s="1"/>
  <c r="M43" i="20" s="1"/>
  <c r="H47"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PC-102584</author>
  </authors>
  <commentList>
    <comment ref="B9" authorId="0" shapeId="0" xr:uid="{567B6312-EDE3-48AF-8D2B-E0C5837D44C6}">
      <text>
        <r>
          <rPr>
            <b/>
            <sz val="9"/>
            <color indexed="81"/>
            <rFont val="Tahoma"/>
            <family val="2"/>
          </rPr>
          <t>PC-102584:</t>
        </r>
        <r>
          <rPr>
            <sz val="9"/>
            <color indexed="81"/>
            <rFont val="Tahoma"/>
            <family val="2"/>
          </rPr>
          <t xml:space="preserve">
ALTURAS 
</t>
        </r>
      </text>
    </comment>
  </commentList>
</comments>
</file>

<file path=xl/sharedStrings.xml><?xml version="1.0" encoding="utf-8"?>
<sst xmlns="http://schemas.openxmlformats.org/spreadsheetml/2006/main" count="15240" uniqueCount="914">
  <si>
    <t>RUTIRA</t>
  </si>
  <si>
    <t>NIVEL DE DEFICIENCIA</t>
  </si>
  <si>
    <t>NIVEL DE EXPOSICIÓN</t>
  </si>
  <si>
    <t>NIVEL DE CONSECUENCIA</t>
  </si>
  <si>
    <t>SI</t>
  </si>
  <si>
    <t>BIOLÓGICO</t>
  </si>
  <si>
    <t>Virus</t>
  </si>
  <si>
    <t>1. PLANEACIÓN DE LA GESTIÓN</t>
  </si>
  <si>
    <t>NO</t>
  </si>
  <si>
    <t>FÍSICO</t>
  </si>
  <si>
    <t>Bacterias</t>
  </si>
  <si>
    <t>2. DISEÑO Y CONSTRUCCIÓN DE PARQUES Y ESCENARIOS</t>
  </si>
  <si>
    <t>N.A</t>
  </si>
  <si>
    <t>QUÍMICO</t>
  </si>
  <si>
    <t>Hongos</t>
  </si>
  <si>
    <t>3. ADMINISTRACIÓN Y MANTENIMIENTO DE PARQUES Y ESCENARIOS</t>
  </si>
  <si>
    <t xml:space="preserve">Administracion </t>
  </si>
  <si>
    <t>PSICOSOCIAL</t>
  </si>
  <si>
    <t>Parásitos</t>
  </si>
  <si>
    <t xml:space="preserve">Parques infantiles </t>
  </si>
  <si>
    <t>BIOMECÁNICOS</t>
  </si>
  <si>
    <t>Picaduras</t>
  </si>
  <si>
    <t>Bmx</t>
  </si>
  <si>
    <t>CONDICIONES DE SEGURIDAD</t>
  </si>
  <si>
    <t>Mordeduras de animales</t>
  </si>
  <si>
    <t>Pisisnas</t>
  </si>
  <si>
    <t>FENÓMENOS NATURALES</t>
  </si>
  <si>
    <t>Fluidos o excrementos</t>
  </si>
  <si>
    <t xml:space="preserve">Canchas </t>
  </si>
  <si>
    <t>Postura (prolongada mantenida, forzada, anti gravitacional)</t>
  </si>
  <si>
    <t>Coliseos</t>
  </si>
  <si>
    <t>Esfuerzo</t>
  </si>
  <si>
    <t>Velodromo</t>
  </si>
  <si>
    <t>Movimiento repetitivo</t>
  </si>
  <si>
    <t xml:space="preserve">Pista de patinaje </t>
  </si>
  <si>
    <t>Manipulación- manual de cargas</t>
  </si>
  <si>
    <t>4. FOMENTO DE LA ACTIVIDAD FISICA, EL DEPORTE Y LA RECREACION</t>
  </si>
  <si>
    <t>&lt;</t>
  </si>
  <si>
    <t>Recreacion</t>
  </si>
  <si>
    <t>Iluminación (luz visible por exceso o deficiencia)</t>
  </si>
  <si>
    <t xml:space="preserve">Deportes </t>
  </si>
  <si>
    <t>Vibración (cuerpo entero, segmentaría)</t>
  </si>
  <si>
    <t>Ciclovia</t>
  </si>
  <si>
    <t>Temperaturas externas (calor y frío)</t>
  </si>
  <si>
    <t>5. GESTIÓN DE COMUNICACIONES</t>
  </si>
  <si>
    <t>Presión atmosférica (normal y ajustada)</t>
  </si>
  <si>
    <t>6. GESTIÓN DEL TALENTO HUMANO</t>
  </si>
  <si>
    <t>Radiaciones atmosféricas(láser, ultravioleta, infrarroja, radiofrecuencia)</t>
  </si>
  <si>
    <t>7. GESTIÓN FINANCIERA</t>
  </si>
  <si>
    <t>Polvos orgánicos- inorgánicos</t>
  </si>
  <si>
    <t>8. GESTIÓN DE RECURSOS FÍSICOS</t>
  </si>
  <si>
    <t>Fibras</t>
  </si>
  <si>
    <t>9. ADQUISICIÓN DE BIENES Y SERVICIOS</t>
  </si>
  <si>
    <t>Mantenimientos</t>
  </si>
  <si>
    <t>Líquidos (nieblas y rocíos)</t>
  </si>
  <si>
    <t xml:space="preserve">10. GESTIÓN DE ASUNTOS LOCALES </t>
  </si>
  <si>
    <t>Gases y vapores (producido por cereales- harinas- químicos de la industria)</t>
  </si>
  <si>
    <t xml:space="preserve">11. GESTIÓN DE TECNOLOGÍAS DE LA INFORMACIÓN </t>
  </si>
  <si>
    <t>Humos metálicos- no metálicos</t>
  </si>
  <si>
    <t>12. GESTIÓN JURÍDICA</t>
  </si>
  <si>
    <t>Material particùlado</t>
  </si>
  <si>
    <t>13. CONTROL DISCIPLINARIO INTERNO</t>
  </si>
  <si>
    <t>Gestión organizacional (Estilo de mando, pago, contratación, participación, inducción, y capacitación, bienestar social, evaluación del desempeño, manejo de cambios)</t>
  </si>
  <si>
    <t>14. GESTIÓN DOCUMENTAL</t>
  </si>
  <si>
    <t>Características de la organización del trabajo (Comunicación, tecnología, organización del trabajo, demandas cualitativas y cuantitativas de la labor)</t>
  </si>
  <si>
    <t>15. GESTION DE SERVICIO A LA CIUDADANÍA</t>
  </si>
  <si>
    <t>características del grupo social de trabajo (Relaciones, cohesión, calidad de interacciones, trabajo en equipos)</t>
  </si>
  <si>
    <t>Condiciones de la tarea (Carga mental, contenido de la tarea, demandas emocionales, sistemas de control, definición de roles, monotonía, etc.)</t>
  </si>
  <si>
    <t>Mecánico (elementos o partes de máquinas, herramientas, equipos, piezas a trabajar, materiales proyectados sólidos o fluidos)</t>
  </si>
  <si>
    <t>Locativo (sistemas y medios de almacenamiento)</t>
  </si>
  <si>
    <t>Locativo (superficies de trabajo - irregulares, deslizantes, diferencia de nivel)</t>
  </si>
  <si>
    <t>Locativo (condiciones de orden y aseo)</t>
  </si>
  <si>
    <t>Locativo (caída de objetos)</t>
  </si>
  <si>
    <t>Tecnológico (Explosión, fuga, derrame, incendios</t>
  </si>
  <si>
    <t>Seguridad vial (Accidentes de tránsito- Aéreo )</t>
  </si>
  <si>
    <t>Públicos (robos, atracos, asaltos, atentados, de orden públicos, etc.)</t>
  </si>
  <si>
    <t>Trabajo en alturas</t>
  </si>
  <si>
    <t>Trabajo en espacios confinados</t>
  </si>
  <si>
    <t>Trabajo con productos químicos</t>
  </si>
  <si>
    <t>Sismo</t>
  </si>
  <si>
    <t>Terremoto</t>
  </si>
  <si>
    <t>Inundación</t>
  </si>
  <si>
    <t>Derrumbe</t>
  </si>
  <si>
    <t>Precipitaciones (Lluvias, granizadas, heladas)</t>
  </si>
  <si>
    <t xml:space="preserve">Contacto Directo (cables, clavijas, barras de distribución, bases de enchufe, etc.) </t>
  </si>
  <si>
    <t>Contacto indirecto (Tiene lugar al tocar ciertas partes que habitualmente no están diseñadas para el paso de la corriente eléctrica, pero que pueden quedar en tensión por algún defecto (partes metálicas o masas de equipos o accesorios).</t>
  </si>
  <si>
    <t>Ninguno</t>
  </si>
  <si>
    <t>Otro no especificado</t>
  </si>
  <si>
    <t>MATRIZ DE IDENTIFICACIÓN DE PELIGROS, EVALUACIÓN DE RIESGOS Y DETERMINACIÓN DE CONTROLES</t>
  </si>
  <si>
    <t>FECHA DE ELABORACION:JUNIO DE 2020</t>
  </si>
  <si>
    <t>RESPONSABLE DE LA ELABORACION</t>
  </si>
  <si>
    <t>CARGO:</t>
  </si>
  <si>
    <t>CIUDAD: BOGOTA</t>
  </si>
  <si>
    <t>RESPONSABLE DE LA REVISION</t>
  </si>
  <si>
    <t>RESPONSABLE DE LA APROBACION</t>
  </si>
  <si>
    <t>PROCESO</t>
  </si>
  <si>
    <t>SUBPROCESO</t>
  </si>
  <si>
    <t>ZONA / LUGAR</t>
  </si>
  <si>
    <t>ACTIVIDADES</t>
  </si>
  <si>
    <t>TAREAS A REALIZAR</t>
  </si>
  <si>
    <t xml:space="preserve">RUTINARIA </t>
  </si>
  <si>
    <t>PELIGRO</t>
  </si>
  <si>
    <t>EFECTOS POSIBLES</t>
  </si>
  <si>
    <t>CONTROLES EXISTENTES</t>
  </si>
  <si>
    <t>EVALUACION DEL RIESGO</t>
  </si>
  <si>
    <t>INTERPRETACION DEL NIVEL DE PROBABILIDAD</t>
  </si>
  <si>
    <t>VALORACION DEL RIESGO</t>
  </si>
  <si>
    <t>NUMEROS DE EXPUESTOS</t>
  </si>
  <si>
    <t>PEOR CONSECUENCIA</t>
  </si>
  <si>
    <t>EXISTE REQUISITO  LEGAL</t>
  </si>
  <si>
    <t>MEDIDAS DE INTERVENCIÓN</t>
  </si>
  <si>
    <t>OBSERVACIONES</t>
  </si>
  <si>
    <t>DESCRIPCION</t>
  </si>
  <si>
    <t>CLASIFICACION</t>
  </si>
  <si>
    <t>FUENTE</t>
  </si>
  <si>
    <t>MEDIO</t>
  </si>
  <si>
    <t>INDIVIDUO</t>
  </si>
  <si>
    <t>NIVEL DE DEFICIENCIA
(ND)</t>
  </si>
  <si>
    <t>NIVEL DE EXPOSICIÓN
(NE)</t>
  </si>
  <si>
    <t xml:space="preserve">NIVEL DE PROBABILIDAD (NP= ND x NE) </t>
  </si>
  <si>
    <t>NIVEL DE CONSECUENCIA
(NC)</t>
  </si>
  <si>
    <t xml:space="preserve">                                         </t>
  </si>
  <si>
    <t>ACEPTABILIDAD DEL RIESGO</t>
  </si>
  <si>
    <t>FUNCIONARIOS</t>
  </si>
  <si>
    <t>CONTRATISTAS</t>
  </si>
  <si>
    <t>TOTAL</t>
  </si>
  <si>
    <t>ELIMINACIÓN</t>
  </si>
  <si>
    <t>SUSTITUCIÓN</t>
  </si>
  <si>
    <t>CONTROLES DE INGENIERÍA</t>
  </si>
  <si>
    <t>CONTROLES ADMINISTRATIVOS, SEÑALIZACION, ADVERTENCIA</t>
  </si>
  <si>
    <t xml:space="preserve">EQUIPOS Y ELEMENTOS DE PROTECCIÓN PERSONAL </t>
  </si>
  <si>
    <t>Si</t>
  </si>
  <si>
    <t>BIOLOGICO</t>
  </si>
  <si>
    <t xml:space="preserve">Infecciones respiratorias leve, aguda o crónica, 
reacciones alérgicas
 cuadros virales, 
</t>
  </si>
  <si>
    <t>* Se verifica la fuente de información por los boletines de salud publica.
* Campañas de sensibilización por el gobierno nacional frente a la pandemia- endemia mundial.</t>
  </si>
  <si>
    <t>No Aplica</t>
  </si>
  <si>
    <t xml:space="preserve">* Uso de Tapabocas, guantes y mono gafas, careta.
* Protocolo de lavados de manos
* Uso de alcohol o gel anti- bacterial.
* Campañas de sensibilización frente al riesgo biológico para evitar su propagación
* Campañas de sensibilización en el uso adecuado de elementos de protección
* sistema de inmunización </t>
  </si>
  <si>
    <t>Muerte por enfermedades respiratorias crónicas- Agudas</t>
  </si>
  <si>
    <t xml:space="preserve">*Realizar rutinas de limpieza y desinfección diarias  de áreas para mitigar el crecimiento y propagación de los agentes Biológicos.
* Protocolo en la entrega y recibido de documentos, cajas, herramientas, insumos, con su respectiva desinfección . 
*Actividades enfocadas al autocuidado y prevención del  Riesgo Biológico. 
* Cumplimiento de los protocolos de bioseguridad, señalización, lavado de manos, desinfección de las áreas de trabajo, higiene personal, medio de transporte y demás documentos  generales en prevención  del virus.
*Toma de temperatura al ingreso de la institución.
* Aplicación de la encuesta de síntomas respiratorios.
*Restricción de reuniones presenciales.
* Material POP con recomendaciones generales del virus.
</t>
  </si>
  <si>
    <t>* Uso de tabocas termosellable  según especificaciones del fabricante
* Uso de guantes de nitrilo
* Uso de Mono gafas
* Careta
( Para ampliar información consultar la matriz de elementos de protección personal- contingencia)</t>
  </si>
  <si>
    <t>* Capacitación de riesgo biológico de acuerdo a la normativa nacional de la enfermedad  COVID-19.
* Inclusión de los  Sistemas  de Vigilancia Epidemiológicos (SVE)
* Matriz de Elementos de Protección Personal ( EPP)
* Jornadas de vacunación
* Autocuidado</t>
  </si>
  <si>
    <t xml:space="preserve">* Uso de Tapabocas, guantes y mono gafas
* Protocolo de lavados de manos
* Uso de alcohol o gel anti- bacterial.
* Campañas de sensibilización frente al riesgo biológico para evitar su propagación
* Campañas de sensibilización en el uso adecuado de elementos de protección
* sistema de inmunización </t>
  </si>
  <si>
    <t>Afectaciones al sistema inmune</t>
  </si>
  <si>
    <t xml:space="preserve">*Realizar rutinas de limpieza y desinfección diarias  de áreas para mitigar el crecimiento y propagación de los agentes Biológicos.
*Actividades enfocadas al autocuidado y prevención del  Riesgo Biológico. 
*Protocolo en la entrega y recibido de documentos, cajas, herramientas, insumos, con su respectiva desinfección,  Cumplimiento de los protocolos de bioseguridad, señalización, lavado de manos, desinfección de las áreas de trabajo, higiene personal, medio de transporte y demás documentos  generales en prevención 
</t>
  </si>
  <si>
    <t>* Capacitación de riesgo biológico de acuerdo a la normativa nacional de la 
* Inclusión de los  Sistemas  de Vigilancia Epidemiológicos (SVE)
* Matriz de Elementos de Protección Personal ( EPP)
* Jornadas de vacunación
* Autocuidado</t>
  </si>
  <si>
    <t xml:space="preserve">
Dermatitis(Afecciones en la piel)
Fiebre
Afecciones en el sistema inmunológico
</t>
  </si>
  <si>
    <t xml:space="preserve">* Uso de Tapabocas, guantes y mono gafas, careta
* Protocolo de lavados de manos
* Uso de alcohol o gel anti- bacterial.
* Campañas de sensibilización frente al riesgo biológico para evitar su propagación
* Campañas de sensibilización en el uso adecuado de elementos de protección
* sistema de inmunización </t>
  </si>
  <si>
    <t xml:space="preserve">Infecciones gastrointestinal 
Dolores osteomusculares
Afecciones en el sistema inmunológico
</t>
  </si>
  <si>
    <t>Mordeduras</t>
  </si>
  <si>
    <t xml:space="preserve">
Heridas leves, graves o mortales
Infecciones</t>
  </si>
  <si>
    <t>Animales de la calle, animales salvajes, Animales domésticos</t>
  </si>
  <si>
    <t>Amputaciones</t>
  </si>
  <si>
    <t xml:space="preserve">
* Mantener el autocuidado</t>
  </si>
  <si>
    <t>No aplica</t>
  </si>
  <si>
    <t xml:space="preserve">
* Jornadas de vacunación
* Autocuidado</t>
  </si>
  <si>
    <t>FISICO</t>
  </si>
  <si>
    <t xml:space="preserve">Ruido (de
impacto,
intermitente,
continuo) 
</t>
  </si>
  <si>
    <t xml:space="preserve">
Fatiga Auditiva
Hipoacusia
ADMO</t>
  </si>
  <si>
    <t xml:space="preserve">Teléfono, celular, radio teléfonos.
</t>
  </si>
  <si>
    <t>*Manejo de voz
* Capacitación del riesgo</t>
  </si>
  <si>
    <t>Hipoacusia</t>
  </si>
  <si>
    <t xml:space="preserve">* Mediciones Higiénicas
*Inspecciones Planeadas
* Capacitación del riesgo
</t>
  </si>
  <si>
    <t>Tapa oídos de inserción y de copa</t>
  </si>
  <si>
    <t>* Campaña  de sensibilización de riesgo físico.</t>
  </si>
  <si>
    <t xml:space="preserve">
Fatiga Auditiva
Hipoacusia
OPERATIVO</t>
  </si>
  <si>
    <t xml:space="preserve"> Celular, radio teléfonos, maquinaria, entorno social</t>
  </si>
  <si>
    <t>Tapa odios de inserción y de copa</t>
  </si>
  <si>
    <t>Iluminación (luz
visible por exceso
o deficiencia)</t>
  </si>
  <si>
    <t xml:space="preserve">
Cansancio
Dolor de cabeza
Resequedad Ocular
</t>
  </si>
  <si>
    <t xml:space="preserve"> Mantenimiento de Luminarias, computadores pantallas LCD de baja radiación, Luz natural</t>
  </si>
  <si>
    <t>Fatiga Ocular</t>
  </si>
  <si>
    <t>Vibración (cuerpo
entero,
segmentaria)</t>
  </si>
  <si>
    <t xml:space="preserve">
Alteración de músculos, tendones, huesos y articulaciones.
Fatiga- debilidad </t>
  </si>
  <si>
    <t>Pausas activas</t>
  </si>
  <si>
    <t>Trastornos nerviosos.</t>
  </si>
  <si>
    <t xml:space="preserve">* Programa de pausas Activas
*Inspecciones Planeadas
* Capacitación del riesgo
</t>
  </si>
  <si>
    <t xml:space="preserve">Radiaciones
</t>
  </si>
  <si>
    <t xml:space="preserve">Quemaduras 
Afectación Ocular
</t>
  </si>
  <si>
    <t>*Equipos con generación de radiación mínima como lo es los equipos  de computo, el horno microondas
* Medidas de control conforme a los estándares para este tipo de equipos</t>
  </si>
  <si>
    <t>Mediciones Ambientales</t>
  </si>
  <si>
    <t xml:space="preserve">*Tapa oídos de inserción y de copa
*Respirador media cara con cartuchos para humos metálicos.
*Careta de soldador
* Guantes de carnaza(soldador)
* Polainas
* Peto de carnaza
*Botas de seguridad , botas dieléctricas
</t>
  </si>
  <si>
    <t>Afectaciones oculares</t>
  </si>
  <si>
    <t>QUIMICO</t>
  </si>
  <si>
    <t>Polvos orgánicos - inorgánicos</t>
  </si>
  <si>
    <t xml:space="preserve">
Afectaciones de las vías respiratorias
Afectaciones en el sistema inmune
</t>
  </si>
  <si>
    <t xml:space="preserve">Entrega de elementos de protección de acuerdo a la etiqueta del fabricante ( Matriz de EPP)
Protector respiratorio con válvula. Guantes de nitrilo, guantes de caucho,  Bata, cofia 
</t>
  </si>
  <si>
    <t>Afectaciones de las vías respiratorias</t>
  </si>
  <si>
    <t>*Tips de seguridad de riesgo químico.
* Limpieza en las áreas de trabajo.
* Capacitación del riesgo</t>
  </si>
  <si>
    <t xml:space="preserve">* Campaña de sensibilización del riesgo Químico.
*Campaña de sensibilización en el uso y disposición adecuado de los elementos de protección personal.
</t>
  </si>
  <si>
    <t xml:space="preserve">Gases y vapores </t>
  </si>
  <si>
    <t xml:space="preserve">Entrega de elementos de protección de acuerdo a la etiqueta del fabricante ( Matriz de EPP)
Protector respiratorio con válvula. Guantes de carnaza,  guantes de caucho, Botas de seguridad, peto, polainas, careta de soldador. 
</t>
  </si>
  <si>
    <t>*Adecuar un lugar de almacenamiento seguro para sustancias químicas.
*señalización e identificación de sustancias.
* Matriz de compatibilidad de productos químicos.
* Fichas de seguridad de los productos químicos. 
* Programa de gestión de riesgo químico
*Inspección de áreas de trabajo donde incluya el almacenamiento, envase.
* Rotulación de los productos químicos.
Afectaciones de las vías respiratorias
* Campaña de sensibilización del riesgo Químico.
*Campaña de sensibilización en el uso y disposición adecuado de los elementos de protección personal.</t>
  </si>
  <si>
    <t xml:space="preserve">
Utilice equipo de protección personal (EPP) cuando no pueda evitar la exposición a sustancias químicas. Este puede incluir guantes resistentes a sustancias químicas, Protector respiratorio con válvula. Guantes de nitrilo, guantes de caucho, Botas de seguridad, Bata, cofia, es importante verificar la ficha técnica del proveedor a través de la ficha de seguridad
</t>
  </si>
  <si>
    <t xml:space="preserve">Humos metálicos,
no metálicos 
</t>
  </si>
  <si>
    <t xml:space="preserve">
Cáncer de piel
Afectación de órganos
Afectaciones de las vías respiratorias
Afectaciones en el sistema inmune
</t>
  </si>
  <si>
    <t xml:space="preserve">Entrega de elementos de protección de acuerdo a la etiqueta del fabricante ( Matriz de EPP)
Protector respiratorio con válvula.  Botas de seguridad, polainas, guantes de carnaza, peto para soldador, careta para soldador, careta con protección facial, 
</t>
  </si>
  <si>
    <t xml:space="preserve">
Utilice equipo de protección personal (EPP) cuando no pueda evitar la exposición a sustancias químicas. Este puede incluir guantes resistentes a sustancias químicas, Protector respiratorio con válvula. Guantes de nitrilo, guantes de caucho, Botas de seguridad, Bata, cofia, , polainas, guantes de carnaza, peto para soldador, careta para soldador, careta con protección facial, 
</t>
  </si>
  <si>
    <t xml:space="preserve">Material particulado </t>
  </si>
  <si>
    <t xml:space="preserve">
Afectaciones de las vías respiratorias
</t>
  </si>
  <si>
    <t xml:space="preserve">Entrega de elementos de protección de acuerdo a la etiqueta del fabricante ( Matriz de EPP)
Protector respiratorio con válvula. Guantes de nitrilo, guantes de caucho, Botas de seguridad, 
</t>
  </si>
  <si>
    <t>Gestión Organizacional</t>
  </si>
  <si>
    <t xml:space="preserve">
Cefaleas
Alteración emocional 
Depresión 
Insomnio 
Enfermedades cardiacas
Fatiga
Síndrome de burntout
Enfermedades cardiovasculares
</t>
  </si>
  <si>
    <t xml:space="preserve">* Capacitación de liderazgo, estilos de mandos
* Capacitación en gestión del tiempo
* Pausas activas
* Aplicación de la batería de riesgo psicosocial. </t>
  </si>
  <si>
    <t xml:space="preserve">Alteración emocional </t>
  </si>
  <si>
    <t>*Aplicación de la batería de riesgo psicosocial
* Evaluación de clima organizacional
*Intervención de casos 
*Capacitaciones de riesgo psicosocial 
* Comité de convivencia laboral y sus funciones.
*Sistema de vigilancia epidemiológico del riesgo psicosocial</t>
  </si>
  <si>
    <t>* Campaña de prevención del riesgo psicosocial. 
* Divulgación de comité de convivencia laboral
* Campañas de clima organizacional.
* Jornadas de pausas activas</t>
  </si>
  <si>
    <t>Características de la organización del trabajo</t>
  </si>
  <si>
    <t xml:space="preserve">Estrés, irritabilidad, apatía laboral, desmotivación, falta de interés, baja productividad.
Cefaleas
Alteración emocional 
Depresión 
Insomnio 
Enfermedades cardiacas
Fatiga
Síndrome de burntout
Enfermedades cardiovasculares
</t>
  </si>
  <si>
    <t>Características del grupo social de trabajo</t>
  </si>
  <si>
    <t xml:space="preserve">* Capacitación de liderazgo, estilos de mandos
* Capacitación en comunicación organizacional
* Pausas activas
* Aplicación de la batería de riesgo psicosocial. </t>
  </si>
  <si>
    <t xml:space="preserve">Condiciones de la tarea </t>
  </si>
  <si>
    <t>Interface persona - Tarea</t>
  </si>
  <si>
    <t>Jornada de Trabajo</t>
  </si>
  <si>
    <t xml:space="preserve">* Capacitación de liderazgo, estilos de mandos
* Pausas activas
* Aplicación de la batería de riesgo psicosocial. </t>
  </si>
  <si>
    <t>BIOMECANICOS</t>
  </si>
  <si>
    <t xml:space="preserve">Postura (prolongada
mantenida, forzada,
anti gravitacional) </t>
  </si>
  <si>
    <t>Lesiones músculo esqueléticas tanto de extremidades superiores, como de la espalda (zona lumbar).
Tendinitis (Hombro, muñeca, bíceps, flexores de muñeca, entre otras)
Peritendinitis 
Tenosinovitis
Bursitis
Lumbalgia
Dedo en gatillo
Mialgias
Afectación de tipo nervioso  
Mal alineamiento de columna
Hernia Discal 
Síndrome de manguito rotador 
Síndrome de túnel del carpo
Síndrome del canal de guyon
Epicondilitis lateral o medial
Síndrome del pronador redondo
Síndrome del túnel radial
*Síndrome de Reyunad (del dedo blanco), aprehensión de herramientas con vibración. Uso de herramientas manuales que dificultan la circulación sanguínea</t>
  </si>
  <si>
    <t>Elementos ergonómicos del puesto de trabajo:
- Silla ergonómica
- Apoya pies (en caso de requerirse de acuerdo con estatura del funcionario)
-Soporte de documentos
 -Teclado y mouse adicional- en uso de portátil 
-Elevador de pantalla (en caso de requerirse)</t>
  </si>
  <si>
    <t xml:space="preserve">-Programa de pausas activas- Promoción de Cultura de Autocuidado
- Formación de Líderes en pausas Activas.
-Inspección de puestos de trabajo
-Recomendaciones y seguimiento a casos
-Escuelas terapéuticas por Segmentos
-Taller de Higiene Postural
</t>
  </si>
  <si>
    <t>Afectaciones en la zona lumbar</t>
  </si>
  <si>
    <t>*Programa de pausas activas.
*Inspección de puestos de trabajo.
* Exámenes médicos con énfasis osteomusculares.
*Tips de seguridad en relación al riesgo Biomecánico</t>
  </si>
  <si>
    <t>* Capacitación en  riesgo biomecánico.
*Inspección en los puestos de trabajo.
*Adecuación del área de trabajo.
* Jornadas de pausas activas.
* Seguimiento de casos.
* Escuelas terapéutica</t>
  </si>
  <si>
    <t xml:space="preserve">Esfuerzo </t>
  </si>
  <si>
    <t>Lesiones músculo esqueléticas tanto de extremidades superiores, como de la espalda (zona lumbar).
Tendinitis (Hombro, muñeca, bíceps, flexores de muñeca, entre otras)
Peritendinitis 
Tenosinovitis
Bursitis
Lumbalgia
Mialgias
Desgarro muscular 
Fatiga
Deshidratación 
Afectación de tipo nervioso  
Mal alineamientos de columna
Hernia Discal 
Síndrome de manguito rotador 
Síndrome de túnel del carpo
Síndrome del canal de guyon
Epicondilitis lateral o medial
Síndrome del túnel radial</t>
  </si>
  <si>
    <t xml:space="preserve">-Programa de pausas activas- Promoción de Cultura de Autocuidado
- Formación de Líderes en pausas Activas.
-Inspección de puestos de trabajo
-Recomendaciones y seguimiento a casos
-Escuelas terapéuticas por Segmentos
</t>
  </si>
  <si>
    <t xml:space="preserve">Movimiento
repetitivo </t>
  </si>
  <si>
    <t>Lesiones músculo esqueléticas tanto de extremidades superiores, como de la espalda (zona lumbar).
Tendinitis (Hombro, muñeca, bíceps, flexores de muñeca, entre otras)
Peritendinitis 
Tenosinovitis
Bursitis
Lumbalgia
Dedo en gatillo
Mialgias
Afectación de tipo nervioso  
Hernia Discal 
Síndrome de manguito rotador 
Síndrome de túnel del carpo
Síndrome del canal de guyon
Epicondilitis lateral o medial
Síndrome del pronador redondo
Síndrome del túnel radial
Síndrome del pronador redondo
*Síndrome de Reyunad (del dedo blanco), aprehensión de herramientas con vibración. Uso de herramientas manuales que dificultan la circulación sanguínea</t>
  </si>
  <si>
    <t xml:space="preserve">Ajuste ergonómico del puesto de trabajo
Mesa o plano de trabajo adecuado- soporte de antebrazos y ubicación de elementos de uso cotidiano
-Soporte de documentos
-Pad mouse plano para deslizamiento adecuado del mouse
-Teclado y mouse adicional- en uso de portátil 
-Silla ergonómica con apoya brazos (en caso de requerirse) 
</t>
  </si>
  <si>
    <t xml:space="preserve">-Programa de pausas activas- Promoción de Cultura de Autocuidado
- Formación de Líderes en pausas Activas.
-Inspección de puestos de trabajo
-Recomendaciones y seguimiento a casos
-Escuelas terapéuticas por Segmentos
</t>
  </si>
  <si>
    <t>Manipulación
manual de cargas</t>
  </si>
  <si>
    <t>Lesiones músculo esqueléticas tanto de extremidades superiores, como de la espalda (zona lumbar).
Lumbalgia
Hernia discal
Mal alineamiento de columna
Tendinitis (Hombro, muñeca, bíceps, flexores de muñeca, entre otras)
Peritendinitis 
Tenosinovitis
Bursitis
Dedo en gatillo
Mialgias
Desgarro muscular
Esguince: ruptura liga mentaría
Afectación de tipo nervioso  
Síndrome de manguito rotador 
Síndrome de túnel del carpo
Síndrome del canal de guyon
Epicondilitis lateral o medial
Síndrome del pronador redondo
Síndrome del túnel radial</t>
  </si>
  <si>
    <t xml:space="preserve">-Programa de pausas activas- Promoción de Cultura de Autocuidado
- Formación de Líderes en pausas Activas.
-Inspección de puestos de trabajo
-Recomendaciones y seguimiento a casos
-Escuelas terapéuticas por Segmentos
- Taller manipulación manual de carga
</t>
  </si>
  <si>
    <t>* Capacitación en  riesgo biomecánico.(Cargas dinámicas)
*Inspección en los puestos de trabajo.
*Adecuación del área de trabajo.
* Jornadas de pausas activas.
* Seguimiento de casos.
* Escuelas terapéutica</t>
  </si>
  <si>
    <t>FENOMENOS NATURALES</t>
  </si>
  <si>
    <t>Sismo, Terremoto.</t>
  </si>
  <si>
    <t xml:space="preserve">Muerte
Caídas
 Golpe
 Fracturas
Lesiones osteomusculares
</t>
  </si>
  <si>
    <t xml:space="preserve">*  Demarcación de  las rutas de emergencia, puntos de encuentro.
* Plan de ayuda mutua
* Elementos de  emergencia como lo es camilla, botiquín.
</t>
  </si>
  <si>
    <t>Capacitación en plan de emergencia.
*Elemento para la brigada: chaleco, brazalete, pito, botiquín portátil, careta, guantes de nitrilo y de carnaza, casco con barbuquejo, radio teléfono, careta, tapa oídos, cofia, mascara con válvula, kit portátil de sobrevivencia.</t>
  </si>
  <si>
    <t>Heridas leves, Graves o mortales</t>
  </si>
  <si>
    <t xml:space="preserve">* Mantener actualizado el plan de emergencias.
* Kit de seguridad como lo es: camillas  botiquín.
* Socializar el Plan de Emergencias  y capacitación a todo el personal del Instituto, planear, organizar y evaluar tiempos de respuesta mediante simulacros de evacuación,  implementar procedimiento de inspecciones, donde se verifique el estado de los extintores, camillas,  botiquines, salidas y rutas de evacuación, capacitación y entrenamiento permanente a las brigadas de emergencias. </t>
  </si>
  <si>
    <t>*Chaleco
*Pito
*Radioteléfonos
*Botiquines personales, elementos de bioseguridad como lo es: guantes, tapabocas, cofia, careta.
* Botas de seguridad</t>
  </si>
  <si>
    <t xml:space="preserve">* Capacitación y divulgación del plan de emergencias.
* Inspección de rutas de evacuación, sistemas de alarmas, botiquines, camilla, extintores
* Conformación y capacitación de la brigada de emergencias.
</t>
  </si>
  <si>
    <t>Daños a la estructura</t>
  </si>
  <si>
    <t xml:space="preserve">Heridas leves o Graves </t>
  </si>
  <si>
    <t>Precipitaciones,
(lluvias, granizadas,
heladas</t>
  </si>
  <si>
    <t xml:space="preserve">
Caídas
 Golpe
 Fracturas
Caída de la estructura
Atrapamiento de partes del cuerpo 
Esguinces 
Lesiones osteomusculares
</t>
  </si>
  <si>
    <t>Fracturas</t>
  </si>
  <si>
    <t>* Programa de inspecciones.
* Programa de mantenimiento.
* Reporte de acto y condiciones 
* Programa de orden y aseo
* Capacitación del riesgo</t>
  </si>
  <si>
    <t>* Mantenimiento de la estructura
* Capacitación de riesgo locativo.
* Reporte de actos y condiciones inseguras</t>
  </si>
  <si>
    <t>Accidentes de Transito</t>
  </si>
  <si>
    <t>Caídas
 Golpe craneocefalicos
 Fracturas 
Esguinces 
Tronchaduras 
Lesiones osteomusculares
Muerte 
ciclistas</t>
  </si>
  <si>
    <t>Inspección de Bicicletas</t>
  </si>
  <si>
    <t xml:space="preserve">*Mantenimiento a vehículos automotores (carro, moto, camioneta) y no automotores (bicicletas)
* Plan estratégico de seguridad vial
</t>
  </si>
  <si>
    <t>* Capacitación de actores viales
* casco para bicicleta         
* Guantes
* Rodilleras
* Coderas
* Gafas de sol
* Tapabocas. 
*Silbato o pito
* Chaleco reflectivo.
*Zapatillas para montar bicicleta.
* Mascarilla- tipo pasamontañas.
*Licra para ciclismo.
* Gorra
* Perneras.
* Manguilleros
* Tapabocas antipulucion</t>
  </si>
  <si>
    <t>Muerte</t>
  </si>
  <si>
    <t xml:space="preserve">*Diseñar e implementar PESV, Definir normas de seguridad para el factor humano, factor infraestructura, factor vehículos y factor atención a victimas
*Realizar mantenimiento preventivo y correctivo a todos los vehículos para asegurar su correcto estado mecánico. Generar estándares de transito vehicular, donde se limite la velocidad de circulación. 
*Realizar auditorias periódicas a la documentación legal exigida tanto para vehículos como para conductores, capacitar al trabajador en el riesgo
* Realizar inspecciones diarias a los vehículos incluir las bicicletas 
*capacitar al trabajador en el riesgo. </t>
  </si>
  <si>
    <t xml:space="preserve"> *casco para bicicleta         
* Guantes
* Rodilleras
* Coderas
* Gafas de sol
* Tapabocas. 
* Chaleco reflectivo.
*Zapatillas para montar bicicleta.
* Mascarilla- tipo pasamontañas.
*Licra para ciclismo.
* Gorra
*Perneras.
* Manguitos
* Tapabocas antipolicion.
* Pasamontañas</t>
  </si>
  <si>
    <t>* Promoción y prevención en seguridad vial
* Capacitación de PESV
* Capacitación del riesgo publico</t>
  </si>
  <si>
    <t xml:space="preserve">Caídas
 Golpe craneocefalicos
 Fracturas 
Esguinces 
Tronchaduras 
Lesiones osteomusculares
Muerte 
conductores
</t>
  </si>
  <si>
    <t>Inspección de vehículos</t>
  </si>
  <si>
    <t xml:space="preserve">*Diseñar e implementar PESV, Definir normas de seguridad para el factor humano, factor infraestructura, factor vehículos y factor atención a victimas
*Realizar mantenimiento preventivo y correctivo a todos los vehículos para asegurar su correcto estado mecánico. Generar estándares de transito vehicular, donde se limite la velocidad de circulación. 
*Realizar auditorias periódicas a la documentación legal exigida tanto para vehículos como para conductores, capacitar al trabajador en el riesgo
* Realizar inspecciones diarias a los vehículos.
*capacitar al trabajador en el riesgo. </t>
  </si>
  <si>
    <t>*Gorra</t>
  </si>
  <si>
    <t>Accidentes Aéreos</t>
  </si>
  <si>
    <t>Heridas simple o graves
Muerte</t>
  </si>
  <si>
    <t>*capacitación en el riesgo</t>
  </si>
  <si>
    <t>Caída de personas al mismo nivel</t>
  </si>
  <si>
    <t>Caídas
 Golpe
 Fracturas 
Esguinces 
Lesiones osteomusculares</t>
  </si>
  <si>
    <t>* Jornadas de Orden y Limpieza.
* Mantener cerrados cajones y archivadores.
* Pasamanos y rejillas antideslizantes en las escaleras.
* Mantenimientos preventivos y correctivos de instalaciones</t>
  </si>
  <si>
    <t>* Señalización de áreas de trabajo, escaleras, zonas comunes, entre otras.</t>
  </si>
  <si>
    <t xml:space="preserve">* Campañas en riesgo locativo
</t>
  </si>
  <si>
    <t>Sistemas y medios de almacenamiento</t>
  </si>
  <si>
    <t>Caídas
 Golpe
 Fracturas 
Esguinces 
Atrapamiento
Aplastamiento
Heridas
Lesiones osteomusculares</t>
  </si>
  <si>
    <t>* Campañas de medio de almacenamiento</t>
  </si>
  <si>
    <t>Traumatismo</t>
  </si>
  <si>
    <t>Superficies de trabajo (irregulares, deslizamiento, con diferencia del nivel)</t>
  </si>
  <si>
    <t>Aseo de las áreas en horas de baja circulación de personal</t>
  </si>
  <si>
    <t>Señalización sobre piso mojado- Jornadas de orden y aseo</t>
  </si>
  <si>
    <t>* Capacitación en riesgo locativo</t>
  </si>
  <si>
    <t>Fuga</t>
  </si>
  <si>
    <t xml:space="preserve">
Afecciones Respiratorias</t>
  </si>
  <si>
    <t>Mantenimiento en las instalaciones de la entidad</t>
  </si>
  <si>
    <t>Afecciones respiratorias</t>
  </si>
  <si>
    <t>Derrame</t>
  </si>
  <si>
    <t>Caídas
 Golpe
 Fracturas 
Esguinces 
Lesiones osteomusculares</t>
  </si>
  <si>
    <t>* Programa de inspecciones.
* Programa de mantenimiento.
* Reporte de acto y condiciones 
* Programa de orden y aseo</t>
  </si>
  <si>
    <t>Herramientas inadecuadas</t>
  </si>
  <si>
    <t>Golpes
Heridas
Cortaduras 
Amputaciones</t>
  </si>
  <si>
    <t>Inspección de herramientas manuales</t>
  </si>
  <si>
    <t>Heridas</t>
  </si>
  <si>
    <t>Exposición a contactos eléctricos</t>
  </si>
  <si>
    <t xml:space="preserve">Quemaduras 
 shock 
</t>
  </si>
  <si>
    <t xml:space="preserve">Quemaduras </t>
  </si>
  <si>
    <t>*programa de inspecciones.
*Realizar ATS a labores con electricidad y permiso de trabajo
*capacitación en control del riesgo
*Capacitación del riesgo (Reglas de Oro).
* Reporte de actos y condiciones inseguras
* Inspección de las herramientas de trabajo.</t>
  </si>
  <si>
    <t>*Guantes dieléctricos.
*Botas dieléctricas
* Casco dieléctrico
*Overol
*Mono gafas</t>
  </si>
  <si>
    <t>* Capacitación de riesgo Eléctrico.
* Señalización de las áreas</t>
  </si>
  <si>
    <t>Robos, atracos, asaltos, atentados, secuestro, orden publico.</t>
  </si>
  <si>
    <t>Heridas por armas de fuego o corto punzante 
Muerte
Golpes
Heridas
Contucciones</t>
  </si>
  <si>
    <t>Capacitación en riesgo público</t>
  </si>
  <si>
    <t xml:space="preserve">*Capacitación de riesgo publico
*Capacitación de autocuidado
</t>
  </si>
  <si>
    <t>*Capacitación de riesgo publico
*Capacitación de autocuidado
*Capacitación de plan de emergencias</t>
  </si>
  <si>
    <t>Caídas de diferente nivel
 Golpe
 Fracturas 
Lesiones osteomusculares
muerte</t>
  </si>
  <si>
    <t>Inspección a los equipos de alturas, sistemas de acceso.</t>
  </si>
  <si>
    <t>* Botas de seguridad, 
* Casco dieléctrico con barbuquejo.
* overol cuerpo completo.
Mono gafas.
Tapa oídos.
* Máscara de vapores.
* Arnés cuerpo completo.
*Silinga en Y.
* Silinga de posicionamiento.
* Tie off
* Curso avanzado de alturas.
* Coordinador de alturas.</t>
  </si>
  <si>
    <t>*Programa trabajo en alturas.
*capacitar coordinador de alturas
*Inspección de sistemas de seguridad activa y pasiva.
* Permiso de trabajo y ATS
* Curso vigente de trabajo seguro de alturas.
* Exámenes osteomusculares para trabajo en alturas
* Capacitación del riesgo según la resolución (1409 de 2012)</t>
  </si>
  <si>
    <r>
      <t xml:space="preserve">*Casco dieléctrico
*Guantes 
*Calzado de seguridad  con punta dieléctrico
*Tapa oídos
*Mono gafas
*Arnés de seguridad
*Eslinga de posicionamiento y en </t>
    </r>
    <r>
      <rPr>
        <b/>
        <sz val="8"/>
        <color theme="1"/>
        <rFont val="Arial"/>
        <family val="2"/>
      </rPr>
      <t>Y</t>
    </r>
    <r>
      <rPr>
        <sz val="8"/>
        <color theme="1"/>
        <rFont val="Arial"/>
        <family val="2"/>
      </rPr>
      <t xml:space="preserve">
*Línea de vida
* Tie off
</t>
    </r>
  </si>
  <si>
    <t xml:space="preserve">* curso en alturas.
* Planificación del trabajo </t>
  </si>
  <si>
    <t>Intervención de excavaciones</t>
  </si>
  <si>
    <t xml:space="preserve">
Lesiones osteomusculares
</t>
  </si>
  <si>
    <t>* Botas de seguridad, 
* Casco dieléctrico con barbuquejo.
* overol cuerpo completo.
*Mono gafas.
*Tapa oídos.
* Máscara de vapores</t>
  </si>
  <si>
    <t xml:space="preserve">
* Permiso de trabajo y ATS
* Exámenes ocupacionales
* Capacitación del riesgo </t>
  </si>
  <si>
    <t xml:space="preserve">*Mono gafas 
*Mascarilla media cara con filtros.
*Botas de seguridad
*Tapa oídos de inserción.
</t>
  </si>
  <si>
    <t>* Capacitación   en excavación</t>
  </si>
  <si>
    <t xml:space="preserve">PROCESO: </t>
  </si>
  <si>
    <t>GESTIÓN DE TALENTO HUMANO</t>
  </si>
  <si>
    <t xml:space="preserve">SUBPROCESO: </t>
  </si>
  <si>
    <t>GESTIÓN DE SEGURIDAD Y SALUD EN EL TRABAJO</t>
  </si>
  <si>
    <t xml:space="preserve">RESPONSABLE DEL SGSST: </t>
  </si>
  <si>
    <t>SANDRA VEGA</t>
  </si>
  <si>
    <t>FECHA DE ACTUALIZACIÓN: FECHA DE ACTUALIZACIÓN:SEPTIEMBRE 2025</t>
  </si>
  <si>
    <t>No DE ACTUALIZACIÓN</t>
  </si>
  <si>
    <t xml:space="preserve">PROCESO EVALUADO: </t>
  </si>
  <si>
    <t>PLANEACIÓN DE LA GESTIÓN</t>
  </si>
  <si>
    <t xml:space="preserve">ZONA / LUGAR: </t>
  </si>
  <si>
    <t>OFICINA ADMINISTRATIVA IDRD</t>
  </si>
  <si>
    <t>FECHA DE ELABORACIÓN: 30 DE JUNIO DE 202O</t>
  </si>
  <si>
    <r>
      <t>ACTIVIDADES:</t>
    </r>
    <r>
      <rPr>
        <sz val="8"/>
        <color rgb="FF000000"/>
        <rFont val="Arial"/>
        <family val="2"/>
      </rPr>
      <t xml:space="preserve"> </t>
    </r>
  </si>
  <si>
    <t>Establecer directrices para formular y realizar seguimiento a la planeación estratégica y operativa de la entidad con el propósito de contribuir al desarrollo de la misión y objetivos institucionales, así como facilitar la oportunidad y cumplimiento de los resultados esperados.</t>
  </si>
  <si>
    <t xml:space="preserve">Nota: </t>
  </si>
  <si>
    <t>Los riesgos aquí identificados tambien aplican para los funcionarios y/o contratistas que realizan trabajo en casa</t>
  </si>
  <si>
    <t xml:space="preserve">TAREAS A REALIZAR </t>
  </si>
  <si>
    <t xml:space="preserve">ACTIVIDADES RUTINARIAS </t>
  </si>
  <si>
    <t>VALORACIÓN DEL RIESGO</t>
  </si>
  <si>
    <t>DESCRIPCIÓN</t>
  </si>
  <si>
    <t>CLASIFICACIÓN</t>
  </si>
  <si>
    <t>INTERPRETACIÓN NIVEL DE PROBABILIDAD</t>
  </si>
  <si>
    <t xml:space="preserve">NIVEL DE RIESGO (NR) E INTERVENCIÓN </t>
  </si>
  <si>
    <t>INTERPRETACIÓN DEL NIVEL DE PROBABILIDAD</t>
  </si>
  <si>
    <t xml:space="preserve">• Alineación estratégica y seguimiento: Plan Nacional de desarrollo, Plan Distrital de Desarrollo, Plan financiero plurianual de inversiones, plan maestro de equipamientos deportivos y recreativos, Plan de ordenamiento territorial, políticas públicas, Marco fiscal de mediano plazo.
• Actualización del contexto estratégico: Plan estratégico, Cambios a nivel interno y externo que afectan el desempeño de la entidad, necesidades de grupos de valor e interés.
• Coordinación de la implementación y sostenible del MIPG y sistema de gestión de calidad: Directrices para la implementación y sostenibilidad del MIPG, Requisitos legales y reglamentarios aplicables, Normas Técnicas colombianas.
• Alineación y seguimiento de la inversión: Ficha EBI, Documento técnico de formulación de proyectos de inversión, Plan Nacional de desarrollo, Plan Distrital de desarrollo, Plan maestro de equipamientos deportivos y recreativos, Plan de ordenamiento territorial, Políticas públicas, Enfoque poblacional diferencial, Marco fiscal de mediano plazo, Necesidades de grupos de valor y de interés.
• Formulación y seguimiento de planes:  Objetivos estratégicos, Informe anual plan operativo vigencia anterior , plan de acción  - SEGPLAN , informe de  auditoría de control interno al plan operativo , plan de acción de políticas públicas , lineamientos para la construcción del plan anticorrupción y de atención al ciudadano , informes de seguimiento al plan anticorrupción y de atención al ciudadano y participación ciudadana , tramites ,servicios y otros procedimientos administradores vigentes , presupuesto vigilancia.
• Administración de trámites ,servicios y otros procedimientos administrativos : información de trámites , otros procedimientos administrativos y servicios ,requisitos legales aplicables ,lineamientos en el manejo de portales SUIT y guía de trámites y servicios
• Administración del sistema de información geográfico : Reportes de actualización y/o corrección de tramos de ciclo vía, puntos de recreo vía, Certificación de bienes del patrimonio inmobiliario distrital, Planes directores, Reportes de intervención de parques 
• Aprobación de estudios de conveniencia : plan anual de adquisiciones , actividades de proyectos de inversión , presupuesto  
• Consolidación , análisis y reporte de información de la cuenta anual: informe de gestión, seguimiento a indicadores , balance social ,informe SEGPLAN 
• Consolidación , análisis  y preparación del informe de rendición de cuentas : ejecución presupuestal , estados financieros ,presupuesto , metas plan distrital de desarrollo , informe de gestión , informes de entes de control , gestión contractual , impactos de la gestión , acciones de mejoramiento 
</t>
  </si>
  <si>
    <t>Infecciones respiratorias leve, aguda o crónica, 
Reacciones alérgicas, 
Cuadros virales</t>
  </si>
  <si>
    <t>Limpieza y desinfección</t>
  </si>
  <si>
    <t xml:space="preserve">
* Campañas y capacitaciones
*Formación sobre los riesgos a los cuales se encuentran expuestos</t>
  </si>
  <si>
    <t xml:space="preserve"> Implementar sistemas de ventilación adecuados para mantener un ambiente controlado.</t>
  </si>
  <si>
    <r>
      <t xml:space="preserve">* Incentivar el uso de las TIC para evitar contacto físico
*Actividades enfocadas al autocuidado y prevención del  Riesgo Biológico. 
* Seguimiento y monitoreo permanente a fin de identificar casos confirmados, sospechosos y con síntomas para aislamiento.
</t>
    </r>
    <r>
      <rPr>
        <sz val="8"/>
        <rFont val="Arial"/>
        <family val="2"/>
      </rPr>
      <t>* Seguimiento esquema de vacunación.</t>
    </r>
  </si>
  <si>
    <t xml:space="preserve">Cansancio visual
Dolor de cabeza
Resequedad Ocular
Cefalea
fatiga visual
transtornos visuales
disminución de la destreza y precisión
deslumbramiento
</t>
  </si>
  <si>
    <t xml:space="preserve"> Mantenimiento de luminarias LED, aprovechamiento de luz natural</t>
  </si>
  <si>
    <t>Mediciones higiénicas de iluminación
Inspecciones de seguridad</t>
  </si>
  <si>
    <t>Exámenes ocupacionales períodicos</t>
  </si>
  <si>
    <t>Realizar mantenimiento regular y reemplazar las lámparas o focos defectuosos o que se han atenuado para mantener un nivel adecuado de iluminación.
Limpiar regularmente las luminarias y las superficies alrededor para evitar la acumulación de polvo y suciedad que pueda reducir la eficacia de la iluminación.</t>
  </si>
  <si>
    <r>
      <rPr>
        <sz val="8"/>
        <rFont val="Arial"/>
        <family val="2"/>
      </rPr>
      <t>* Realizar intervención a los resultados de las Mediciones Higiénicas</t>
    </r>
    <r>
      <rPr>
        <sz val="8"/>
        <color rgb="FF000000"/>
        <rFont val="Arial"/>
        <family val="2"/>
      </rPr>
      <t xml:space="preserve">
</t>
    </r>
    <r>
      <rPr>
        <sz val="8"/>
        <rFont val="Arial"/>
        <family val="2"/>
      </rPr>
      <t>* Continuar con las I</t>
    </r>
    <r>
      <rPr>
        <sz val="8"/>
        <color rgb="FF000000"/>
        <rFont val="Arial"/>
        <family val="2"/>
      </rPr>
      <t xml:space="preserve">nspecciones Planeadas
* Capacitación sobre los riesgos a los cuales se encuentran expuestos
* Programa de conservación visual según resultados de los diagnósticos médicos
</t>
    </r>
    <r>
      <rPr>
        <sz val="8"/>
        <rFont val="Arial"/>
        <family val="2"/>
      </rPr>
      <t>* Implementar Pausas activas</t>
    </r>
    <r>
      <rPr>
        <sz val="8"/>
        <color rgb="FF000000"/>
        <rFont val="Arial"/>
        <family val="2"/>
      </rPr>
      <t xml:space="preserve">
</t>
    </r>
  </si>
  <si>
    <t>Altas y bajas temperaturas ambientales</t>
  </si>
  <si>
    <t>Disconfort térmico
Deshidración
Fatiga
Descompensación
Hipotermia
Gripa, resfriado, Estrés</t>
  </si>
  <si>
    <r>
      <rPr>
        <sz val="8"/>
        <rFont val="Arial"/>
        <family val="2"/>
      </rPr>
      <t>Mecanismo de ventilación natural en las oficinas</t>
    </r>
    <r>
      <rPr>
        <sz val="8"/>
        <color theme="1"/>
        <rFont val="Arial"/>
        <family val="2"/>
      </rPr>
      <t xml:space="preserve">
Mediciones higiénicas de temperatura</t>
    </r>
  </si>
  <si>
    <t>Gripa o resfriados</t>
  </si>
  <si>
    <t>* Realizar intervención a los resultados de las Mediciones Higiénicas
* Capacitación sobre los riesgos a los cuales se encuentran expuestos</t>
  </si>
  <si>
    <t>Radiaciones no ionizantes (láser, ultravioleta, infrarroja, radiofrecuencia, microondas)</t>
  </si>
  <si>
    <t>Fatiga
Afectaciones en la piel
Fatiga visual</t>
  </si>
  <si>
    <t>Mantenimiento a los equipos cómputos</t>
  </si>
  <si>
    <t>Capacitación en el riesgo
Exámenes médicos ocupacionales periodicos</t>
  </si>
  <si>
    <t>Afectación en la piel</t>
  </si>
  <si>
    <t>Considerar el uso de filtros antirreflejos para los monitores para reducir el deslumbramiento y la fatiga ocular.</t>
  </si>
  <si>
    <t>* Pausas activas
* Inspección de puestos de trabajo.
* Exámenes médicos que incluye visiometria
* Capacitación del riesgo
+ Programa de conservación visual</t>
  </si>
  <si>
    <t>Estrés, irritabilidad, apatía laboral, desmotivación, falta de interés, baja productividad.
Cefaleas
Alteración emocional 
Insomnio 
Enfermedades cardiacas
Fatiga
Síndrome de burnout
Enfermedades cardiovasculares</t>
  </si>
  <si>
    <t>Implementación del Modelo de Planeación y Gestión - MIPG</t>
  </si>
  <si>
    <t>Aplicación de la batería de riesgo psicosocial
Medición de Clima Laboral</t>
  </si>
  <si>
    <r>
      <t xml:space="preserve">Capacitación de liderazgo, estilos de mandos
Taller de manejo de crisis
</t>
    </r>
    <r>
      <rPr>
        <sz val="8"/>
        <color theme="1"/>
        <rFont val="Arial"/>
        <family val="2"/>
      </rPr>
      <t>Programa de vigilancia epidemiológica de riesgo psicosocial</t>
    </r>
  </si>
  <si>
    <t>Trastornos del estado ánimo</t>
  </si>
  <si>
    <r>
      <t xml:space="preserve">* Aplicación e intervención de la batería de riesgo psicosocial
* Evaluación de clima organizacional
* Apoyo emocional y seguimiento de casos
* Capacitación del riesgo Psicosocial
</t>
    </r>
    <r>
      <rPr>
        <sz val="8"/>
        <color rgb="FF000000"/>
        <rFont val="Arial"/>
        <family val="2"/>
      </rPr>
      <t>* Programa de vigilancia epidemiológico del riesgo psicosocial</t>
    </r>
  </si>
  <si>
    <t>La Medición de Clima Laboral se encuentra a cargo del DASCD para todas las entidades del Distrito</t>
  </si>
  <si>
    <t xml:space="preserve">Postura Sedente prolongada </t>
  </si>
  <si>
    <t>Dolor de espalda (zona lumbar).
Lumbalgias
Mialgias
Afectación de miembros inferiores
Varices
Problemas circulatorios 
Dolor de cuello</t>
  </si>
  <si>
    <r>
      <t xml:space="preserve">Ajuste ergonómico del puesto de trabajo
</t>
    </r>
    <r>
      <rPr>
        <sz val="8"/>
        <color rgb="FF000000"/>
        <rFont val="Arial"/>
        <family val="2"/>
      </rPr>
      <t xml:space="preserve">Descansapies
</t>
    </r>
  </si>
  <si>
    <t>Inspecciones de Puestos de Trabajo.
Programa de Vigilancia Osteomuscular.</t>
  </si>
  <si>
    <r>
      <t xml:space="preserve">* Promoción de Cultura de Autocuidado
* Recomendaciones y seguimiento a casos
* Escuelas terapéuticas por segmentos
</t>
    </r>
    <r>
      <rPr>
        <sz val="8"/>
        <rFont val="Arial"/>
        <family val="2"/>
      </rPr>
      <t>* Exámenes médico Ocupacionales Períodicos.</t>
    </r>
  </si>
  <si>
    <t>Patología osteomuscular</t>
  </si>
  <si>
    <t>* Pausas activas
* Inspección de puestos de trabajo.
* Exámenes médicos con énfasis osteomusculares.
* Tips de seguridad en relación al riesgo Biomecánico
* Capacitación del riesgo
+ Programa de vigilancia epidemiológica de riesgo biomecánico</t>
  </si>
  <si>
    <t>Lesiones músculo esqueléticas tanto de extremidades superiores, 
Tendinitis (Hombro, muñeca, bíceps, flexores de muñeca, entre otras)
Bursitis
Dedo en gatillo
Síndrome de manguito rotador 
Síndrome de túnel del carpo
Síndrome del canal de guion
Epicondilitis
Síndrome del pronador redondo</t>
  </si>
  <si>
    <t>* Promoción de Cultura de Autocuidado
* Recomendaciones y seguimiento a casos
* Escuelas terapéuticas por segmentos</t>
  </si>
  <si>
    <t>*Realizar seguimiento al SVE Prevención de Lesiones Osteomusculares.
*Continuar con la implementación del Programa de Pausas Activas.
*Continuar con las formaciones en higiene postural.
*Continuar con los exámenes ocupacionales periódicamente.</t>
  </si>
  <si>
    <t>Descargas eléctricas
Quemaduras
Incendios
Fibrilación ventricular, quemaduras, shock</t>
  </si>
  <si>
    <t>Mantenimiento de equipos de computo, toma corrientes, cables
Conexiones eléctricas reguladas 
Polo a tierra por conexión.</t>
  </si>
  <si>
    <t>Señalización de riesgo eléctrico
Canalización de cableado eléctrico
Inspecciones de seguridad</t>
  </si>
  <si>
    <t>Capacitación sobre los riegsos a los cuales se encuentran expuestos</t>
  </si>
  <si>
    <t>Descarga eléctrica</t>
  </si>
  <si>
    <t>Garantizar que todas los circuitos eléctricos cuenten con polo a tierra.
Garantizar que los puntos de contacto eléctrico de los tableros estén protegidos.</t>
  </si>
  <si>
    <t>* Programa de inspecciones.
* Programa de mantenimiento.
* Reporte de acto y condiciones 
*Cumplir con el reglamento técnico de las instalaciones  eléctricas RETIE</t>
  </si>
  <si>
    <t>Locativo: Caída de personas al mismo y diferente nivel</t>
  </si>
  <si>
    <t>Caída
Golpes
Heridas
Lesiones osteomusculares 
Fracturas</t>
  </si>
  <si>
    <t>*instalación de pasamanos y cintas antideslizantes en las escaleras.</t>
  </si>
  <si>
    <t>*Inspecciones de seguridad</t>
  </si>
  <si>
    <t>Capacitación sobre los riesgos a los cuales se encuentran expuestos.</t>
  </si>
  <si>
    <t xml:space="preserve">
* Fracturas
* Esguinces</t>
  </si>
  <si>
    <t>* Programa de inspecciones.
* Programa de mantenimiento.
* Reporte de acto y condiciones 
* Capacitación sobre los riesgos a los cuales se encuentran expuestos</t>
  </si>
  <si>
    <t>Locativo: Condiciones de orden y aseo</t>
  </si>
  <si>
    <t>Caídas
Golpes
Propagación de insectos y roedores
Estrés</t>
  </si>
  <si>
    <t>Inspecciones de seguridad</t>
  </si>
  <si>
    <t>Capacitación en orden y aseo</t>
  </si>
  <si>
    <t>* Programa de inspecciones.
* Reporte de acto y condiciones 
* Programa de orden y aseo
*Implementación de la metodología de las 5s</t>
  </si>
  <si>
    <t>Locativo: Deterioro o Desgaste Estructural (Pisos, Paredes, Accesos, Techos)</t>
  </si>
  <si>
    <t>Mantenimiento a las instalaciones</t>
  </si>
  <si>
    <t>Robos, atracos, asaltos, atentados, secuestro, orden público.</t>
  </si>
  <si>
    <t>Heridas por armas de fuego o corto punzante 
Muerte
Golpes
Heridas
Contusión
Estrés</t>
  </si>
  <si>
    <t>Personal de seguridad en la entidad
Camaras de seguridad en los pasillos</t>
  </si>
  <si>
    <t>* Capacitación sobre el riesgo Público</t>
  </si>
  <si>
    <t>Tecnológico (Incendio)</t>
  </si>
  <si>
    <t>Quemadura de 1mer, segundo y Tercer grado</t>
  </si>
  <si>
    <t>Conexiones eléctricas reguladas 
Polo a tierra por conexión.
Mantenimiento preventivo</t>
  </si>
  <si>
    <t>Plan de emergencias
Inspecciones de equipos de emergencias
Inspecciones de seguridad</t>
  </si>
  <si>
    <t>Formación sobre los riesgos a los cuales se encuentran expuestos.
Brigadas de emergencias
* Formación, entrenamiento y dotación de la brigada de emergencia
* Participación en simulacros de emergencia</t>
  </si>
  <si>
    <t>Quemaduras</t>
  </si>
  <si>
    <t>*Actualizar el plan de emergencias y garantizar que los criterios mencionados se cumplan y garantizar su divulgación.
*Realizar inspecciones de seguridad periódicamente.
*Señalización rutas de evacuación.
*Formación sobre los riesgo a los cuales se encuentran expuestos.</t>
  </si>
  <si>
    <t>Accidentes de Tránsito (Peatón)</t>
  </si>
  <si>
    <t>Heridas, Contusiones, traumas severos de tejidos, fracturas, así como lesiones severas irreversibles</t>
  </si>
  <si>
    <t>* Plan Estratégico de Seguridad Vial</t>
  </si>
  <si>
    <t>* Formación asociada al riesgo</t>
  </si>
  <si>
    <t>lesiones severas irreversibles</t>
  </si>
  <si>
    <t>* Inclusión en el Plan Estratégico de Seguridad Vial y sus actividades
* Comunicación Política Vial
* Formación y/o Comunicación en Comportamientos Seguros de acuerdo a Roles de la Vía y/o similares / Divulgación Estándares Aplicables</t>
  </si>
  <si>
    <t>Muerte
Caídas
Golpes
Fracturas
Lesiones osteomusculares
Atrapamiento</t>
  </si>
  <si>
    <t>* Plan de ayuda mutua
* Elementos de  emergencia como lo es camilla, botiquín.
*Plan de emergencias.
*Inspecciones de los equipos de emergencias.</t>
  </si>
  <si>
    <t>Capacitación en plan de emergencia.
*Elemento para la brigada: chaleco, brazalete, pito, botiquín portátil, careta, guantes de nitrilo y de carnaza, casco con barbuquejo, radio teléfono, careta, tapa oídos, cofia, mascara con válvula, kit portátil de sobrevivencia.
* Participación en simulacros de emergencia</t>
  </si>
  <si>
    <t>* Plan de emergencias y contingencias
* Kit de seguridad como: camillas,  botiquín, extintores
* Capacitación a todo el personal sobre el plan de emergencia
* Conformación, capacitación, formación, entrenamiento y dotación de la Brigada de Emergencia
* Realización de simulacros de emergencia
*Señalización rutas de evacuación</t>
  </si>
  <si>
    <t>DISEÑO Y CONSTRUCCIÓN DE PARQUES Y ESCENARIOS</t>
  </si>
  <si>
    <t>LOCALIDADES DE LA CIUDAD DE BOGOTÁ - OFICINA ADMINISTRATIVA IDRD</t>
  </si>
  <si>
    <t>Ampliar y mejorar la infraestructura física recreativa y deportiva del Distrito Capital para el uso de la comunidad en general.</t>
  </si>
  <si>
    <t xml:space="preserve">• Análisis de los proyectos: Plan distrital desarrollo, plan de ordenamiento territorial, Estudios y diseños existentes en la entidad, Estudio de predios (revisión catastral, certificado DADEP)
• Planificación de los proyectos: Priorización de los proyectos avalados
• Determinación del alcance de los proyectos: Esquema básico, Estudios y diseños existentes en la entidad, Presupuesto asignado para los proyectos.
• Caracterización y diagnóstico: Plan de ordenamiento territorial, Plan director, Plano urbanístico, Conceptos técnicos (viabilidad de servicios públicos, afectaciones, intervenciones, entre otras), Lineamientos de diseño para el espacio público, Certificaciones de bienes del patrimonio inmobiliario distrital- sector central
• Elaboración y análisis de estudios técnicos: Plano urbanístico, Apiques y ensayos de suelos, Inspecciones físicas de redes, fichas fitosanitarias, planimetría de redes.
• Definición de esquema básico: Informe de topografía y redes, Informe geotécnico y de suelos, Informe de tratamiento silvicultura
• Elaboración de anteproyecto:  Plano de esquema básico, Especificaciones técnicas generales, existentes en la entidad.
• Elaboración de proyecto definitivo: Planos arquitectónicos, paisajísticos y urbanísticos, Detalla miento arquitectónico.
</t>
  </si>
  <si>
    <t xml:space="preserve">Cansancio visual
Dolor de cabeza
Resequedad Ocular
Cefalea
fatiga visual
transtornos visuales
disminución de la destreza y precisión
deslumbramiento
</t>
  </si>
  <si>
    <t>• Pre construcción: Acta de inicio de obra e interventoría, Estudios y diseño aprobados (diseños especificaciones técnicas del proyecto, presupuesto de obra, programación de obra, acta de entrega del área técnica), Cronograma de obra, planes y programas.
• Terminación y recibo final de obra: Informe finales de obra e interventoría, (componentes técnicos, administrativos, financieros y jurídicos), estado financiero de la ejecución de los contratos, Conceptos jurídicos.
• Liquidación final de contratos: Informes finales de obra e interventoría (componentes técnico, administrativo, financiero y jurídico) Estado financiero de la ejecución de los contratos, Conceptos jurídicos.
• Seguimiento y reconocimiento a las obras finalizadas: Acta de recibo final de obra, Pólizas de garantía actualizadas (calidad y estabilidad de obra)
• Seguimiento y reconocimiento a los proyectos zonas de cesión finalizados: Acta de recibo final, Pólizas de garantías actualizadas (calidad y estabilidad de obra)
• Cierre del seguimiento a las obras por estabilidad: Pólizas de garantía (calidad y estabilidad de obra) Acta de verificación de reparación de fallas constructivas del ultimo requerimiento.</t>
  </si>
  <si>
    <t xml:space="preserve">Caídas desde alturas
Golpes por objetos en movimiento
Lesiones musculoesqueléticas:
Electrocución
Muerte
</t>
  </si>
  <si>
    <t>*Programa trabajo en alturas.</t>
  </si>
  <si>
    <t>* Permiso de trabajo y ATS</t>
  </si>
  <si>
    <t>* Curso vigente de trabajo seguro de alturas.
* Exámenes osteomusculares para trabajo en alturas
* Capacitación del riesgo según la resolución (4272 de 2021)
*capacitar coordinador de alturas</t>
  </si>
  <si>
    <t xml:space="preserve">
*Programa trabajo en alturas.
*capacitar coordinador de alturas
*Inspección de sistemas de seguridad activa y pasiva.
* Permiso de trabajo y ATS
* Curso vigente de trabajo seguro de alturas.
* Exámenes osteomusculares para trabajo en alturas
* Capacitación del riesgo según la resolución (4272 de 2021)
*Actualizar el plan de emergencias y rescate garantizar que los criterios mencionados se cumplan y garantizar su divulgación.</t>
  </si>
  <si>
    <t xml:space="preserve">*Arnes 
*Eslingas </t>
  </si>
  <si>
    <t xml:space="preserve">
* Exámenes ocupacionales
* Capacitación del riesgo </t>
  </si>
  <si>
    <t xml:space="preserve">* Permiso de trabajo y ATS
* Exámenes ocupacionales
* Capacitación del riesgo </t>
  </si>
  <si>
    <t>ADMINISTRACIÓN Y MANTENIMIENTO DE PARQUES Y ESCENARIOS (ADMINISTRACION )</t>
  </si>
  <si>
    <t>BOGOTÁ D.C. - OFICINA ADMINISTRATIVA IDRD</t>
  </si>
  <si>
    <t>Ofrecer parques y escenarios del Sistema Distrital para el uso y disfrute de la comunidad general, gestionando la sostenibilidad física, social, ambiental y económica.</t>
  </si>
  <si>
    <t xml:space="preserve">•	Administración de los escenarios con los que cuenta el Parque y atención al usuario
•	desplazamientos en las áreas de los escenarios
•	Desplazamientos internos y externos por los escenarios
•	trabajo administrativo con uso de equipos de computo
•	conexiones de equipos de computo
•	labores administrativas
•	Atención al usuario, visitantes y entidades de control y desplazamientos en el sitio de trabajo 
•	Prestar los primeros auxilios por parte de los administradores de los escenarios </t>
  </si>
  <si>
    <t>Características de la organización del trabajo (comunicación, tecnología, organización del trabajo, demandas cualitativas y cuantitativas de la labor)</t>
  </si>
  <si>
    <t xml:space="preserve">Estrés, ansiedad, irritabilidad, desmotivacion </t>
  </si>
  <si>
    <t xml:space="preserve">Implementacion del modelo de planeacion y gestion </t>
  </si>
  <si>
    <t xml:space="preserve">Aplicación de la bateria riesgo psicosocial y medicion de clima laboral </t>
  </si>
  <si>
    <t xml:space="preserve">Capacitacion en riesgo psicosocial </t>
  </si>
  <si>
    <t>Estrés, ansiedad, depresión</t>
  </si>
  <si>
    <t>N/A</t>
  </si>
  <si>
    <t xml:space="preserve">Brindar la linea de atencion  psicosocial </t>
  </si>
  <si>
    <t>FÍSICOS</t>
  </si>
  <si>
    <t>Presión Atmosferica Exposición a cambios constantes de temperatura (calor y frio), siendo las temperaturas bajas las más predominantes</t>
  </si>
  <si>
    <t xml:space="preserve">Incomodidad, dolor en las articulaciones, insolacion, iportemia </t>
  </si>
  <si>
    <t xml:space="preserve">Formacion a los riesgos expuestos </t>
  </si>
  <si>
    <t xml:space="preserve">Dolor articulaciones, malestar general, insolación </t>
  </si>
  <si>
    <t>Capacitación sobre los riesgos a los cuales se encuentran expuestos contemplados en el cronograma anual</t>
  </si>
  <si>
    <t xml:space="preserve">Iluminación (luz
visible por exceso o
deficiencia) </t>
  </si>
  <si>
    <t>Deficiencia visual, cansancio, cefalea</t>
  </si>
  <si>
    <t xml:space="preserve">Mantenimiento en iluminarias </t>
  </si>
  <si>
    <t xml:space="preserve">Inspecciones de seguridad </t>
  </si>
  <si>
    <t>Perdida de la visión, cefalea</t>
  </si>
  <si>
    <t>Capacitación sobre los riesgos a los cuales se encuentran expuestos contemplados en el cronograma anual, inspecciones visuales del aarea de trabajo</t>
  </si>
  <si>
    <t>Golpes, contusiones, caídas, estrés, sobrecarga emocional, muerte</t>
  </si>
  <si>
    <t xml:space="preserve">Plan de emergencias y equipos e inspecciones </t>
  </si>
  <si>
    <t xml:space="preserve">Jornadas de capacitación en emergencias, participación en simulacros </t>
  </si>
  <si>
    <t>Heridas, fracturas, contusiones, muerte</t>
  </si>
  <si>
    <t xml:space="preserve"> capacitaciones en manejo y control de emergencias, señalización de rutas de evacuación y puntos de encuentro</t>
  </si>
  <si>
    <t>Vendaval</t>
  </si>
  <si>
    <t xml:space="preserve">Muerte </t>
  </si>
  <si>
    <t xml:space="preserve">embulancias  esenarios  </t>
  </si>
  <si>
    <t>Precipitaciones (lluvias, granizadas, heladas)</t>
  </si>
  <si>
    <t>Postura sedente durante la jornada laboral propias del trabajo Postura (prolongada)</t>
  </si>
  <si>
    <t>Lumbalgias, lesiones osteomusculares, cansancio, estrés, fatiga</t>
  </si>
  <si>
    <t>Ajueste ergonomico en el puesto de trabajo</t>
  </si>
  <si>
    <t xml:space="preserve">Programa de seguimiento osteomuscular </t>
  </si>
  <si>
    <t>*Capacitaciones de autocuidado       
 * Examenes medicos ocupacionales.</t>
  </si>
  <si>
    <t>Lesiones lumbares, discopatías</t>
  </si>
  <si>
    <t>realizar jornadas de higiene postural, inspecciones puestos de trabajo, pausas activas, estilos de vida saludable</t>
  </si>
  <si>
    <t xml:space="preserve">Movimientos repetitivo propias de la administración del escenario </t>
  </si>
  <si>
    <t xml:space="preserve">Lesiones musculoesqueleticas en las estremidades superiores </t>
  </si>
  <si>
    <t>*Capacitaciones de autocuidado
                                                    * examenes medicos ocupacionales. 
* Pausas activas.</t>
  </si>
  <si>
    <t>sindrome del tunel del carpo y epicondilitis</t>
  </si>
  <si>
    <t>Inspecciones puestos de trabajo, pausas activas, estilos de vida saludable</t>
  </si>
  <si>
    <t xml:space="preserve">Exposición a instalaciones eléctricas defectuosas y/o en mal estado, conexiones realizadas sin certificación y multitomas sin certificación   </t>
  </si>
  <si>
    <t>Descargas electricas</t>
  </si>
  <si>
    <t>capacitación riesgo electrico</t>
  </si>
  <si>
    <t xml:space="preserve">Descargas electricas, quemaduras o la muerte </t>
  </si>
  <si>
    <t>Mantenimiento preventivo y correctivo en las instalaciones del escenario</t>
  </si>
  <si>
    <r>
      <t>Inspecciones locativas en el escenario para verificacion de condiciones,</t>
    </r>
    <r>
      <rPr>
        <sz val="9"/>
        <color rgb="FFFF0000"/>
        <rFont val="Candara"/>
        <family val="2"/>
      </rPr>
      <t xml:space="preserve"> </t>
    </r>
    <r>
      <rPr>
        <sz val="9"/>
        <color theme="1"/>
        <rFont val="Candara"/>
        <family val="2"/>
      </rPr>
      <t>uso adecuadpo de EPP</t>
    </r>
  </si>
  <si>
    <t xml:space="preserve">Verificar matriz de EPP </t>
  </si>
  <si>
    <t xml:space="preserve">Mecánico,Operación de implementos de oficina (bisturís, saca ganchos, cocedoras, etc.)
</t>
  </si>
  <si>
    <t>Heridas, Cortes, golpes, contusiones</t>
  </si>
  <si>
    <t>capacitación de acuerdo a el riesgo que este expuesto</t>
  </si>
  <si>
    <t>Cortes, heridas leves y severas</t>
  </si>
  <si>
    <r>
      <t>Jornadas de capacitación de uso de herramientas de oficina</t>
    </r>
    <r>
      <rPr>
        <sz val="9"/>
        <color rgb="FFFF0000"/>
        <rFont val="Candara"/>
        <family val="2"/>
      </rPr>
      <t xml:space="preserve"> </t>
    </r>
    <r>
      <rPr>
        <sz val="9"/>
        <color theme="1"/>
        <rFont val="Candara"/>
        <family val="2"/>
      </rPr>
      <t>y EPP</t>
    </r>
  </si>
  <si>
    <t>Locativo caidas de personas por desplazamientos al mismo y diferente nivel</t>
  </si>
  <si>
    <t>Heridas, Cortes, golpes, fraturas, esguinces, contusiones</t>
  </si>
  <si>
    <t xml:space="preserve">formación sobre los riesgos a los cuales se encuentrabn expuesrtos </t>
  </si>
  <si>
    <t xml:space="preserve">leciones, fraturas, roturas o la muerte </t>
  </si>
  <si>
    <t>Implementar capacitaciones de autocuidado, inspeccionede seguridad, mantenimiento preventivo y capacitación en riesgo locativo</t>
  </si>
  <si>
    <t>Públicos (robos, atracos, asaltos, atentados, de orden público)</t>
  </si>
  <si>
    <t>Estrés, ansiedad, heridas, golpes, perdidas materiales y muerte</t>
  </si>
  <si>
    <t>Personal de Seguridad</t>
  </si>
  <si>
    <t xml:space="preserve">Jornadas de capacitacion en riesgo publico </t>
  </si>
  <si>
    <t>Estrés, heridas, golpes, contusiones, muerte</t>
  </si>
  <si>
    <t>Implementación del programa de riesgo publico, capacitacion  en riesgo publico.</t>
  </si>
  <si>
    <t>BIOLÓGICOS</t>
  </si>
  <si>
    <t>(sangre, saliva, vomito, etc.) por atención de usuarios y/o visitantes del escenario</t>
  </si>
  <si>
    <t>Contagio de enfermedad</t>
  </si>
  <si>
    <t xml:space="preserve">Botiquin de emergencias </t>
  </si>
  <si>
    <t xml:space="preserve">formaciones de los riesgos a los que estan expuesto, guantes, tapabocas </t>
  </si>
  <si>
    <t>Contagio de enfermedades</t>
  </si>
  <si>
    <t xml:space="preserve">*Jornadas de capacitación en manejo de emergencias o ateccion de primeros auxilios                                       * actividades enfocadas en autocuidado y prevencion del riesgo biologico </t>
  </si>
  <si>
    <t>mordedura o picaduras de animales (serpientes, avispas, perros ETC)</t>
  </si>
  <si>
    <t xml:space="preserve">producir sintomatología como perdida de movilidad, envenenamiento o la muerte  </t>
  </si>
  <si>
    <t>formaciones de los riesgos a los que estan expuesto</t>
  </si>
  <si>
    <t xml:space="preserve">infeciones, la muerte </t>
  </si>
  <si>
    <t xml:space="preserve">Implementación protocolo de emergencia en caso de mordeduras o picaduras </t>
  </si>
  <si>
    <t>Virus y bacterias</t>
  </si>
  <si>
    <t>infenciones respiratorias leves, agudas o cronicas, reaccines alergicas</t>
  </si>
  <si>
    <t xml:space="preserve">aseo y mantenimiento </t>
  </si>
  <si>
    <t xml:space="preserve">infeciones respiratorias, la muerte </t>
  </si>
  <si>
    <t xml:space="preserve">* actividades enfocadas en autocuidado y prevencion del riesgo biologico </t>
  </si>
  <si>
    <t>FECHA DE ACTUALIZACIÓN: ABRIL 2025</t>
  </si>
  <si>
    <t>ADMINISTRACIÓN Y MANTENIMIENTO DE PARQUES Y ESCENARIOS ( PARQUES  INFANTILES)</t>
  </si>
  <si>
    <t>•	Administración de los escenarios con los que cuenta el Parque y atención al usuario
•	desplazamientos en las áreas de los escenarios
•	Desplazamientos internos y externos por los escenarios
•	trabajo administrativo con uso de equipos de computo
•	conexiones de equipos de computo
•	labores administrativas
•	Atención al usuario, visitantes y entidades de control y desplazamientos en el sitio de trabajo 
•	Prestar los primeros auxilios por parte de los administradores de los escenarios</t>
  </si>
  <si>
    <t xml:space="preserve">implementacion del modelo de planeacion y gestion </t>
  </si>
  <si>
    <t xml:space="preserve">aplicación de la bateria riesgo psicosocial y medicion de clima laboral </t>
  </si>
  <si>
    <t xml:space="preserve">capacitacion en riesgo psicosocial </t>
  </si>
  <si>
    <t xml:space="preserve">continuar con la intervecnicon deacuerdo con los resultados de la bateria riesgo psicosocial </t>
  </si>
  <si>
    <t>presión Atmosferica Exposición a cambios constantes de temperatura (calor y frio), siendo las temperaturas bajas las más predominantes</t>
  </si>
  <si>
    <t>Capacitación sobre los riesgos a los cuales se encuentran expuestos</t>
  </si>
  <si>
    <t xml:space="preserve">plan de emergencias y equipos e inspecciones </t>
  </si>
  <si>
    <t>Fortalecer brigadas de emergencias, capacitaciones en manejo y control de emergencias, señalización de rutas de evacuación y puntos de encuentro</t>
  </si>
  <si>
    <t>Postura de pie durante la jornada laboral propias del trabajo Postura (prolongada)</t>
  </si>
  <si>
    <t xml:space="preserve">programa de vigilancia  osteomuscular </t>
  </si>
  <si>
    <t>*capacitaciones de autocuidado        * examenes medicos ocupacionales.</t>
  </si>
  <si>
    <t>Locativo caidas de personas por desplzamientos al mismo y diferente nivel</t>
  </si>
  <si>
    <t>Implementación del programa de riesgo publico</t>
  </si>
  <si>
    <t xml:space="preserve">botiquin de emergencias </t>
  </si>
  <si>
    <t xml:space="preserve">*Jornadas de capacitación en manejo de emergencias o ateccion de primeros auxilios                                  
     * actividades enfocadas en autocuidado y prevencion del riesgo biologico </t>
  </si>
  <si>
    <t>mordedura o picaduras de animales (cerpientes, avispas, perros ETC)</t>
  </si>
  <si>
    <t>radiaciones no ionizantes por expocisión al sol</t>
  </si>
  <si>
    <t xml:space="preserve"> cefalea</t>
  </si>
  <si>
    <t>Bajo</t>
  </si>
  <si>
    <t>IV Mantener las medidas de control existentes, pero se deberían considerar soluciones o mejoras y se deben hacer comprobaciones periódicas para asegurar que el riesgo aún es tolerable.</t>
  </si>
  <si>
    <t>Aceptable</t>
  </si>
  <si>
    <t xml:space="preserve">III Mejorar si es posible.  Sería conveniente justificar la intervención y su rentabilidad. </t>
  </si>
  <si>
    <t>Medio</t>
  </si>
  <si>
    <t>No se asigna valor</t>
  </si>
  <si>
    <t>Alto</t>
  </si>
  <si>
    <t>Ricketsias</t>
  </si>
  <si>
    <t>EMERGENCIAS</t>
  </si>
  <si>
    <t>II Corregir y adoptar medidas de control inmediato.  Sin embargo, suspenda actividades si el nivel de consecuencia está por encima de 60.</t>
  </si>
  <si>
    <t>No Aceptable</t>
  </si>
  <si>
    <t>Muy Alto</t>
  </si>
  <si>
    <t>Ruido (de impacto, intermitente y continuo)</t>
  </si>
  <si>
    <t>Vibración (cuerpo entero, segmentaria)</t>
  </si>
  <si>
    <t>I Situación crítica.  Suspender actividades hasta que el riesgo esté bajo control.  Intervención urgente.</t>
  </si>
  <si>
    <t>Radiaciones ionizantes (rayos x, gama, beta y alfa)</t>
  </si>
  <si>
    <t>Polvos orgánicos e inorgánicos</t>
  </si>
  <si>
    <t>Gases y vapores</t>
  </si>
  <si>
    <t>Humos metálicos y no metálicos</t>
  </si>
  <si>
    <t>Material particulado</t>
  </si>
  <si>
    <t>PSICOSOCIALES</t>
  </si>
  <si>
    <t>Gestión organizacional (estilo de mando, pago, contratación, participación, inducción y capacitación, bienestar social, evaluación del desempeño, manejo de cambios)</t>
  </si>
  <si>
    <t>Características del grupo social del trabajo (relaciones, cohesión, calidad de interacciones, trabajo en equipo)</t>
  </si>
  <si>
    <t>Condiciones de la tarea (carga mental, contenido de la tarea, demandas emocionales, sistemas de control, definición de roles, monotonía, etc.)</t>
  </si>
  <si>
    <t>Interface persona - tarea (conocimientos, habilidades en relación a la demanda de la tarea, iniciativa, autonomía y reconocimiento, identificación de la persona con la tarea y la organización)</t>
  </si>
  <si>
    <t>Jornada de trabajo (pausas, trabajo nocturno, rotación, horas extras, descansos)</t>
  </si>
  <si>
    <t>Manipulación manual de cargas</t>
  </si>
  <si>
    <t>Mecánico: (elementos o partes de máquinas, herramientas, equipos, piezas a trabajar, materiales proyectados sólidos o fluidos)</t>
  </si>
  <si>
    <t>Eléctrico (alta y baja tensión, estática)</t>
  </si>
  <si>
    <t>Locativo (Sistemas y medios de almacenamiento, ), superficies de trabajo (irregularidades, deslizantes, con diferencia de nivel), condiciones de orden y aseo, caída de objetos</t>
  </si>
  <si>
    <t>Tecnológico (explosión, fuga, derrame, incendio)</t>
  </si>
  <si>
    <t>Accidente de tránsito</t>
  </si>
  <si>
    <t>Públicos (robos, atracos, asaltos, atentados, de orden publico, etc.)</t>
  </si>
  <si>
    <t>Trabajos en alturas</t>
  </si>
  <si>
    <t>Trabajos en espacios confinados</t>
  </si>
  <si>
    <t>Trabajos en caliente (Quemaduras)</t>
  </si>
  <si>
    <t xml:space="preserve">Energías peligrosas (Eléctrica, neumática, mecánica, hidráulica, térmica, gases) </t>
  </si>
  <si>
    <t xml:space="preserve">NATURALES: Movimiento sísmico, tormentas eléctricas, inundaciones, vendavales, huracanes, granizada, </t>
  </si>
  <si>
    <t>TECNÓLOGICAS: Incendios, colapso estructuras, contaminación ambiental, explosión, escape de gases tóxicos, contaminación radioactiva, fallas de equipos y sistemas, intoxicación alimentaria, accidentes de tránsito interno y externo</t>
  </si>
  <si>
    <t>SOCIALES: Amenaza de bomba, asonada, desórdenes civiles, atentados, asaltos</t>
  </si>
  <si>
    <t>ADMINISTRACIÓN Y MANTENIMIENTO DE PARQUES Y ESCENARIOS</t>
  </si>
  <si>
    <t xml:space="preserve">Esenarios y parques  </t>
  </si>
  <si>
    <t>FECHA DE ELABORACIÓN: 10 de Septiembre 2024</t>
  </si>
  <si>
    <t>EVALUACIÓN DEL RIESGO</t>
  </si>
  <si>
    <t>NÚMEROS DE EXPUESTOS</t>
  </si>
  <si>
    <t>CONTROLES ADMINISTRATIVOS, SEÑALIZACIÓN, ADVERTENCIA</t>
  </si>
  <si>
    <t xml:space="preserve">•	Administración de los escenarios con los que cuenta el Parque y atención al usuario
•	desplazamientos en las áreas de los escenarios
•	Atención al usuario, visitantes  
•	Prestar los primeros auxilios por parte de los administradores de los escenarios 
•	conexiones de equipos en la piscina
•	Manipulación de químicos 
 </t>
  </si>
  <si>
    <t>capacitaciones en manejo y control de emergencias, señalización de rutas de evacuación y puntos de encuentro</t>
  </si>
  <si>
    <t>ajueste ergonomico en el puesto de trabajo</t>
  </si>
  <si>
    <t xml:space="preserve">programa de seguimiento osteomuscular </t>
  </si>
  <si>
    <t>*capacitaciones de autocuidado        
* examenes medicos ocupacionales. *Pausas activas</t>
  </si>
  <si>
    <t xml:space="preserve">movimientos repetitivo propias de la administración del escenario </t>
  </si>
  <si>
    <t xml:space="preserve">lesiones musculoesqueleticas en las estremidades superiores </t>
  </si>
  <si>
    <t>Campañas de Prevención puestos de trabajo, pausas activas, estilos de vida saludable</t>
  </si>
  <si>
    <t xml:space="preserve">*Jornadas de capacitación en manejo de emergencias o ateccion de primeros auxilios                                   
    * actividades enfocadas en autocuidado y prevencion del riesgo biologico </t>
  </si>
  <si>
    <t>Capacitación a los riesgos a los cuales este expuesto</t>
  </si>
  <si>
    <t xml:space="preserve">Inspecciones locativas en el escenario para verificacion de condiciones, </t>
  </si>
  <si>
    <t xml:space="preserve">MECANICOS </t>
  </si>
  <si>
    <t xml:space="preserve">Uso de herramientas al momento de realizar mantenimieto en los cuartos de bonbas </t>
  </si>
  <si>
    <t xml:space="preserve">golpes, leciones ,heridas </t>
  </si>
  <si>
    <t xml:space="preserve">Elementos de protecion personal </t>
  </si>
  <si>
    <t>capacitacion en uso de herramientas y auto cuidado</t>
  </si>
  <si>
    <t>Perdioda de miembros o la muerte</t>
  </si>
  <si>
    <t>Capacitacion en autocuidado, y usos de EPP</t>
  </si>
  <si>
    <t xml:space="preserve">Manipulacion de quimicos al momento de realizar los mantenimientos a las piscinas </t>
  </si>
  <si>
    <t>quemaduras, irritacion, intoxicacion</t>
  </si>
  <si>
    <t xml:space="preserve">Verificar el espación de almacenamiento de los productos </t>
  </si>
  <si>
    <t xml:space="preserve">capacitacion en uso de manipulacion de quimicos </t>
  </si>
  <si>
    <t xml:space="preserve">Verificar la matriz de EPP
Verificar el espacio </t>
  </si>
  <si>
    <t>Piscineros y salvavidas</t>
  </si>
  <si>
    <t xml:space="preserve">Esenarios y parques </t>
  </si>
  <si>
    <r>
      <t xml:space="preserve">FECHA DE ELABORACIÓN: </t>
    </r>
    <r>
      <rPr>
        <sz val="8"/>
        <color rgb="FF000000"/>
        <rFont val="Arial"/>
        <family val="2"/>
      </rPr>
      <t>10 de Septiembre 2024</t>
    </r>
  </si>
  <si>
    <r>
      <t>ACTIVIDADES:</t>
    </r>
    <r>
      <rPr>
        <sz val="8"/>
        <color rgb="FF000000"/>
        <rFont val="Candara"/>
        <family val="2"/>
      </rPr>
      <t xml:space="preserve"> </t>
    </r>
  </si>
  <si>
    <t xml:space="preserve">NIVEL DE PROBABILIDAD 
(NP= ND x NE) </t>
  </si>
  <si>
    <t xml:space="preserve"> cefalea, deshidratación</t>
  </si>
  <si>
    <t xml:space="preserve">Implementación del programa de riesgo publico, capacitacion  en riesgo publico </t>
  </si>
  <si>
    <t>PARQUE ZONAL VIRREY SUR</t>
  </si>
  <si>
    <r>
      <t xml:space="preserve">FECHA DE ELABORACIÓN: </t>
    </r>
    <r>
      <rPr>
        <sz val="8"/>
        <color rgb="FF000000"/>
        <rFont val="Candara"/>
        <family val="2"/>
      </rPr>
      <t>10 de Septiembre 2024</t>
    </r>
  </si>
  <si>
    <t xml:space="preserve">Esenarios  y parques </t>
  </si>
  <si>
    <t>•	Administración de los escenarios con los que cuenta el Parque y atención al usuario
•	desplazamientos en las áreas de los escenarios
•	Desplazamientos internos y externos por los escenarios
•	trabajo administrativo con uso de equipos de computo
•	conexiones de equipos de computo
•	labores administrativas
•	Atención al usuario, visitantes y entidades de control y desplazamientos en el sitio de trabajo 
•	Prestar los primeros auxilios por parte de los administradores de los escenarios</t>
  </si>
  <si>
    <t>FOMENTO DE LA ACTIVIDAD FISICA, EL DEPORTE Y LA RECREACION</t>
  </si>
  <si>
    <t>Desarrollar e implementar programas deportivos y de actividad física, para contribuir con el mejoramiento de la calidad de vida en la población de Bogotá D.C.</t>
  </si>
  <si>
    <t xml:space="preserve">• Análisis del ciclo precedente e identificación de necesidades/ Priorización de necesidades/ Definición de programas deportivos y de actividad física: plan distrital de desarrollo, política pública distrital, política pública nacional, Actos administrativos col deportes, Plan estratégico, Presupuesto plurianual de inversión, Plan de acción.}
• Preparación y coordinación de recursos e implementación: Plan de trabajo y cronograma de programas deportivos y de actividad física, Disposición de escenarios e implementación deportiva, Apoyo en proceso convocatoria, divulgación e inscripción.
• Ejecución de programas y servicios: Planes pedagógicos, Planes de entrenamiento, Planes de trabajo.
• Seguimiento a resultados: Actividades de los programas deportivos y de actividad física y prestación de servicios.
•  Evaluación de los programas: Encuesta de satisfacción, Resultados de gestión de los programas deportivos y de actividad física, Otros documentos técnicos generados.
</t>
  </si>
  <si>
    <t>DEPORTES</t>
  </si>
  <si>
    <t xml:space="preserve">SUBPROCESO(S) EVALUADO(S): </t>
  </si>
  <si>
    <t xml:space="preserve">DIRECCIONAMIENTO ESTRATÉGICO / GESTIÓN DE PLANES Y PROYECTOS / GESTIÓN DE RECURSOS DE INFORMACIÓN </t>
  </si>
  <si>
    <t>OFICINA ADMINISTRATIVA IDRD, VIAS DE LA CIUDAD, ESCENARIOS Y COLEGIOS</t>
  </si>
  <si>
    <t>BOGOTÁ COMPETITIVA, DEPORTE DE 0 A 100, EN MOVIMIENTO DE 0 A 5, ESCUELAS DEPORTIVAS, DE LAS AULAS AL DEPORTE, JORNADA ESCOLAR COMPLEMENTARIA, TALENTOS DEPORTIVOS, SPORTS Y DEPORTES ALTERNATIVOS, COMPETENCIAS CON ALTURAS, BOGOTÁ EN FORMA, ACTIVIDAD MUSICA MAYOR EDAD, ADULTO MAYOR, MANZANAS DE CUIDADO</t>
  </si>
  <si>
    <t xml:space="preserve">NIVEL DE PROBABILIDAD
 (NP= ND x NE) </t>
  </si>
  <si>
    <t>Las asignadas en las actividades de: bogotá competitiva, deporte de 0 a 100, en movimiento de 0 a 5, escuelas deportivas, de las aulas al deporte, jornada escolar complementaria, talentos deportivos, sports y deportes alternativos, competencias con alturas</t>
  </si>
  <si>
    <t>INFECCIONES</t>
  </si>
  <si>
    <t>Capacitacion en riesgo biologico
Capacitacion en autocuidado
señalizacion en parques y escenarios que brinde orientacion a los ciudadanos sobre los requisistos de seguridad para pasear con mascotas</t>
  </si>
  <si>
    <t>Radiaciones no ionizantes, exposición al sol</t>
  </si>
  <si>
    <t>Capacitación en el riesgo</t>
  </si>
  <si>
    <t>* Capacitación sobre los riesgos a los cuales se encuentran expuestos</t>
  </si>
  <si>
    <t>Formación sobre los riesgos a los cuales se encuentran expuestos</t>
  </si>
  <si>
    <t>Ruido las cabinas de sonido</t>
  </si>
  <si>
    <t>HIPOACUSIA</t>
  </si>
  <si>
    <t>Perdida Auditiva</t>
  </si>
  <si>
    <t>Capacitacion en ruido
Capacitacion en uso de elementos de proteccion personal
Capacitacion en autocuidado</t>
  </si>
  <si>
    <t>Uso de tapones para ruido, casco, monogafas, guantes</t>
  </si>
  <si>
    <t xml:space="preserve">Exposición a robos, atracos, asaltos, atentados, de orden publico, Exposición a agresiones por parte de usuarios </t>
  </si>
  <si>
    <t>* Formación asociada al riesgo, Uso de los EPP: Casco, guantes de agarre, uniforme</t>
  </si>
  <si>
    <t>Exposición a accidentes de transito cuando se está desplazando de un escenario a otro</t>
  </si>
  <si>
    <t>Posturas prolongadas</t>
  </si>
  <si>
    <t xml:space="preserve">BIOMECANICO </t>
  </si>
  <si>
    <t>Tendinitis, lumbalgias, espasmos, calambres, esguinces, luxaciones</t>
  </si>
  <si>
    <t>Programa de Vigilancia Osteomuscular.</t>
  </si>
  <si>
    <r>
      <t xml:space="preserve">* Promoción de Cultura de Autocuidado
</t>
    </r>
    <r>
      <rPr>
        <sz val="8"/>
        <rFont val="Arial"/>
        <family val="2"/>
      </rPr>
      <t>* Exámenes médico Ocupacionales Períodicos.</t>
    </r>
  </si>
  <si>
    <t>Manipulacion de cargas de la Bicicleta</t>
  </si>
  <si>
    <t>BIOMECANICO</t>
  </si>
  <si>
    <t>LESIONES OSTEMUSCULARES</t>
  </si>
  <si>
    <t>Tendinitis</t>
  </si>
  <si>
    <t>Capacitacion en higiene postural
Capacitacion en autocuidado
Protocolo de manipulacion de cargas 
Reforzar las técnicas de manejo del material, y manipulación adecuada de las cargas, para así mitigar los factores de riesgo y peligros mecánicos que se puedan mitigar. 
programa de pausas activas</t>
  </si>
  <si>
    <t>Sobre esfuerzo</t>
  </si>
  <si>
    <t>HERIDAS, FRACTURAS, LESIONES OSTEOMUSCULARES</t>
  </si>
  <si>
    <t>Golpes por manipulacion de herramientas de materiales, bici, conos.</t>
  </si>
  <si>
    <t>Golpes, machucones, heridas</t>
  </si>
  <si>
    <t>Hematomas</t>
  </si>
  <si>
    <t xml:space="preserve">* Reporte de acto y condiciones 
*Implementacion de la metodologia s
* Pausas activas
* Exámenes médicos con énfasis osteomusculares.
* Tips de seguridad en relación al riesgo Biomecánico 
* Capacitación del riesgo
+ Programa de vigilancia epidemiológica de riesgo biomecánico
*Capacitacion en higiene postural
*Capacitacion en autocuidado
*socialización sobre la importantancia del calentamiento previo asi como su rutina </t>
  </si>
  <si>
    <t>Capacitación de liderazgo, estilos de mandos
Taller de manejo de crisis
Programa de vigilancia epidemiológica de riesgo psicosocial</t>
  </si>
  <si>
    <t>* Aplicación e intervención de la batería de riesgo psicosocial
* Evaluación de clima organizacional
* Apoyo emocional y seguimiento de casos
* Capacitación del riesgo Psicosocial
* Programa de vigilancia epidemiológico del riesgo psicosocial</t>
  </si>
  <si>
    <t xml:space="preserve">* Programa de inspecciones.
* Reporte de acto y condiciones </t>
  </si>
  <si>
    <t>Precipitaciones, lluvias, granizadas, heladas: Por lluvias o granizadas que puedan presentarse en epoca de invierno</t>
  </si>
  <si>
    <t>Resfriados</t>
  </si>
  <si>
    <t>Uso de Impermeables</t>
  </si>
  <si>
    <t>NEUMONIA</t>
  </si>
  <si>
    <t xml:space="preserve">DEPORTES BOGOTÁ COMPETITIVA </t>
  </si>
  <si>
    <t xml:space="preserve">entrenadores  y formadores dentro del plan de trabajo   Personal de apoyo administrativo y monitore ejecucion de actividades </t>
  </si>
  <si>
    <t>Determinar técnica, administrativa, operativa y financieramente los programas intervinientes en la consecución del rendimiento deportivo de Bogotá D.C., focalizadas en las etapas de: formación, talento y reserva, tecnificación, rendimiento y alto rendimiento deportivo.
Articular las etapas deportivas de formación, talento y reserva y rendimiento deportivo de Bogotá D.C., que permita una transición óptima de los y las atletas y el posicionamiento de la ciudad hacia los altos logros.
Facilitar la articulación permanente, entre el IDRD y las demás entidades públicas y privadas que lideren manifestaciones del deporte formativo y/o competitivo, mediante los lineamientos técnico-metodológicos del IDRD.
Establecer el apoyo técnico, social, científico, administrativo y financiero y su alcance a cada una de las etapas que componen el Sistema Deportivo de Bogotá D.C.: 1 Formación, 2. Talento y Reserva, 3. Rendimiento Deportivo.
Garantizar la inversión económica de acuerdo a la asignación presupuestal, en función de brindar la sostenibilidad a las etapas de formación, talento y reserva, rendimiento deportivo de Bogotá D.C.
Propiciar el desarrollo deportivo integral de los y las atletas, con base en los valores olímpicos y la construcción de una cultura deportiva en Bogotá D.C., con el fin de la formación para el afrontamiento efectivo de las diferentes transiciones en la carrera deportiva hasta el proceso de retiro deportivo, lo que aportará a la construcción de una mejor sociedad.</t>
  </si>
  <si>
    <t xml:space="preserve">Manipulacion de cargas </t>
  </si>
  <si>
    <t>Golpes por manipulacion de herramientas de materiales,equipo deportivo conos.</t>
  </si>
  <si>
    <t>DEPORTES DEPORTE DE 0 A 100</t>
  </si>
  <si>
    <t>Escuelas Deportivas Adultos -  Escuelas Deportivas Menores de Edad - Escuelas Deportivas Natación</t>
  </si>
  <si>
    <t>Incentivamos la actividad física y el deporte para personas de todas las edades, desde la primera infancia hasta los adultos mayores. Nuestro objetivo es fomentar hábitos saludables y promover el bienestar en cada etapa de la vida, adaptando nuestras actividades a las necesidades y capacidades de cada grupo etario.</t>
  </si>
  <si>
    <t>DEPORTES  EN MOVIMIENTO DE 0 A 5</t>
  </si>
  <si>
    <t xml:space="preserve">entrenadores  y formadores dentro del plan de trabajo   Personal de apoyo administrativo y monitore ejecucion de actividades   0 a 5 </t>
  </si>
  <si>
    <t xml:space="preserve"> impulsamos el desarrollo integral de la primera infancia en Bogotá, confiando en la capacidad de los niños para mejorar sus habilidades motrices y su coordinación. Nuestro objetivo es facilitar que los niños realicen acciones motrices más fluidas, mientras fomentamos su estimulación adecuada en los diferentes aspectos de su crecimiento, incluyendo lo mental, cognitivo, motriz, afectivo y comportamental, a través de talleres de movimiento.
Esta iniciativa se basa en una pedagogía activa, flexible y crítica, donde el movimiento corporal y las experiencias significativas son el eje central del aprendizaje.</t>
  </si>
  <si>
    <r>
      <t>FECHA DE ACTUALIZACIÓN:</t>
    </r>
    <r>
      <rPr>
        <sz val="8"/>
        <color rgb="FF000000"/>
        <rFont val="Arial"/>
        <family val="2"/>
      </rPr>
      <t xml:space="preserve"> SEPTIEMBRE 2024</t>
    </r>
  </si>
  <si>
    <t>JORNADA ESCOLAR  COMPLEMETARRIA - escalada en muro</t>
  </si>
  <si>
    <t>VÍAS HABILITADAS PARA EL PROYECTO AL TRABAJO EN BICI
PARQUES Y ESCENARIOS</t>
  </si>
  <si>
    <t xml:space="preserve"> Desplazamiento –  Realizar formación integral – cierre de actividad - Desplazamiento</t>
  </si>
  <si>
    <t xml:space="preserve">Los riesgos aquí identificados tambien aplican para los funcionarios y/o contratistas </t>
  </si>
  <si>
    <t xml:space="preserve">
Desplazamiento A Punto De Formación 
Desarrollo de la formación (ciclos deportes) 
Desplazamiento A Punto De colegio- parque- caminando
Desarrollo de la formación ciclos </t>
  </si>
  <si>
    <t>Sí</t>
  </si>
  <si>
    <t>Virus. Bacterias, Hogos</t>
  </si>
  <si>
    <t>Capacitacion en riesgo biologico
Capacitacion en autocuidado
señalizacion en  colegios escenarios que brinde orientacion a los ciudadanos sobre los requisistos de seguridad para pasear con mascotas</t>
  </si>
  <si>
    <t>Picadura de insectos</t>
  </si>
  <si>
    <t>Reacciones alergicas localizadas, reacciones alergicas en todo el cuerpo, dolores musculares, fiebre, enrojecimiento, dificulta para respirar, asfixia, dificultad para respirar, inflamacion, dolor agudo, sincopes.</t>
  </si>
  <si>
    <t xml:space="preserve">Capacitaciones de Autocuidado, campañas de prevencion de </t>
  </si>
  <si>
    <t xml:space="preserve">*instalación de pasamanos y cintas antideslizantes en las escaleras.
</t>
  </si>
  <si>
    <t xml:space="preserve">*Inspeccion visual de Seguridad en sitio para asegurar que la zona se encuentre en buenas condiciones.
</t>
  </si>
  <si>
    <t xml:space="preserve">* Formación asociada al riesgo, Uso de los EPP: Casco, guantes de agarre, uniforme, Calzado de Seguridad (Antideslizante y Cerrado).
- </t>
  </si>
  <si>
    <t>DEPORTES TALENTOS DEPORTIVOS</t>
  </si>
  <si>
    <t xml:space="preserve">entrenadores y formadores dentro del plan de trabajo -   Personal de apoyo administrativo y monitore ejecucion de actividades </t>
  </si>
  <si>
    <t>En el programa Talentos Deportivos, nos enfocamos en impulsar y consolidar procesos de iniciación deportiva para niños, niñas, adolescentes y jóvenes, facilitando su identificación, selección y desarrollo. Nos guiamos por los lineamientos técnicos de la Subdirección Técnica de Recreación y Deportes del IDRD, tanto en los deportes olímpicos como paralímpicos.
Nuestro propósito es promover y fortalecer la formación de futuros deportistas, asegurando una reserva deportiva sostenible en la ciudad. Lo hacemos mediante el fortalecimiento de los valores olímpicos y paralímpicos, con el objetivo de que Bogotá D.C. se convierta en un referente deportivo nacional e internacional.</t>
  </si>
  <si>
    <t>DEPORTES  SPORTS Y DEPORTES ALTERNATIVOS</t>
  </si>
  <si>
    <t xml:space="preserve">entrenadores y formadores dentro del plan de trabajo -   Personal de apoyo administrativo y monitore ejecucion de actividades  del  deporte </t>
  </si>
  <si>
    <t>El programa eSports y Deportes Alternativos es una iniciativa que forma parte del plan de gobierno "Bogotá Camina Segura", liderado por el alcalde mayor Carlos Fernando Galán. Está diseñado para apoyar a las comunidades que practican deportes alternativos en Bogotá, gestionando nuevas y emocionantes oportunidades en los ámbitos del deporte y la recreación. Fomentamos la organización de entidades deportivas, apoyamos emprendimientos relacionados, promovemos la participación en actividades alternativas y facilitamos la creación de eventos de gran impacto que impulsan la masificación de deportes no convencionales y el crecimiento de la comunidad de eSports en la ciudad.</t>
  </si>
  <si>
    <t xml:space="preserve">entrenadores y formadores dentro del plan de trabajo -   Personal de apoyo administrativo y monitore ejecucion de actividades  </t>
  </si>
  <si>
    <t>DEPORTES ESCUELAS DEPORTIVAS, DE LAS AULAS AL DEPORTE</t>
  </si>
  <si>
    <t>En nuestras Escuelas Deportivas,participamos en la estrategia que busca el desarrollo deportivo y la competitividad en Bogotá, facilitando el progreso de los procesos deportivos desde los primeros pasos hasta el alto rendimiento.
El Deporte Formativo tiene como objetivo favorecer el desarrollo integral de cada persona, abarcando las etapas de iniciación, fundamentación y perfeccionamiento. Este proceso se lleva a cabo en programas tanto del sector educativo formal como no formal, así como en los programas extracurriculares de las Escuelas de Formación Deportiva y proyectos afines.</t>
  </si>
  <si>
    <t>Con el programa 'De las Aulas al Deporte', promovemos la participación de estudiantes en competencias deportivas en Bogotá. Creamos espacios competitivos que complementan los procesos tanto deportivos como educativos. Este programa nos permite descubrir, seleccionar y desarrollar talentos deportivos, contribuyendo al crecimiento de la cantera deportiva de la ciudad.
Todo esto lo realizamos bajo los lineamientos técnicos del IDRD, con la misión de posicionar a Bogotá como una ciudad deportiva y competitiva, impulsando el desarrollo integral de los jóvenes estudiantes y deportistas.</t>
  </si>
  <si>
    <t>RECREACION</t>
  </si>
  <si>
    <t xml:space="preserve"> PARA EL PROYECTO - PARQUES Y ESCENARIOS</t>
  </si>
  <si>
    <t>BOGOTÁ EN FORMA, BOGOTÁ EN BICI, DEPORTE PARA LA PAZ, BOGOTÁ FELIZ Y MUEVETE BOGOTÁ</t>
  </si>
  <si>
    <t>El área de recreación realiza actividades reacreativas permanentes, variadas y gratuitas, por medio de actividad física, desarrollo social y aprendizaje continuo, evidenciados en el aprovechamiento del tiempo libre, el buen uso de los parques y escenarios recreodeportivos, la sana convivencia, el respeto por la diferenciación para la promoción, educación y masificación de la recreación como una cultura generadora de hábitos y estilos de vida saludables, buscando mayores niveles de felicidad.</t>
  </si>
  <si>
    <t>TENDINITIS</t>
  </si>
  <si>
    <t>FECHA DE ACTUALIZACIÓN: SEPTIEMBRE 2024</t>
  </si>
  <si>
    <t>CICLOVÍA</t>
  </si>
  <si>
    <t>VÍAS HABILITADAS PARA LA CICLOVIA EN BOGOTÁ</t>
  </si>
  <si>
    <t xml:space="preserve">ACTIVIDADES: </t>
  </si>
  <si>
    <t>APERTURA VÍAS HABILITADAS PARA CICLOVIA, DESARROLLO DE LA JORNADA, CIERRE DE LA JORNADA</t>
  </si>
  <si>
    <t>TAREA</t>
  </si>
  <si>
    <t xml:space="preserve">• Desplazamiento A Punto De Formación
• Reunión Operativa
• Desplazamiento A Puntos De Habilitación
• Eventos Especiales -Lúdica Recreativa- Pedagogía Y Comportamiento Vial
• Recorridos Sobre El Tramo Asignado
• Operaciones
• Escuela De Guardianes, Central De Comunicaciones, Estadística, Infraestructura, Medios Interactivos, Bienes Y Apoyo Administrativo, Cualificación,  
• Apertura Vehicular
• Servicio Social
• Espacio Público
• Respuesta Oportuna A Novedades Que Se Presentan
• Conteo De Usuarios
• Recorridos Sobre El Tramo Asignado
• Apertura De Ciclovía
</t>
  </si>
  <si>
    <t>SÍ</t>
  </si>
  <si>
    <t>INFECCIONES Y ALERGIAS</t>
  </si>
  <si>
    <t>NINGUNO</t>
  </si>
  <si>
    <t>Capacitacion en riesgo biologico</t>
  </si>
  <si>
    <t>Exposición a Virus</t>
  </si>
  <si>
    <t>INFECCIONES RESPIRATORIAS AGUDAS</t>
  </si>
  <si>
    <t>INFECCIONES RESPIRATORIAS</t>
  </si>
  <si>
    <t>Presión Atmosferica: Disconfort Térmico</t>
  </si>
  <si>
    <t xml:space="preserve">ESTRÉS, AGOTAMIENTO FÍSICO, DESGANO, </t>
  </si>
  <si>
    <t>Impermeables</t>
  </si>
  <si>
    <t>ESTRÉS</t>
  </si>
  <si>
    <t>Sensibilización en riesgo fisico y autocuidado</t>
  </si>
  <si>
    <t>Suministro del bloqueador solar, casco, gafas de seguridad, guantes, Dotación</t>
  </si>
  <si>
    <t xml:space="preserve">Posturas prolongadas y forzadas </t>
  </si>
  <si>
    <t>TENDINITIS, LUMBALGIAS</t>
  </si>
  <si>
    <t xml:space="preserve">PAUSAS ACTIVAS </t>
  </si>
  <si>
    <t>TENDINITIS Y LUMBALGIAS</t>
  </si>
  <si>
    <t>Capacitacion en higiene postural
Capacitacion en autocuidado
Protocolo de manipulacion de cargas 
Socializar el protocolo del uso seguro de la bicicleta 
Socializacion sobre actos y condiciones inseguras</t>
  </si>
  <si>
    <t>Manipulacion Manual de cargas</t>
  </si>
  <si>
    <t>Capacitacion en higiene postural
Capacitacion en autocuidado
Protocolo de manipulacion de cargas 
Reforzar las técnicas de manejo del material, y manipulación adecuada de las cargas, para así mitigar los factores de riesgo y peligros mecánicos que se puedan mitigar. 
Protocolo de uso de la bicicleta
programa de pausas activas</t>
  </si>
  <si>
    <t>Público: Exposición a robos, atracos, asaltos, atentados, de orden publico, agresiones por parte de usuarios.</t>
  </si>
  <si>
    <t>LESIONES OSTEMUSCULARES, HERIDAS Y GOLPES</t>
  </si>
  <si>
    <t>Acompañamiento con la Policia
Boletines
Rutas seguras</t>
  </si>
  <si>
    <t>Formaciones en Riesgo Público
Cintas reflectoras en el uniforme</t>
  </si>
  <si>
    <t>MUERTE</t>
  </si>
  <si>
    <t>Acompañamiento por parte de la Policía Nacional
Capacitacion en riesgo publico y/o envio de comunicados semanales sobre riesgo público.
Capacitacion en autocuidado</t>
  </si>
  <si>
    <r>
      <t>Exposición a accidentes de transito</t>
    </r>
    <r>
      <rPr>
        <sz val="8"/>
        <color rgb="FFC00000"/>
        <rFont val="Arial"/>
        <family val="2"/>
      </rPr>
      <t xml:space="preserve"> </t>
    </r>
    <r>
      <rPr>
        <sz val="8"/>
        <rFont val="Arial"/>
        <family val="2"/>
      </rPr>
      <t>por desplazamiento</t>
    </r>
  </si>
  <si>
    <t>LESIONES OSTEMUSCULARES, HERIDAS Y GOLPES, FRACTURAS O MUERTE</t>
  </si>
  <si>
    <t>PESV</t>
  </si>
  <si>
    <t>Guantes, Casco, Uniforme con reflectivo.
Formación en Seguridad Vial.</t>
  </si>
  <si>
    <t>Implementación y actualización PESV
Capacitación riesgo publico, seguridad vial, autocuidado</t>
  </si>
  <si>
    <t>Casco, guantes, gafas de seguridad</t>
  </si>
  <si>
    <t>Locativo: Caidas al mismo o distinto nivel, Caidas de la bicicleta</t>
  </si>
  <si>
    <t>LESIONES OSTEMUSCULARES, TRAUMA DE TEJIDOS BLANDOS, FRACTURAS, HERIDAS Y GOLPES EN MULTIPLES PARTES DEL CUERPO</t>
  </si>
  <si>
    <t>Matenimiento de bicicletas</t>
  </si>
  <si>
    <t>Guantes, Casco, Uniforme con reflectivo.
Formación Prevención en Riesgo Locativo.</t>
  </si>
  <si>
    <t>FRACTURS</t>
  </si>
  <si>
    <t>Realizar socialización mediante boletín sobrey autocuidado. 
Realizar mantenimientos periodicos a las bicicletas suministradas por la entidad y/o de uso para el contrato
socialización del protocolo del uso de la bicicleta</t>
  </si>
  <si>
    <t>Sismos, Colapso estructural, Tipos social, Incendios</t>
  </si>
  <si>
    <t>PLAN DE EMERGENCIAS
BOTIQUIN PORTATIL</t>
  </si>
  <si>
    <t>Formación sobre los riesgos a los cuales se encuentran expuestos, guantes de agarre</t>
  </si>
  <si>
    <t>Activacion Planes de emergencia y contingencia
Capacitacion  brigadistas integrantes del programa de ciclovia
Capacitacion en plan de emergencia y/o protocolo de emergencia</t>
  </si>
  <si>
    <t>LESIONES OSTEMUSCULARES, HERIDAS, GOLPES, CUADROS GRIPALES, NEUMONIA</t>
  </si>
  <si>
    <t>Uso de impermeables</t>
  </si>
  <si>
    <t>Formación sobre los riegsos a los cuales se encuentran expuestos</t>
  </si>
  <si>
    <t>Casco, gafas, guantes, uso de perneras, uniformes  e impermeables.</t>
  </si>
  <si>
    <t>RECREACION   BOGOTÁ EN FORMA</t>
  </si>
  <si>
    <t xml:space="preserve">Actividad fisica  -  comudidad general  - personal mayor  - manzanas del cuidado </t>
  </si>
  <si>
    <t xml:space="preserve">El programa Bogotá en Forma tiene como propósito promover hábitos y estilos de vida saludables mediante la práctica regular de actividad física. Realizamos sesiones presenciales en parques y escenarios del distrito, además de transmisiones virtuales a través de nuestras redes sociales, como Recreovía en Casa.
Incluimos actividades específicas para la comunidad en general, personas mayores, y en las Manzanas del Cuidado. Buscamos facilitar el acceso a sesiones de actividad física organizadas y dirigidas, con técnicas adecuadas para distintos grupos poblacionales, brindando igualdad de condiciones y contribuyendo a mejorar la calidad de vida de los usuarios en Bogotá.
 </t>
  </si>
  <si>
    <t>RECREACION   BOGOTÁ EN BICI</t>
  </si>
  <si>
    <t>VÍAS HABILITADAS PARA EL PROYECTO AL TRABAJO EN BICI  PARQUES Y ESCENARIOS</t>
  </si>
  <si>
    <t xml:space="preserve">ESCUELA DE LA BICICLETA </t>
  </si>
  <si>
    <t xml:space="preserve"> propone desarrollar una estrategia para promover la actividad física mediante el uso de la bicicleta, como también, reestructurar las interrelaciones sociales y ambientales.
Utiliza la bicicleta como una experiencia enriquecedora y divertida, realizando variadas actividades recreativas que fomentan la cultura de la bicicleta en diversas comunidades y entre distintos actores. Esto, a su vez, contribuye significativamente a mejorar el estado de ánimo y el bienestar emocional de quienes participan en estas actividades.
Así, el programa promueve activamente el uso de la bicicleta en personas de 4 años en adelante, mediante una serie de espacios de encuentro dirigidos a toda la ciudadanía de las veinte localidades urbanas y rural de Bogotá.</t>
  </si>
  <si>
    <t xml:space="preserve">Evitar desplazamientos innecesarios o usar medios alternativos  Trasporte publico </t>
  </si>
  <si>
    <t>Mantenimiento preventivo de bicicletas , y limitadores de  velocidad.</t>
  </si>
  <si>
    <t xml:space="preserve">Uso obligatorio de  Casco, guantes, gafas de seguridad 
Matriz de EPPS </t>
  </si>
  <si>
    <t>Capacitación periódica en conducción defensiva, primeros auxilios y manejo de situaciones de emergencia.</t>
  </si>
  <si>
    <t>Locativo: Caída de personas al mismo nivel (resbalones, tropiezos) y a diferente nivel (escalones, rampas, desniveles) durante el uso de bicicleta</t>
  </si>
  <si>
    <t>Rediseño de rutas para evitar pendientes pronunciadas, cruces peligrosos o zonas con tráfico vehicular.</t>
  </si>
  <si>
    <t>* Programa de inspecciones.
* Programa de mantenimiento.
* Reporte de acto y condiciones 
* Capacitación sobre los riesgos a los cuales se encuentran expuestos
* Procedimientos para circulación segura en bicicleta. 
*  Registro y mantenimiento periódico de bicicletas institucionales.</t>
  </si>
  <si>
    <t>Golpes por manipulacion de herramientas de materiales, bici,</t>
  </si>
  <si>
    <t>Capacitación en técnicas seguras de manipulación. 
Procedimientos escritos para el uso de herramientas y bicicletas.</t>
  </si>
  <si>
    <t xml:space="preserve">RECREACION    BOGOTÁ FELIZ </t>
  </si>
  <si>
    <t xml:space="preserve"> PARA EL PROYECTO  - PARQUES Y ESCENARIOS</t>
  </si>
  <si>
    <t xml:space="preserve">Realizar actividades recerativas con diferes grupos etarios  y poblacionales de diferentes localidades </t>
  </si>
  <si>
    <t>Campamentos IDRD
Infancia
Adolescencia
Juventud</t>
  </si>
  <si>
    <t xml:space="preserve">* Incentivar el uso de las TIC para evitar contacto físico
*Actividades enfocadas al autocuidado y prevención del  Riesgo Biológico. 
 </t>
  </si>
  <si>
    <t xml:space="preserve">* Capacitación sobre los riesgos a los cuales se encuentran expuestos
</t>
  </si>
  <si>
    <r>
      <t xml:space="preserve">* Plan de emergencias y contingencias
* Kit de seguridad como: camillas,  botiquín, extintores
* Capacitación a todo el personal sobre el plan de emergencia
* Conformación, capacitación, formación, entrenamiento y dotación de la Brigada de Emergencia
* Realización de simulacros de emergencia
*Señalización rutas de evacuación
</t>
    </r>
    <r>
      <rPr>
        <sz val="8"/>
        <color rgb="FFFF0000"/>
        <rFont val="Arial"/>
        <family val="2"/>
      </rPr>
      <t xml:space="preserve">CURSO DE PRIMER RESPONDIENTE </t>
    </r>
  </si>
  <si>
    <t>Caminatas
Recreación para personas con discapacidad
Recreación de la infancia
Recreación para la infancia
Recreación adolescente
Recreación jóvenes
Adultez, familias y otras poblaciones</t>
  </si>
  <si>
    <t>Golpes por manipulacion de herramientas de materiales</t>
  </si>
  <si>
    <t>RECREACION   DEPORTE PARA LA PAZ</t>
  </si>
  <si>
    <t xml:space="preserve">Deportes para la paz  </t>
  </si>
  <si>
    <t xml:space="preserve"> diseñados para fomentar la convivencia pacífica y la inclusión social. A través de estos eventos, promovemos el fortalecimiento de valores ciudadanos como el respeto, la solidaridad y el trabajo en equipo, brindando a las comunidades la oportunidad de conectarse y colaborar en un ambiente de armonía.</t>
  </si>
  <si>
    <t>RECREACION    MUÉVETE BOGOTÁ</t>
  </si>
  <si>
    <t xml:space="preserve">Entorno escolar   -  laboral y comunitario </t>
  </si>
  <si>
    <t>Implementamos una estrategia pedagógica, promocional y de intervención que busca modificar los comportamientos de los habitantes de Bogotá hacia la actividad física y reducir los niveles de sedentarismo en la ciudad.</t>
  </si>
  <si>
    <t>RECREACION   EVENTOS CON ALTURA</t>
  </si>
  <si>
    <t xml:space="preserve">Eventos con altura </t>
  </si>
  <si>
    <t>GESTIÓN DE COMUNICACIONES</t>
  </si>
  <si>
    <t>Dar a conocer interna y externamente las actividades, programas y obras que realiza la entidad, para generar apropiación y participación que contribuyan al posicionamiento de la imagen institucional.</t>
  </si>
  <si>
    <t xml:space="preserve">• Asignación: Solicitud de servicios, Solicitudes directas.
• Recopilación de información: Detalle del servicio solicitado, Información de fuentes primarias y secundarias.
• Preparación del producto: Concepto del producto, Permiso y alistamiento.
• Diseño grafico: Software para el diseño grafio, Banco de fotografías, Insumos finales para la elaboración del producto.
• Edición: Software y equipos para grabación y edición de videos.
• Banco de fotografías y videos existenciales.
• Guion y concepto del producto.
• Formato y lineamiento sobre estructura de boletines.
• Insumos finales para la elaboración de boletines y notas periodísticas
• Definición de canales: Productos finales, Audiencias.
• Monitoreo de medios: Acceso a medios de comunicación, Lineamiento para filtrar la información requerida.
• Requerimientos puntales relacionados.
</t>
  </si>
  <si>
    <r>
      <rPr>
        <sz val="8"/>
        <rFont val="Arial"/>
        <family val="2"/>
      </rPr>
      <t>* Realizar intervención a los resultados de las Mediciones Higiénicas</t>
    </r>
    <r>
      <rPr>
        <sz val="8"/>
        <color rgb="FF000000"/>
        <rFont val="Arial"/>
        <family val="2"/>
      </rPr>
      <t xml:space="preserve">
</t>
    </r>
    <r>
      <rPr>
        <sz val="8"/>
        <rFont val="Arial"/>
        <family val="2"/>
      </rPr>
      <t>* Continuar con las I</t>
    </r>
    <r>
      <rPr>
        <sz val="8"/>
        <color rgb="FF000000"/>
        <rFont val="Arial"/>
        <family val="2"/>
      </rPr>
      <t xml:space="preserve">nspecciones Planeadas
* Capacitación sobre los riesgos a los cuales se encuentran expuestos
* Programa de conservación visual según resultados de los diagnósticos médicos
</t>
    </r>
    <r>
      <rPr>
        <sz val="8"/>
        <rFont val="Arial"/>
        <family val="2"/>
      </rPr>
      <t>* Implementar Pausas activas</t>
    </r>
  </si>
  <si>
    <t>GESTIÓN DEL TALENTO HUMANO</t>
  </si>
  <si>
    <t>Gestionar el potencial del talento humano como factor estratégico, para contribuir con el desarrollo de la entidad en un ambiente seguro y saludable.</t>
  </si>
  <si>
    <t xml:space="preserve">• Formulación del plan estratégico de talento humano y Actualización, seguimiento y evaluación del plan estratégico de talento humano: Normatividad de creación de la entidad, Diagnostico de necesidades, novedades en la planta.
• Vinculación: Cargos vacantes (vacancias definitivas y temporales), concepto medico de aptitud laboral, listas de elegibles.
• Inducción: Necesidades de inducción.
• Evolución del periodo de prueba: Manual de funciones, Compromisos y competencias relacionados con el propósito principal del empleo y las funciones relacionadas.
• Liquidación salarial y prestacional: Novedades de nómina.
• Tramite de sentencias judiciales: Fallo judicial
• Evaluación de desempeño laboral ordinaria: Compromisos laborales y comportamentales concertados, Acuerdos de gestión.
• Programación y ejecución de actividades de bienestar e incentivos: Políticas públicas en materia de bienestar e incentivos: Políticas públicas en materia de bienestar e incentivos,. Necesidades de los servidores públicos en materia de bienestar e incentivos, Necesidades de los servidores públicos en materia de bienestar e incentivos.
• Programación y ejecución de actividades de capacitación: Proyecto de aprendizaje en equipo (PAE) .
• Autoevaluación y auditorias: Formulario de evaluación de estándares mínimo.
• Inspecciones de seguridad: Instrumentos de inspección, Plan de inspecciones y/o solicitud de inspecciones no planeada.
• Gestión de peligros y riesgos: Reporte de accidentes de trabajo y enfermedad laboral, Reporte de actos, condiciones inseguras e incidentes, Informes de inspecciones de seguridad, Informes de mediciones de condiciones de salud, mediciones higiénicas, riesgo psicosocial, riesgo biomecánico.
• Formulación e implementación de planes y programas: Normatividad legal vigente, Normas técnicas, Matriz de identificación de peligros, valoración de riesgos y determinación de controles, Diagnostico de condiciones de salud, Informe de investigación del accidente.
• Reporte e investigación de enfermedades laborales, incidentes y accidentes del trabajo: Notificación del evento, registró REPORT, Notificación medico laboral.
• Desvinculación: Documentos que justifican la desvinculación del servidor público.
</t>
  </si>
  <si>
    <t>Estrés, irritabilidad, apatía laboral, desmotivación, falta de interés, baja productividad.
Cefaleas  Alteración emocional 
Insomnio 
Enfermedades cardiacas
Fatiga
Síndrome de burnout
Enfermedades cardiovasculares</t>
  </si>
  <si>
    <t>Lesiones músculo esqueléticas tanto de extremidades superiores, 
Tendinitis (Hombro, muñeca, bíceps, flexores de muñeca, entre otras)
Bursitis  Dedo en gatillo
Síndrome de manguito rotador 
Síndrome de túnel del carpo
Síndrome del canal de guion
Epicondilitis
Síndrome del pronador redondo</t>
  </si>
  <si>
    <t>GESTIÓN FINANCIERA</t>
  </si>
  <si>
    <t>Administrar los recursos financieros asignados y realizar los respectivos registros, para el cumplimiento de las funciones de la entidad y pago de sus obligaciones con terceros.</t>
  </si>
  <si>
    <t xml:space="preserve">• Programación presupuestal, clasificación y distribución de la inversión: Productos, metas y resultados, Plan financiero, Plan Distrital de Desarrollo, Manual operativo de presupuesto, Circulares conjuntas de cierre, vigencia y programación presupuestal, cuota global de gasto. 
• Modificación presupuestal: Solicitud, tramite, modificación presupuestal y anexos, Decreto de reducción de presupuesto.
• Ejecución presupuestal: Decreto de liquidación de presupuesto, Estudios de conveniencia y oportunidad , Resoluciones de ordenación de gastos, solicitud de expedición de certificados de disponibilidad presupuestal, Facturas de servicios públicos, Contratos, Solicitud de liberación de recursos de certificados de disponibilidad presupuestal y registro presupuestal, Planillas de autorización de giros con recursos de transferencia.
• Causación: Ordenes de pago individuales y colectivas  (contratistas y proveedores) Interfaces, Entradas de almacén, Soportes para generar cuentas por cobrar, soportes para registrar bienes inmuebles, Informes de procesos judiciales (SIPROJ).
• Conciliación: Boletín de tesorería, Informe de procesos judiciales (SIPROJ) Informe de activos fijos, Informe de préstamos de vivienda,  Informe de cargas urbanísticas, Informe de obras en construcción y terminadas, Informe de operaciones reciprocas.
• Emisión de Informes: Balances de prueba.
• Recaudo y seguimiento de recursos administrativos: Reportes bancarios de ingresos.
• Consolidación y seguimiento de la proyección del programa Anual mensualizado de caja (PAC), Programación PAC, Programación del PAC para la vigencia fiscal siguiente, Reprogramaciones y compensaciones, Ejecución presupuestal, Saldos diarios.
• Gestión de pago: Liquidación de nómina, Ordenes de pago y soportes.
• Análisis de flujo de caja: Saldos diarios, PAC, Flujo de caja.
</t>
  </si>
  <si>
    <t>Estrés, irritabilidad, apatía laboral, desmotivación, falta de interés, baja productividad.  Cefaleas
Alteración emocional 
Insomnio 
Enfermedades cardiacas
Fatiga
Síndrome de burnout
Enfermedades cardiovasculares</t>
  </si>
  <si>
    <t>GESTIÓN DE RECURSOS FÍSICOS</t>
  </si>
  <si>
    <t>Administrar y controlar los bienes muebles y servicios para el funcionamiento administrativo de la entidad.</t>
  </si>
  <si>
    <t xml:space="preserve">• Definición del programa se seguros y Actualización de los bienes y valores asegurados: Relación de parques y escenarios  amparar, Relación de bienes muebles y equipos, Relación de personas menores de 18 años hijos de funcionarios para vacaciones recreativas, Beneficiarios con préstamos de vivienda, Relación de deportistas de alto rendimiento, Entrada y baja de bienes devolutivos.
• Ingreso de bienes de consumo y devolutivos: Documentación requisito para el ingreso de los bienes al almacén teniendo en cuenta si es compra de elementos, compra por caja menor, donación, recuperación, reposición, sobrantes, transferencia de otras entidades.
• Salidas, traslado, reintegro de bienes: Solicitudes de pedido, Solicitud traslado o reintegro de bienes, Devolutivos.
• Baja de bienes: Autorización del comité de inventarios para baja de bienes, Solicitud traslado o reintegro de bienes devolutivos.
• Ejecución de la toma física de bienes: Normatividad contable vigente, Cronograma para la toma física de inventarios, Inventario de bienes devolutivos.
• Planificación: Plan Distrital de Desarrollo, Normatividad ambiental vigente, Ubicación física de la sede administrativa.
• Identificación y evaluación de aspectos e impactos ambientales: Normatividad ambiental vigente, Información de las instalaciones, procesos y actividades de la entidad, Incidentes y accidentes ambientales, Informes de auditorías externas.
• Implementación de programa  de gestión ambiental: Plan de acción de la vigencia para los programas de gestión ambiental de la sede administrativa, Impactos ambiental y riesgos ambientales de la sede administrativa, Normatividad ambiental vigente.
• Programación y ejecución de mantenimiento: Inventario de bienes devolutivos, Necesidades de mantenimiento, solicitudes de mantenimiento, Eventualidades que se presentan en el servicio de la sede.
• Programación y ejecución de servicios generales: Necesidades y condiciones del entorno y/o las instalaciones, solicitudes de transporte.
</t>
  </si>
  <si>
    <t>Cansancio visual
Dolor de cabeza
Resequedad Ocular
Cefalea
fatiga visual
transtornos visuales
disminución de la destreza y precisión
deslumbramiento</t>
  </si>
  <si>
    <t>ADQUISICIÓN DE BIENES Y SERVICIOS</t>
  </si>
  <si>
    <t xml:space="preserve"> Realizar actividades contractuales para adquirir bienes y servicios con la oportunidad y de acuerdo con las especificaciones establecidas por la entidad.</t>
  </si>
  <si>
    <t xml:space="preserve">• Elaboración de pliegos: Plan anual de adquisiciones, Estudios previos, fichas técnicas, CDP, Análisis de costos y estudios económicos.
• Ajustes y modificaciones a los peligros de condiciones: Observaciones.
• Evaluación de propuestas: Propuestas  presentadas por los proponentes.
• Adjudicación o declaratoria desierta: Evaluación jurídica, técnica, financiera y económica de las propuestas.
• Suscripción del contrato: Solicitud de elaboración de contrato y soportes.
• Legalización del contrato: Contrato suscrito, Registro presupuestal, Pólizas, Afiliaciones.
• Ejecución del contrato: Acta de inicio, Afiliaciones y otros, Objeto y obligaciones contractuales.
• Modificaciones contractuales: Solicitudes de modificación.
• Sanciones y multas: Inicio proceso sancionatorio, Informes de ejecución, Notificaciones.
</t>
  </si>
  <si>
    <t xml:space="preserve">GESTIÓN DE ASUNTOS LOCALES </t>
  </si>
  <si>
    <t>Desarrollar acciones a nivel local para promover la participación ciudadana, brindar acompañamiento a las alcaldías locales en temas misionales de la entidad y ofertar sus programas.</t>
  </si>
  <si>
    <t xml:space="preserve">• Representación ante instancias de participación locales.
• Oferta y programación de actividades recreo deportivas.
• Asesoría en la formulación de proyectos de contratación con recursos de los fondos de desarrollo local.
• Evaluación de proyectos de contratación
• Seguimiento a la contratación de proyectos viabilizados
</t>
  </si>
  <si>
    <t xml:space="preserve">GESTIÓN DE TECNOLOGÍAS DE LA INFORMACIÓN </t>
  </si>
  <si>
    <t>Proporcionar soluciones estratégicas de tecnologías de la información y las comunicaciones, para contribuir con la eficiencia administrativa, la mejora de los trámites y servicios y la protección de los activos de información de la entidad.</t>
  </si>
  <si>
    <t xml:space="preserve">• Formulación y ejecución del plan de acción para gobierno digital: Lineamientos para la implementación de la estrategia en gobierno nacional.
• Actualización del Plan Estratégico de Tecnologías de la Información PETI: Plan distrital de desarrollo, Informes de seguimiento y evaluación del PETI, Informes de auditoría, Guías de implementación de gobierno digital, Lineamientos para la gestión de documentos electrónicos de archivo.
• Identificación de activos y riesgos de la información: Normatividad y lineamientos en materia de seguridad de la información, tablas de retención documental, Listado de personal crítico.
• Definición de controles de seguridad de la información: Normatividad y lineamientos en materia de seguridad de la información, Activos de información y matriz de riesgos de seguridad de la información.
• Monitoreo de controles de seguridad de la información: Plan de tratamiento de riesgos de seguridad de la información.
• Administración, configuración y monitoreo de redes y comunicaciones: Necesidades de conectividad, Diagrama de redes, Documentación de los dispositivos de red.
• Administración, configuración y aprovisionamiento de equipos de cómputo: Necesidades de equipos de cómputo, Ingreso de equipos de cómputo a almacén general, inventario de equipos del área de sistemas.
• Administración, configuración y aprovisionamiento de equipos de servidores y base de datos: Solicitudes de usuarios, Manuales técnicos.
• Implementación de sistemas de información: Solicitudes de usuarios, Documento requeridos.
• Actualización de sistemas de información: Solicitudes de usuarios, Incidencias de solicitud.
• Gestión, administración y configuración de sistemas de información. Solicitudes de usuarios, Diagnostico de funcionamiento de los sistemas de información.
• Análisis del desarrollo: Solicitudes de usuarios, Documentos de requerimientos, Actas de reuniones.
• Implementación del módulo o sistema en pruebas y producción: Documento de requerimientos, Proyección de la solución.
• Pruebas funcionales y ajustes: Solicitudes de usuarios, Manuales de usuario.
• Análisis y atención de incidencias reportadas: Solicitudes de usuarios. 
• Evaluación de la solución a la incidencia reportada: Seguimiento y solución de incidencias.
</t>
  </si>
  <si>
    <t>GESTIÓN JURÍDICA</t>
  </si>
  <si>
    <t xml:space="preserve"> Ejercer la defensa judicial y extrajudicial de la entidad y atender requerimientos jurídicos, para salvaguardar sus intereses y cumplir con los requisitos constitucionales y legales.</t>
  </si>
  <si>
    <t xml:space="preserve">• Vigilancia Judicial: Fallo judicial
• Representación judicial: Solicitud de instauración de demanda y/o notificación de demanda instaurada, fallo judicial.
• Expedición de actos administrativos: Requerimiento revisión de legalidad de actos administrativos.
• Atención a conceptos de proyectos de consejo, congreso y gobierno Distrital: Solicitud de conceptos de proyectos de ley, proyectos de acuerdo y proyectos de decreto. 
• Reconocimiento y aval deportivo: Solicitud y documentos establecidos como requisitos según el tipo de trámite, Visita de verificación y seguimiento técnico, pedagógico y administrativo.
• Cobro persuasivo: Solicitud para realizar el cobro por el incumplimiento de una obligación, Titulo ejecutivo suministrado por las subdirecciones.
• Cobro coactivo: Solicitud para realizar el cobro coactivo de la obligación, Titulo ejecutivo suministrado por las subdirecciones, proyectó de mandamientos de pago. 
</t>
  </si>
  <si>
    <t>CONTROL DISCIPLINARIO INTERNO</t>
  </si>
  <si>
    <t>Investigar conductas presuntamente disciplinables e imponer sanciones cuando haya lugar, tanto a servidores como a ex-servidores públicos de la entidad, con el fin de que éstos cumplan con sus deberes y funciones.</t>
  </si>
  <si>
    <t xml:space="preserve">• Divulgación de la información relativa al control disciplinario interno y Asesoría sobre el control disciplinario interno: Necesidades en torno a la prevención de la comisión de faltas disciplinarias, Información vigente y actualizada de temas de control disciplinario.
• Evaluación: Queja o informe disciplinario
• Indagación Preliminar: Informe disciplinario, Queja disciplinaria de oficio, Auto reporte de apertura de indagación preliminar.
• Investigación disciplinaria: Informe disciplinario, Queja disciplinaria de oficio, Auto de apertura de investigación.
• Etapa de juicio: Auto de formulación de pliego de cargos.
• Fallo: Auto corre traslado para alegar de conclusión.
• Recurso de apelación: Escrito por el cual se presenta recurso de apelación.
• Ejecución del fallo sancionatorio: Fallo de primera instancia y de segunda instancia.
• Audiencia: Informe disciplinario, Queja disciplinario, Queja disciplinaria de oficio, Auto de citación a audiencia.
• Ejecución del fallo sancionatorio: Fallo de primera instancia, fallo de segunda instancia.
</t>
  </si>
  <si>
    <t>GESTIÓN DOCUMENTAL</t>
  </si>
  <si>
    <t xml:space="preserve"> Administrar, conservar y custodiar la documentación generada en la entidad, desde su origen hasta su disposición final, para preservar la memoria institucional.</t>
  </si>
  <si>
    <t xml:space="preserve">• Planeación: Normatividad vigente, Tablas de retención documental, Inventario documental en estado natural, Archivo de gestión, archivo central, Fondos Acumulados.
• Organización: Tablas de retención documental, Archivo de Gestión, Archivo central.
• Transferencia: Inventario documental- FUID, Tablas de retención documental.
• Disposición: Tablas de retención documental, Inventario documental- FUID.
• Conservación preservativa: Normatividad vigente, Tablas de retención documental, Tablas de valoración documental, Inventario documental- FUID, Archivo de gestión, Archivo Central, Fondos Acumulados.
• Registro de documentos, Distribución, Acceso y consulta, Control y seguimiento: Comunicaciones oficiales, Esquema de roles y perfiles usuarios SGD ORFEO.
</t>
  </si>
  <si>
    <t>GESTION DE SERVICIO A LA CIUDADANÍA</t>
  </si>
  <si>
    <t>Brindar información y atender los requerimientos de los grupos de valor y de interés de la entidad para responder a sus necesidades en cumplimiento de sus derechos.</t>
  </si>
  <si>
    <t>Los riesgos aquí identificados también aplican para los funcionarios y/o contratistas que realizan trabajo en casa</t>
  </si>
  <si>
    <t xml:space="preserve">• Representación ante instancias de participación locales: Convocatoria, mesas de trabajo, instancias de participación.
• Oferta y programación de actividades recreo deportivas: Metas promoción de la recreación, Fichas técnicas actividades, Metas fomento al deporte, Demanda de actividades recreo deportivo.
• Asesoría en la formulación de proyectos de contratación con recursos de los fondos de desarrollo local: Plan de desarrollo local, Ficha EBI del proyecto de inversión, Lineamientos y criterios de elegibilidad y viabilidad de proyectos de inversión.
• Evaluación de proyectos de contratación: Solicitud de conceptos previo y favorable, proyecto de contratación y anexos.
• Seguimiento a la contratación de proyectos viabilizados: Concepto previo y favorable, citaciones de comités técnicos de seguimiento y evaluación.
</t>
  </si>
  <si>
    <t>PROCESOS  
misionales</t>
  </si>
  <si>
    <t xml:space="preserve">Administración y mantenimiento </t>
  </si>
  <si>
    <t xml:space="preserve">Recreación </t>
  </si>
  <si>
    <t xml:space="preserve">Piscina </t>
  </si>
  <si>
    <t>Deporte de  0 a100</t>
  </si>
  <si>
    <t xml:space="preserve">Escuelas deportivas de natación </t>
  </si>
  <si>
    <t>Bogotá en forma</t>
  </si>
  <si>
    <t xml:space="preserve">Actividad física  -comunidad </t>
  </si>
  <si>
    <t xml:space="preserve">Bmx </t>
  </si>
  <si>
    <t xml:space="preserve">escuelas deportivas para adultos </t>
  </si>
  <si>
    <t xml:space="preserve">Actividad física  -Personal mayor </t>
  </si>
  <si>
    <t xml:space="preserve">Cancha  </t>
  </si>
  <si>
    <t xml:space="preserve">Actividad física  -manzanas del cuidado </t>
  </si>
  <si>
    <t xml:space="preserve">Coliseos </t>
  </si>
  <si>
    <t xml:space="preserve">escuelas deportivas menores de edad </t>
  </si>
  <si>
    <t>Bogotá en bici</t>
  </si>
  <si>
    <t xml:space="preserve">Escuela de la bicicleta </t>
  </si>
  <si>
    <t xml:space="preserve">Velódromo </t>
  </si>
  <si>
    <t xml:space="preserve">En movimientos de  0 a 5 </t>
  </si>
  <si>
    <t>Bogotá feliz</t>
  </si>
  <si>
    <t xml:space="preserve">Campamentos </t>
  </si>
  <si>
    <t xml:space="preserve">Infantil </t>
  </si>
  <si>
    <t xml:space="preserve">Jornada escolar complementaria </t>
  </si>
  <si>
    <t xml:space="preserve">Adolescente </t>
  </si>
  <si>
    <t xml:space="preserve">Talentos deportivos  </t>
  </si>
  <si>
    <t xml:space="preserve">Juvenil </t>
  </si>
  <si>
    <t xml:space="preserve">Esport y deportes alternativos  </t>
  </si>
  <si>
    <t xml:space="preserve">Caminatas </t>
  </si>
  <si>
    <t xml:space="preserve">Competencias con altura </t>
  </si>
  <si>
    <t xml:space="preserve">Recreación para personal con discapacidad </t>
  </si>
  <si>
    <t>Escuelas deportivas de las aulas al deporte</t>
  </si>
  <si>
    <t xml:space="preserve">Recreación para  infancia </t>
  </si>
  <si>
    <t xml:space="preserve">Bogotá competitiva </t>
  </si>
  <si>
    <t xml:space="preserve">Recreación  para primera infancia </t>
  </si>
  <si>
    <t xml:space="preserve">Recreación  adolescentes </t>
  </si>
  <si>
    <t xml:space="preserve">Recreación  jóvenes </t>
  </si>
  <si>
    <t xml:space="preserve">Recreación  adultos </t>
  </si>
  <si>
    <t xml:space="preserve">Adultez , familias  y otras poblaciones </t>
  </si>
  <si>
    <t>Muévete Bogotá</t>
  </si>
  <si>
    <t xml:space="preserve">Entorno escolar  </t>
  </si>
  <si>
    <t xml:space="preserve">Entorno laboral y comunitario </t>
  </si>
  <si>
    <t>Ciclovía</t>
  </si>
  <si>
    <t>Deporte para la paz</t>
  </si>
  <si>
    <t>Eventos con altura</t>
  </si>
  <si>
    <t>Versión</t>
  </si>
  <si>
    <t>Fecha</t>
  </si>
  <si>
    <t>Razón del cambio</t>
  </si>
  <si>
    <t xml:space="preserve">Se cambia el nombre del formato ya no se llamará Matriz de identificación, evaluación y tratamiento de riesgos para procesos </t>
  </si>
  <si>
    <t xml:space="preserve">PROCESO </t>
  </si>
  <si>
    <t>Columna1</t>
  </si>
  <si>
    <t>II</t>
  </si>
  <si>
    <t>No Aceptable  o Aceptable con control específico</t>
  </si>
  <si>
    <t>* Incentivar el uso de las TIC para evitar contacto físico
*Actividades enfocadas al autocuidado y prevención del  Riesgo Biológico. 
* Seguimiento y monitoreo permanente a fin de identificar casos confirmados, sospechosos y con síntomas para aislamiento.
* Seguimiento esquema de vacunación.</t>
  </si>
  <si>
    <t xml:space="preserve">Movimiento repetitivo </t>
  </si>
  <si>
    <t>I</t>
  </si>
  <si>
    <t>3.1 PISCINAS</t>
  </si>
  <si>
    <t>PEN</t>
  </si>
  <si>
    <t xml:space="preserve">3.2 BMX </t>
  </si>
  <si>
    <t xml:space="preserve">3.3 CANCHAS  </t>
  </si>
  <si>
    <t xml:space="preserve">3.4 COLICEOS </t>
  </si>
  <si>
    <t xml:space="preserve">3.5 VELODROMO </t>
  </si>
  <si>
    <t xml:space="preserve">3.6 PISTA DE PATINAJE </t>
  </si>
  <si>
    <t xml:space="preserve">4.1 DEPORTES </t>
  </si>
  <si>
    <t>4.2 RECREACIÓN</t>
  </si>
  <si>
    <t xml:space="preserve">4.3 CICLOVIA </t>
  </si>
  <si>
    <t>(Todas)</t>
  </si>
  <si>
    <t>Etiquetas de fila</t>
  </si>
  <si>
    <t>Cuenta de CLASIFICACIÓN</t>
  </si>
  <si>
    <t>Cuenta de DESCRIPCIÓN</t>
  </si>
  <si>
    <t>Cuenta de CONTROLES DE INGENIERÍA</t>
  </si>
  <si>
    <t>Cuenta de CONTROLES ADMINISTRATIVOS, SEÑALIZACION, ADVERTENCIA</t>
  </si>
  <si>
    <t xml:space="preserve">Cuenta de EQUIPOS Y ELEMENTOS DE PROTECCIÓN PERSONAL </t>
  </si>
  <si>
    <t>Total general</t>
  </si>
  <si>
    <t>Exposición a accidentes de transito por desplazamiento</t>
  </si>
  <si>
    <t>CONTROLES</t>
  </si>
  <si>
    <t xml:space="preserve">*Capacitación de riesgo  público
*Capacitación de autocuidado
</t>
  </si>
  <si>
    <t>*Capacitación de riesgo  público
*Capacitación de autocuidado
*Capacitación de plan de emergencias</t>
  </si>
  <si>
    <t>*Programa trabajo en alturas.
*capacitar coordinador de alturas
*Inspección de sistemas de seguridad activa y pasiva.
* Permiso de trabajo y ATS
* Curso vigente de trabajo seguro de alturas.
* Exámenes osteomusculares para trabajo en alturas
* Capacitación del riesgo según la resolución (4272 de 2021)</t>
  </si>
  <si>
    <t>CARACTERIZACIÓN DE LA POBLACIÓN / DESARROLLO DE ACTIVIDADES RECREATIVAS / MONITOREO Y CONTROL</t>
  </si>
  <si>
    <t>Desarrollar actividades recreativas en función de las características y necesidades de la población de Bogotá D.C., para promover el aprovechamiento del tiempo libre y el mejoramiento en la calidad de vida.</t>
  </si>
  <si>
    <t xml:space="preserve">• Identificación de necesidades y Definición de actividades de los programas: Plan Distrital de desarrollo, Políticas publicas poblacionales, Reporte poblacional de ejecución de actividades,  Programa actuales, Necesidades de la población
• Programa de actividades: Solicitud de actividades por parte de la comunidad e instituciones, Ficha técnica de cada actividad
• Ejecución de actividades: Bienes y servicios adquiridos para el desarrollo de las actividades (talento humano, servicios de apoyo, materiales), Infraestructura física
• Seguimiento de resultados: Reporte en línea en el sistema de información Misional SIM- Reporte de tipo de actividades en las localidades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</si>
</sst>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Arial"/>
    </font>
    <font>
      <sz val="11"/>
      <color theme="1"/>
      <name val="Calibri"/>
      <family val="2"/>
      <scheme val="minor"/>
    </font>
    <font>
      <sz val="11"/>
      <color theme="1"/>
      <name val="Calibri"/>
      <family val="2"/>
      <scheme val="minor"/>
    </font>
    <font>
      <b/>
      <sz val="11"/>
      <color theme="1"/>
      <name val="Calibri"/>
      <family val="2"/>
    </font>
    <font>
      <sz val="11"/>
      <color theme="1"/>
      <name val="Calibri"/>
      <family val="2"/>
    </font>
    <font>
      <b/>
      <sz val="8"/>
      <color rgb="FF666666"/>
      <name val="Arial"/>
      <family val="2"/>
    </font>
    <font>
      <sz val="8"/>
      <color rgb="FF000000"/>
      <name val="Arial"/>
      <family val="2"/>
    </font>
    <font>
      <b/>
      <sz val="8"/>
      <color rgb="FF000000"/>
      <name val="Arial"/>
      <family val="2"/>
    </font>
    <font>
      <sz val="11"/>
      <name val="Arial"/>
      <family val="2"/>
    </font>
    <font>
      <sz val="8"/>
      <color theme="1"/>
      <name val="Arial"/>
      <family val="2"/>
    </font>
    <font>
      <b/>
      <sz val="8"/>
      <color theme="1"/>
      <name val="Arial"/>
      <family val="2"/>
    </font>
    <font>
      <sz val="11"/>
      <color rgb="FF000000"/>
      <name val="Calibri"/>
      <family val="2"/>
    </font>
    <font>
      <b/>
      <sz val="11"/>
      <color theme="1"/>
      <name val="Arial"/>
      <family val="2"/>
    </font>
    <font>
      <sz val="8"/>
      <name val="Arial"/>
      <family val="2"/>
    </font>
    <font>
      <b/>
      <sz val="8"/>
      <name val="Arial"/>
      <family val="2"/>
    </font>
    <font>
      <b/>
      <sz val="16"/>
      <name val="Arial"/>
      <family val="2"/>
    </font>
    <font>
      <sz val="9"/>
      <color theme="1"/>
      <name val="Arial"/>
      <family val="2"/>
    </font>
    <font>
      <b/>
      <sz val="9"/>
      <name val="Arial"/>
      <family val="2"/>
    </font>
    <font>
      <sz val="9"/>
      <name val="Arial"/>
      <family val="2"/>
    </font>
    <font>
      <sz val="9"/>
      <name val="Calibri"/>
      <family val="2"/>
      <scheme val="minor"/>
    </font>
    <font>
      <sz val="11"/>
      <color indexed="8"/>
      <name val="Calibri"/>
      <family val="2"/>
      <charset val="1"/>
    </font>
    <font>
      <sz val="11"/>
      <color theme="2" tint="-0.34998626667073579"/>
      <name val="Arial"/>
      <family val="2"/>
    </font>
    <font>
      <sz val="11"/>
      <color theme="1"/>
      <name val="Arial"/>
      <family val="2"/>
    </font>
    <font>
      <sz val="11"/>
      <color rgb="FFFF0000"/>
      <name val="Arial"/>
      <family val="2"/>
    </font>
    <font>
      <sz val="11"/>
      <color theme="9"/>
      <name val="Arial"/>
      <family val="2"/>
    </font>
    <font>
      <sz val="8"/>
      <color rgb="FF0070C0"/>
      <name val="Arial"/>
      <family val="2"/>
    </font>
    <font>
      <sz val="11"/>
      <color rgb="FF0070C0"/>
      <name val="Arial"/>
      <family val="2"/>
    </font>
    <font>
      <b/>
      <sz val="11"/>
      <name val="Arial"/>
      <family val="2"/>
    </font>
    <font>
      <sz val="9"/>
      <color rgb="FF0070C0"/>
      <name val="Arial"/>
      <family val="2"/>
    </font>
    <font>
      <sz val="9"/>
      <color rgb="FFC00000"/>
      <name val="Arial"/>
      <family val="2"/>
    </font>
    <font>
      <sz val="8"/>
      <color rgb="FFFF0000"/>
      <name val="Arial"/>
      <family val="2"/>
    </font>
    <font>
      <sz val="11"/>
      <color theme="1"/>
      <name val="Candara"/>
      <family val="2"/>
    </font>
    <font>
      <b/>
      <sz val="16"/>
      <name val="Candara"/>
      <family val="2"/>
    </font>
    <font>
      <b/>
      <sz val="8"/>
      <color rgb="FF000000"/>
      <name val="Candara"/>
      <family val="2"/>
    </font>
    <font>
      <b/>
      <sz val="8"/>
      <color theme="1"/>
      <name val="Candara"/>
      <family val="2"/>
    </font>
    <font>
      <sz val="8"/>
      <color rgb="FF000000"/>
      <name val="Candara"/>
      <family val="2"/>
    </font>
    <font>
      <b/>
      <sz val="8"/>
      <name val="Candara"/>
      <family val="2"/>
    </font>
    <font>
      <sz val="8"/>
      <name val="Candara"/>
      <family val="2"/>
    </font>
    <font>
      <b/>
      <sz val="11"/>
      <color theme="1"/>
      <name val="Candara"/>
      <family val="2"/>
    </font>
    <font>
      <sz val="9"/>
      <color theme="1"/>
      <name val="Candara"/>
      <family val="2"/>
    </font>
    <font>
      <b/>
      <sz val="11"/>
      <name val="Candara"/>
      <family val="2"/>
    </font>
    <font>
      <sz val="8"/>
      <name val="Calibri"/>
      <family val="2"/>
      <scheme val="minor"/>
    </font>
    <font>
      <sz val="8"/>
      <color theme="4"/>
      <name val="Arial"/>
      <family val="2"/>
    </font>
    <font>
      <sz val="8"/>
      <color rgb="FFC00000"/>
      <name val="Arial"/>
      <family val="2"/>
    </font>
    <font>
      <sz val="11"/>
      <color theme="1"/>
      <name val="Arial"/>
      <family val="2"/>
    </font>
    <font>
      <sz val="9"/>
      <color rgb="FFFF0000"/>
      <name val="Candara"/>
      <family val="2"/>
    </font>
    <font>
      <sz val="9"/>
      <color rgb="FF000000"/>
      <name val="Candara"/>
      <family val="2"/>
    </font>
    <font>
      <sz val="9"/>
      <name val="Candara"/>
      <family val="2"/>
    </font>
    <font>
      <sz val="7"/>
      <color rgb="FF000000"/>
      <name val="Arial"/>
      <family val="2"/>
    </font>
    <font>
      <sz val="9"/>
      <color indexed="81"/>
      <name val="Tahoma"/>
      <family val="2"/>
    </font>
    <font>
      <b/>
      <sz val="9"/>
      <color indexed="81"/>
      <name val="Tahoma"/>
      <family val="2"/>
    </font>
    <font>
      <b/>
      <sz val="8"/>
      <color rgb="FF0071E2"/>
      <name val="Arial"/>
      <family val="2"/>
    </font>
    <font>
      <sz val="8"/>
      <color rgb="FF333333"/>
      <name val="Arial"/>
      <family val="2"/>
    </font>
  </fonts>
  <fills count="36">
    <fill>
      <patternFill patternType="none"/>
    </fill>
    <fill>
      <patternFill patternType="gray125"/>
    </fill>
    <fill>
      <patternFill patternType="solid">
        <fgColor rgb="FFCCFFFF"/>
        <bgColor rgb="FFCCFFFF"/>
      </patternFill>
    </fill>
    <fill>
      <patternFill patternType="solid">
        <fgColor rgb="FFD8D8D8"/>
        <bgColor rgb="FFD8D8D8"/>
      </patternFill>
    </fill>
    <fill>
      <patternFill patternType="solid">
        <fgColor rgb="FFC6D9F0"/>
        <bgColor rgb="FFC6D9F0"/>
      </patternFill>
    </fill>
    <fill>
      <patternFill patternType="solid">
        <fgColor rgb="FFCCC0D9"/>
        <bgColor rgb="FFCCC0D9"/>
      </patternFill>
    </fill>
    <fill>
      <patternFill patternType="solid">
        <fgColor rgb="FFE5B8B7"/>
        <bgColor rgb="FFE5B8B7"/>
      </patternFill>
    </fill>
    <fill>
      <patternFill patternType="solid">
        <fgColor rgb="FFCCFF66"/>
        <bgColor rgb="FFCCFF66"/>
      </patternFill>
    </fill>
    <fill>
      <patternFill patternType="solid">
        <fgColor rgb="FFB8CCE4"/>
        <bgColor rgb="FFB8CCE4"/>
      </patternFill>
    </fill>
    <fill>
      <patternFill patternType="solid">
        <fgColor theme="0"/>
        <bgColor theme="0"/>
      </patternFill>
    </fill>
    <fill>
      <patternFill patternType="solid">
        <fgColor rgb="FF00B0F0"/>
        <bgColor rgb="FF00B0F0"/>
      </patternFill>
    </fill>
    <fill>
      <patternFill patternType="solid">
        <fgColor rgb="FFFABF8F"/>
        <bgColor rgb="FFFABF8F"/>
      </patternFill>
    </fill>
    <fill>
      <patternFill patternType="solid">
        <fgColor theme="9"/>
        <bgColor theme="9"/>
      </patternFill>
    </fill>
    <fill>
      <patternFill patternType="solid">
        <fgColor rgb="FFFFFFFF"/>
        <bgColor rgb="FFFFFFFF"/>
      </patternFill>
    </fill>
    <fill>
      <patternFill patternType="solid">
        <fgColor theme="0"/>
        <bgColor indexed="64"/>
      </patternFill>
    </fill>
    <fill>
      <patternFill patternType="solid">
        <fgColor theme="0"/>
        <bgColor rgb="FFD8D8D8"/>
      </patternFill>
    </fill>
    <fill>
      <patternFill patternType="solid">
        <fgColor theme="7" tint="0.79998168889431442"/>
        <bgColor rgb="FFD8D8D8"/>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rgb="FFFFFF00"/>
        <bgColor theme="0"/>
      </patternFill>
    </fill>
    <fill>
      <patternFill patternType="solid">
        <fgColor rgb="FFFFC000"/>
        <bgColor indexed="64"/>
      </patternFill>
    </fill>
    <fill>
      <patternFill patternType="solid">
        <fgColor rgb="FFFFC000"/>
        <bgColor rgb="FFD8D8D8"/>
      </patternFill>
    </fill>
    <fill>
      <patternFill patternType="solid">
        <fgColor rgb="FFFF5050"/>
        <bgColor indexed="64"/>
      </patternFill>
    </fill>
    <fill>
      <patternFill patternType="solid">
        <fgColor rgb="FF66FFCC"/>
        <bgColor indexed="64"/>
      </patternFill>
    </fill>
    <fill>
      <patternFill patternType="solid">
        <fgColor rgb="FF66FFCC"/>
        <bgColor theme="0"/>
      </patternFill>
    </fill>
    <fill>
      <patternFill patternType="solid">
        <fgColor theme="9" tint="-0.249977111117893"/>
        <bgColor indexed="64"/>
      </patternFill>
    </fill>
    <fill>
      <patternFill patternType="solid">
        <fgColor rgb="FF548135"/>
        <bgColor rgb="FF548135"/>
      </patternFill>
    </fill>
    <fill>
      <patternFill patternType="solid">
        <fgColor rgb="FF00B0F0"/>
        <bgColor indexed="64"/>
      </patternFill>
    </fill>
    <fill>
      <patternFill patternType="solid">
        <fgColor rgb="FFFF7474"/>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2"/>
        <bgColor indexed="64"/>
      </patternFill>
    </fill>
    <fill>
      <patternFill patternType="solid">
        <fgColor rgb="FFF2F2F2"/>
        <bgColor indexed="64"/>
      </patternFill>
    </fill>
    <fill>
      <patternFill patternType="solid">
        <fgColor theme="9" tint="-0.249977111117893"/>
        <bgColor theme="0"/>
      </patternFill>
    </fill>
  </fills>
  <borders count="7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64"/>
      </top>
      <bottom/>
      <diagonal/>
    </border>
    <border>
      <left style="thin">
        <color rgb="FF000000"/>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rgb="FFCDCDCD"/>
      </left>
      <right style="medium">
        <color rgb="FFCDCDCD"/>
      </right>
      <top style="medium">
        <color rgb="FFCDCDCD"/>
      </top>
      <bottom style="medium">
        <color rgb="FFCDCDCD"/>
      </bottom>
      <diagonal/>
    </border>
  </borders>
  <cellStyleXfs count="6">
    <xf numFmtId="0" fontId="0" fillId="0" borderId="0"/>
    <xf numFmtId="0" fontId="2" fillId="0" borderId="14"/>
    <xf numFmtId="0" fontId="20" fillId="0" borderId="14"/>
    <xf numFmtId="0" fontId="22" fillId="0" borderId="14"/>
    <xf numFmtId="0" fontId="1" fillId="0" borderId="14"/>
    <xf numFmtId="0" fontId="44" fillId="0" borderId="14"/>
  </cellStyleXfs>
  <cellXfs count="778">
    <xf numFmtId="0" fontId="0" fillId="0" borderId="0" xfId="0"/>
    <xf numFmtId="0" fontId="3" fillId="0" borderId="0" xfId="0" applyFont="1" applyAlignment="1">
      <alignment horizontal="center" vertical="center" wrapText="1"/>
    </xf>
    <xf numFmtId="0" fontId="4" fillId="0" borderId="0" xfId="0" applyFont="1" applyAlignment="1">
      <alignment vertical="center"/>
    </xf>
    <xf numFmtId="0" fontId="4" fillId="0" borderId="0" xfId="0" applyFont="1" applyAlignment="1">
      <alignment horizontal="center"/>
    </xf>
    <xf numFmtId="0" fontId="4" fillId="0" borderId="0" xfId="0" applyFont="1" applyAlignment="1">
      <alignment horizontal="left"/>
    </xf>
    <xf numFmtId="0" fontId="4" fillId="0" borderId="0" xfId="0" applyFont="1"/>
    <xf numFmtId="0" fontId="5" fillId="0" borderId="0" xfId="0" applyFont="1"/>
    <xf numFmtId="0" fontId="6" fillId="0" borderId="0" xfId="0" applyFont="1" applyAlignment="1">
      <alignment horizontal="center" vertical="center" wrapText="1"/>
    </xf>
    <xf numFmtId="0" fontId="6" fillId="0" borderId="0" xfId="0" applyFont="1" applyAlignment="1">
      <alignment horizontal="left" vertical="center" wrapText="1"/>
    </xf>
    <xf numFmtId="0" fontId="9" fillId="0" borderId="0" xfId="0" applyFont="1" applyAlignment="1">
      <alignment horizontal="center" vertical="center" wrapText="1"/>
    </xf>
    <xf numFmtId="0" fontId="9" fillId="8" borderId="8" xfId="0" applyFont="1" applyFill="1" applyBorder="1" applyAlignment="1">
      <alignment horizontal="center" vertical="center" wrapText="1"/>
    </xf>
    <xf numFmtId="0" fontId="0" fillId="0" borderId="5" xfId="0" applyBorder="1"/>
    <xf numFmtId="0" fontId="0" fillId="0" borderId="6" xfId="0" applyBorder="1"/>
    <xf numFmtId="0" fontId="0" fillId="0" borderId="9" xfId="0" applyBorder="1"/>
    <xf numFmtId="0" fontId="0" fillId="0" borderId="10" xfId="0" applyBorder="1"/>
    <xf numFmtId="0" fontId="10"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5" borderId="1" xfId="0" applyFont="1" applyFill="1" applyBorder="1" applyAlignment="1">
      <alignment horizontal="center" vertical="center" textRotation="90" wrapText="1"/>
    </xf>
    <xf numFmtId="0" fontId="10" fillId="6" borderId="1" xfId="0" applyFont="1" applyFill="1" applyBorder="1" applyAlignment="1">
      <alignment horizontal="center" vertical="center" textRotation="90" wrapText="1"/>
    </xf>
    <xf numFmtId="0" fontId="10" fillId="7" borderId="1" xfId="0" applyFont="1" applyFill="1" applyBorder="1" applyAlignment="1">
      <alignment horizontal="center" vertical="center" wrapText="1"/>
    </xf>
    <xf numFmtId="0" fontId="10" fillId="7" borderId="1" xfId="0" applyFont="1" applyFill="1" applyBorder="1" applyAlignment="1">
      <alignment horizontal="left" vertical="center" wrapText="1"/>
    </xf>
    <xf numFmtId="0" fontId="0" fillId="0" borderId="11" xfId="0" applyBorder="1"/>
    <xf numFmtId="0" fontId="10" fillId="0" borderId="7" xfId="0" applyFont="1" applyBorder="1" applyAlignment="1">
      <alignment horizontal="center" vertical="center" textRotation="90" wrapText="1"/>
    </xf>
    <xf numFmtId="0" fontId="9" fillId="9" borderId="12" xfId="0" applyFont="1" applyFill="1" applyBorder="1" applyAlignment="1">
      <alignment horizontal="center" vertical="center" wrapText="1"/>
    </xf>
    <xf numFmtId="0" fontId="9" fillId="9" borderId="12" xfId="0" applyFont="1" applyFill="1" applyBorder="1" applyAlignment="1">
      <alignment horizontal="left" vertical="center" wrapText="1"/>
    </xf>
    <xf numFmtId="0" fontId="9" fillId="3" borderId="12"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6" fillId="9" borderId="1" xfId="0" applyFont="1" applyFill="1" applyBorder="1" applyAlignment="1">
      <alignment horizontal="left" vertical="center" wrapText="1"/>
    </xf>
    <xf numFmtId="0" fontId="9" fillId="11" borderId="1" xfId="0" applyFont="1" applyFill="1" applyBorder="1" applyAlignment="1">
      <alignment horizontal="center" vertical="center" wrapText="1"/>
    </xf>
    <xf numFmtId="0" fontId="9" fillId="0" borderId="7" xfId="0" applyFont="1" applyBorder="1" applyAlignment="1">
      <alignment horizontal="center" vertical="center" wrapText="1"/>
    </xf>
    <xf numFmtId="0" fontId="9" fillId="0" borderId="1" xfId="0" applyFont="1" applyBorder="1" applyAlignment="1">
      <alignment vertical="center" wrapText="1"/>
    </xf>
    <xf numFmtId="0" fontId="9" fillId="9" borderId="13"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9" fillId="0" borderId="1" xfId="0" applyFont="1" applyBorder="1" applyAlignment="1">
      <alignment horizontal="left" vertical="center" wrapText="1"/>
    </xf>
    <xf numFmtId="0" fontId="9" fillId="12" borderId="1" xfId="0" applyFont="1" applyFill="1" applyBorder="1" applyAlignment="1">
      <alignment horizontal="center" vertical="center" wrapText="1"/>
    </xf>
    <xf numFmtId="0" fontId="6" fillId="13" borderId="14" xfId="0" applyFont="1" applyFill="1" applyBorder="1" applyAlignment="1">
      <alignment vertical="center" wrapText="1"/>
    </xf>
    <xf numFmtId="0" fontId="9" fillId="0" borderId="2" xfId="0" applyFont="1" applyBorder="1" applyAlignment="1">
      <alignment horizontal="left" vertical="center" wrapText="1"/>
    </xf>
    <xf numFmtId="0" fontId="6" fillId="13" borderId="1" xfId="0" applyFont="1" applyFill="1" applyBorder="1" applyAlignment="1">
      <alignment vertical="center" wrapText="1"/>
    </xf>
    <xf numFmtId="0" fontId="9" fillId="0" borderId="4" xfId="0" applyFont="1" applyBorder="1" applyAlignment="1">
      <alignment horizontal="center" vertical="center" wrapText="1"/>
    </xf>
    <xf numFmtId="0" fontId="10" fillId="0" borderId="0" xfId="0" applyFont="1" applyAlignment="1">
      <alignment horizontal="center" vertical="center" wrapText="1"/>
    </xf>
    <xf numFmtId="0" fontId="10" fillId="3" borderId="12" xfId="0" applyFont="1" applyFill="1" applyBorder="1" applyAlignment="1">
      <alignment horizontal="center" vertical="center" wrapText="1"/>
    </xf>
    <xf numFmtId="0" fontId="10" fillId="0" borderId="0" xfId="0" applyFont="1" applyAlignment="1">
      <alignment horizontal="left" vertical="center" wrapText="1"/>
    </xf>
    <xf numFmtId="0" fontId="11" fillId="0" borderId="0" xfId="0" applyFont="1" applyAlignment="1">
      <alignment vertical="center"/>
    </xf>
    <xf numFmtId="0" fontId="6" fillId="0" borderId="14" xfId="0" applyFont="1" applyBorder="1" applyAlignment="1">
      <alignment horizontal="center" vertical="center" wrapText="1"/>
    </xf>
    <xf numFmtId="0" fontId="0" fillId="0" borderId="14" xfId="0" applyBorder="1"/>
    <xf numFmtId="0" fontId="9" fillId="0" borderId="14" xfId="0" applyFont="1" applyBorder="1" applyAlignment="1">
      <alignment vertical="center"/>
    </xf>
    <xf numFmtId="0" fontId="9" fillId="0" borderId="14" xfId="0" applyFont="1" applyBorder="1" applyAlignment="1">
      <alignment horizontal="center" vertical="center" wrapText="1"/>
    </xf>
    <xf numFmtId="0" fontId="14" fillId="0" borderId="24" xfId="0" applyFont="1" applyBorder="1" applyAlignment="1">
      <alignment vertical="center"/>
    </xf>
    <xf numFmtId="0" fontId="7" fillId="0" borderId="24" xfId="0" applyFont="1" applyBorder="1" applyAlignment="1">
      <alignment vertical="center" wrapText="1"/>
    </xf>
    <xf numFmtId="49" fontId="6" fillId="0" borderId="0" xfId="0" applyNumberFormat="1" applyFont="1" applyAlignment="1">
      <alignment horizontal="center" vertical="center" wrapText="1"/>
    </xf>
    <xf numFmtId="49" fontId="10" fillId="0" borderId="0" xfId="0" applyNumberFormat="1" applyFont="1" applyAlignment="1">
      <alignment horizontal="center" vertical="center" wrapText="1"/>
    </xf>
    <xf numFmtId="0" fontId="12" fillId="0" borderId="0" xfId="0" applyFont="1"/>
    <xf numFmtId="0" fontId="7" fillId="0" borderId="17" xfId="0" applyFont="1" applyBorder="1" applyAlignment="1">
      <alignment horizontal="left" vertical="center" wrapText="1"/>
    </xf>
    <xf numFmtId="0" fontId="9" fillId="0" borderId="0" xfId="0" applyFont="1" applyAlignment="1">
      <alignment vertical="center"/>
    </xf>
    <xf numFmtId="49" fontId="0" fillId="0" borderId="0" xfId="0" applyNumberFormat="1"/>
    <xf numFmtId="0" fontId="16" fillId="0" borderId="0" xfId="0" applyFont="1" applyAlignment="1">
      <alignment horizontal="center" vertical="center"/>
    </xf>
    <xf numFmtId="0" fontId="18" fillId="0" borderId="17" xfId="0" applyFont="1" applyBorder="1" applyAlignment="1">
      <alignment vertical="center" wrapText="1" shrinkToFit="1"/>
    </xf>
    <xf numFmtId="0" fontId="18" fillId="0" borderId="17" xfId="0" applyFont="1" applyBorder="1" applyAlignment="1">
      <alignment horizontal="center" vertical="center" wrapText="1" shrinkToFit="1"/>
    </xf>
    <xf numFmtId="0" fontId="19" fillId="0" borderId="17" xfId="0" applyFont="1" applyBorder="1" applyAlignment="1">
      <alignment horizontal="center" vertical="center" wrapText="1"/>
    </xf>
    <xf numFmtId="0" fontId="16" fillId="14" borderId="0" xfId="0" applyFont="1" applyFill="1" applyAlignment="1">
      <alignment horizontal="center" vertical="center"/>
    </xf>
    <xf numFmtId="0" fontId="7" fillId="0" borderId="17" xfId="0" applyFont="1" applyBorder="1" applyAlignment="1">
      <alignment vertical="center" wrapText="1"/>
    </xf>
    <xf numFmtId="0" fontId="21" fillId="0" borderId="0" xfId="0" applyFont="1"/>
    <xf numFmtId="0" fontId="18" fillId="0" borderId="17" xfId="0" applyFont="1" applyBorder="1" applyAlignment="1">
      <alignment horizontal="center" vertical="center" wrapText="1"/>
    </xf>
    <xf numFmtId="0" fontId="22" fillId="18" borderId="0" xfId="0" applyFont="1" applyFill="1"/>
    <xf numFmtId="0" fontId="22" fillId="0" borderId="0" xfId="0" applyFont="1"/>
    <xf numFmtId="0" fontId="22" fillId="17" borderId="14" xfId="0" applyFont="1" applyFill="1" applyBorder="1"/>
    <xf numFmtId="0" fontId="23" fillId="0" borderId="0" xfId="0" applyFont="1"/>
    <xf numFmtId="0" fontId="24" fillId="0" borderId="0" xfId="0" applyFont="1"/>
    <xf numFmtId="0" fontId="22" fillId="19" borderId="0" xfId="0" applyFont="1" applyFill="1"/>
    <xf numFmtId="0" fontId="22" fillId="20" borderId="0" xfId="0" applyFont="1" applyFill="1"/>
    <xf numFmtId="0" fontId="22" fillId="0" borderId="14" xfId="3"/>
    <xf numFmtId="0" fontId="6" fillId="0" borderId="14" xfId="3" applyFont="1" applyAlignment="1">
      <alignment horizontal="center" vertical="center" wrapText="1"/>
    </xf>
    <xf numFmtId="0" fontId="6" fillId="14" borderId="14" xfId="3" applyFont="1" applyFill="1" applyAlignment="1">
      <alignment horizontal="center" vertical="center" wrapText="1"/>
    </xf>
    <xf numFmtId="0" fontId="6" fillId="0" borderId="14" xfId="3" applyFont="1" applyAlignment="1">
      <alignment horizontal="left" vertical="center" wrapText="1"/>
    </xf>
    <xf numFmtId="0" fontId="7" fillId="0" borderId="17" xfId="3" applyFont="1" applyBorder="1" applyAlignment="1">
      <alignment horizontal="left" vertical="center" wrapText="1"/>
    </xf>
    <xf numFmtId="0" fontId="9" fillId="0" borderId="14" xfId="3" applyFont="1" applyAlignment="1">
      <alignment vertical="center"/>
    </xf>
    <xf numFmtId="0" fontId="14" fillId="0" borderId="17" xfId="3" applyFont="1" applyBorder="1" applyAlignment="1">
      <alignment vertical="center"/>
    </xf>
    <xf numFmtId="0" fontId="9" fillId="0" borderId="14" xfId="3" applyFont="1" applyAlignment="1">
      <alignment horizontal="center" vertical="center" wrapText="1"/>
    </xf>
    <xf numFmtId="0" fontId="12" fillId="0" borderId="14" xfId="3" applyFont="1"/>
    <xf numFmtId="0" fontId="9" fillId="14" borderId="14" xfId="3" applyFont="1" applyFill="1" applyAlignment="1">
      <alignment horizontal="center" vertical="center" wrapText="1"/>
    </xf>
    <xf numFmtId="0" fontId="10" fillId="0" borderId="14" xfId="3" applyFont="1" applyAlignment="1">
      <alignment horizontal="center" vertical="center" wrapText="1"/>
    </xf>
    <xf numFmtId="0" fontId="10" fillId="0" borderId="14" xfId="3" applyFont="1" applyAlignment="1">
      <alignment horizontal="left" vertical="center" wrapText="1"/>
    </xf>
    <xf numFmtId="0" fontId="22" fillId="14" borderId="14" xfId="3" applyFill="1"/>
    <xf numFmtId="0" fontId="7" fillId="0" borderId="18" xfId="0" applyFont="1" applyBorder="1" applyAlignment="1">
      <alignment horizontal="right" vertical="center" wrapText="1"/>
    </xf>
    <xf numFmtId="0" fontId="25" fillId="0" borderId="0" xfId="0" applyFont="1" applyAlignment="1">
      <alignment horizontal="center" vertical="center" wrapText="1"/>
    </xf>
    <xf numFmtId="0" fontId="26" fillId="0" borderId="0" xfId="0" applyFont="1"/>
    <xf numFmtId="0" fontId="6" fillId="0" borderId="17" xfId="0" applyFont="1" applyBorder="1" applyAlignment="1">
      <alignment horizontal="left" vertical="center" wrapText="1"/>
    </xf>
    <xf numFmtId="0" fontId="9" fillId="0" borderId="17" xfId="0" applyFont="1" applyBorder="1" applyAlignment="1">
      <alignment horizontal="center" vertical="center" wrapText="1"/>
    </xf>
    <xf numFmtId="0" fontId="12" fillId="0" borderId="14" xfId="0" applyFont="1" applyBorder="1"/>
    <xf numFmtId="0" fontId="14" fillId="3" borderId="17"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9" fillId="9" borderId="17" xfId="0" applyFont="1" applyFill="1" applyBorder="1" applyAlignment="1">
      <alignment horizontal="center" vertical="center" wrapText="1"/>
    </xf>
    <xf numFmtId="0" fontId="13" fillId="9" borderId="17" xfId="0" applyFont="1" applyFill="1" applyBorder="1" applyAlignment="1">
      <alignment horizontal="center" vertical="center" wrapText="1"/>
    </xf>
    <xf numFmtId="0" fontId="13" fillId="9" borderId="17" xfId="0" applyFont="1" applyFill="1" applyBorder="1" applyAlignment="1">
      <alignment horizontal="left" vertical="center" wrapText="1"/>
    </xf>
    <xf numFmtId="0" fontId="13" fillId="0" borderId="17" xfId="0" applyFont="1" applyBorder="1" applyAlignment="1">
      <alignment horizontal="center" vertical="center" wrapText="1"/>
    </xf>
    <xf numFmtId="0" fontId="9" fillId="3" borderId="17" xfId="0" applyFont="1" applyFill="1" applyBorder="1" applyAlignment="1">
      <alignment horizontal="center" vertical="center" wrapText="1"/>
    </xf>
    <xf numFmtId="49" fontId="9" fillId="0" borderId="17" xfId="0" applyNumberFormat="1" applyFont="1" applyBorder="1" applyAlignment="1">
      <alignment horizontal="center" vertical="center" wrapText="1"/>
    </xf>
    <xf numFmtId="0" fontId="6" fillId="9" borderId="17" xfId="0" applyFont="1" applyFill="1" applyBorder="1" applyAlignment="1">
      <alignment horizontal="left" vertical="center" wrapText="1"/>
    </xf>
    <xf numFmtId="0" fontId="9" fillId="14" borderId="17" xfId="0" applyFont="1" applyFill="1" applyBorder="1" applyAlignment="1">
      <alignment horizontal="center" vertical="center" wrapText="1"/>
    </xf>
    <xf numFmtId="0" fontId="9" fillId="15" borderId="17" xfId="0" applyFont="1" applyFill="1" applyBorder="1" applyAlignment="1">
      <alignment horizontal="center" vertical="center" wrapText="1"/>
    </xf>
    <xf numFmtId="49" fontId="9" fillId="14" borderId="17" xfId="0" applyNumberFormat="1" applyFont="1" applyFill="1" applyBorder="1" applyAlignment="1">
      <alignment horizontal="center" vertical="center" wrapText="1"/>
    </xf>
    <xf numFmtId="0" fontId="13" fillId="14" borderId="17" xfId="0" applyFont="1" applyFill="1" applyBorder="1" applyAlignment="1">
      <alignment horizontal="left" vertical="center" wrapText="1"/>
    </xf>
    <xf numFmtId="0" fontId="9" fillId="0" borderId="17" xfId="0" applyFont="1" applyBorder="1" applyAlignment="1">
      <alignment horizontal="left" vertical="center" wrapText="1"/>
    </xf>
    <xf numFmtId="0" fontId="6" fillId="9" borderId="17" xfId="0" applyFont="1" applyFill="1" applyBorder="1" applyAlignment="1">
      <alignment horizontal="center" vertical="center" wrapText="1"/>
    </xf>
    <xf numFmtId="0" fontId="6" fillId="0" borderId="17" xfId="0" applyFont="1" applyBorder="1" applyAlignment="1">
      <alignment horizontal="center" vertical="center" wrapText="1"/>
    </xf>
    <xf numFmtId="0" fontId="13" fillId="14" borderId="17" xfId="0" applyFont="1" applyFill="1" applyBorder="1" applyAlignment="1">
      <alignment horizontal="center" vertical="center" wrapText="1"/>
    </xf>
    <xf numFmtId="0" fontId="13" fillId="0" borderId="17" xfId="0" applyFont="1" applyBorder="1" applyAlignment="1">
      <alignment horizontal="left" vertical="center" wrapText="1"/>
    </xf>
    <xf numFmtId="0" fontId="13" fillId="3" borderId="17" xfId="0" applyFont="1" applyFill="1" applyBorder="1" applyAlignment="1">
      <alignment horizontal="center" vertical="center" wrapText="1"/>
    </xf>
    <xf numFmtId="49" fontId="13" fillId="0" borderId="17" xfId="0" applyNumberFormat="1" applyFont="1" applyBorder="1" applyAlignment="1">
      <alignment horizontal="center" vertical="center" wrapText="1"/>
    </xf>
    <xf numFmtId="0" fontId="14" fillId="4" borderId="17" xfId="0" applyFont="1" applyFill="1" applyBorder="1" applyAlignment="1">
      <alignment horizontal="center" vertical="center" wrapText="1"/>
    </xf>
    <xf numFmtId="0" fontId="14" fillId="5" borderId="17" xfId="0" applyFont="1" applyFill="1" applyBorder="1" applyAlignment="1">
      <alignment vertical="center" textRotation="90" wrapText="1"/>
    </xf>
    <xf numFmtId="0" fontId="14" fillId="6" borderId="17" xfId="0" applyFont="1" applyFill="1" applyBorder="1" applyAlignment="1">
      <alignment horizontal="center" vertical="center" textRotation="90" wrapText="1"/>
    </xf>
    <xf numFmtId="0" fontId="14" fillId="7" borderId="17" xfId="0" applyFont="1" applyFill="1" applyBorder="1" applyAlignment="1">
      <alignment horizontal="center" vertical="center" wrapText="1"/>
    </xf>
    <xf numFmtId="0" fontId="14" fillId="7" borderId="17" xfId="0" applyFont="1" applyFill="1" applyBorder="1" applyAlignment="1">
      <alignment horizontal="left" vertical="center" wrapText="1"/>
    </xf>
    <xf numFmtId="0" fontId="7" fillId="0" borderId="17" xfId="0" applyFont="1" applyBorder="1" applyAlignment="1">
      <alignment horizontal="right" vertical="center" wrapText="1"/>
    </xf>
    <xf numFmtId="0" fontId="13" fillId="0" borderId="17" xfId="0" applyFont="1" applyBorder="1" applyAlignment="1">
      <alignment vertical="center"/>
    </xf>
    <xf numFmtId="0" fontId="12" fillId="0" borderId="17" xfId="0" applyFont="1" applyBorder="1"/>
    <xf numFmtId="0" fontId="7" fillId="0" borderId="21" xfId="0" applyFont="1" applyBorder="1" applyAlignment="1">
      <alignment vertical="center" wrapText="1"/>
    </xf>
    <xf numFmtId="0" fontId="29" fillId="14" borderId="0" xfId="0" applyFont="1" applyFill="1" applyAlignment="1">
      <alignment horizontal="center" vertical="center"/>
    </xf>
    <xf numFmtId="0" fontId="28" fillId="0" borderId="0" xfId="0" applyFont="1" applyAlignment="1">
      <alignment horizontal="center" vertical="center"/>
    </xf>
    <xf numFmtId="0" fontId="18" fillId="14" borderId="0" xfId="0" applyFont="1" applyFill="1" applyAlignment="1">
      <alignment horizontal="center" vertical="center"/>
    </xf>
    <xf numFmtId="0" fontId="31" fillId="0" borderId="14" xfId="4" applyFont="1" applyAlignment="1">
      <alignment horizontal="center" vertical="center"/>
    </xf>
    <xf numFmtId="0" fontId="33" fillId="0" borderId="24" xfId="4" applyFont="1" applyBorder="1" applyAlignment="1">
      <alignment horizontal="left" vertical="center" wrapText="1"/>
    </xf>
    <xf numFmtId="0" fontId="31" fillId="0" borderId="14" xfId="4" applyFont="1" applyAlignment="1">
      <alignment horizontal="left" vertical="center"/>
    </xf>
    <xf numFmtId="0" fontId="36" fillId="0" borderId="17" xfId="4" applyFont="1" applyBorder="1" applyAlignment="1">
      <alignment horizontal="left" vertical="center"/>
    </xf>
    <xf numFmtId="0" fontId="33" fillId="0" borderId="17" xfId="4" applyFont="1" applyBorder="1" applyAlignment="1">
      <alignment horizontal="left" vertical="center" wrapText="1"/>
    </xf>
    <xf numFmtId="0" fontId="38" fillId="0" borderId="14" xfId="4" applyFont="1" applyAlignment="1">
      <alignment horizontal="center" vertical="center"/>
    </xf>
    <xf numFmtId="0" fontId="39" fillId="0" borderId="14" xfId="4" applyFont="1" applyAlignment="1">
      <alignment horizontal="center" vertical="center" wrapText="1"/>
    </xf>
    <xf numFmtId="0" fontId="34" fillId="3" borderId="27" xfId="4" applyFont="1" applyFill="1" applyBorder="1" applyAlignment="1">
      <alignment horizontal="center" vertical="center" wrapText="1"/>
    </xf>
    <xf numFmtId="0" fontId="34" fillId="16" borderId="27" xfId="4" applyFont="1" applyFill="1" applyBorder="1" applyAlignment="1">
      <alignment horizontal="center" vertical="center" wrapText="1"/>
    </xf>
    <xf numFmtId="0" fontId="34" fillId="4" borderId="27" xfId="4" applyFont="1" applyFill="1" applyBorder="1" applyAlignment="1">
      <alignment horizontal="center" vertical="center" wrapText="1"/>
    </xf>
    <xf numFmtId="0" fontId="34" fillId="6" borderId="27" xfId="4" applyFont="1" applyFill="1" applyBorder="1" applyAlignment="1">
      <alignment horizontal="center" vertical="center" textRotation="90" wrapText="1"/>
    </xf>
    <xf numFmtId="0" fontId="34" fillId="7" borderId="27" xfId="4" applyFont="1" applyFill="1" applyBorder="1" applyAlignment="1">
      <alignment horizontal="center" vertical="center" wrapText="1"/>
    </xf>
    <xf numFmtId="0" fontId="38" fillId="0" borderId="14" xfId="4" applyFont="1" applyAlignment="1">
      <alignment horizontal="left" vertical="center"/>
    </xf>
    <xf numFmtId="0" fontId="31" fillId="0" borderId="48" xfId="4" applyFont="1" applyBorder="1" applyAlignment="1">
      <alignment horizontal="center" vertical="center"/>
    </xf>
    <xf numFmtId="0" fontId="31" fillId="0" borderId="32" xfId="4" applyFont="1" applyBorder="1" applyAlignment="1">
      <alignment horizontal="center" vertical="center"/>
    </xf>
    <xf numFmtId="0" fontId="31" fillId="0" borderId="49" xfId="4" applyFont="1" applyBorder="1" applyAlignment="1">
      <alignment horizontal="center" vertical="center"/>
    </xf>
    <xf numFmtId="0" fontId="38" fillId="0" borderId="50" xfId="4" applyFont="1" applyBorder="1" applyAlignment="1">
      <alignment horizontal="center" vertical="center"/>
    </xf>
    <xf numFmtId="0" fontId="9" fillId="14" borderId="17" xfId="0" applyFont="1" applyFill="1" applyBorder="1" applyAlignment="1">
      <alignment vertical="center" wrapText="1"/>
    </xf>
    <xf numFmtId="0" fontId="9" fillId="0" borderId="17" xfId="0" applyFont="1" applyBorder="1" applyAlignment="1">
      <alignment vertical="center" wrapText="1"/>
    </xf>
    <xf numFmtId="0" fontId="10" fillId="3" borderId="17" xfId="4" applyFont="1" applyFill="1" applyBorder="1" applyAlignment="1">
      <alignment horizontal="center" vertical="center" wrapText="1"/>
    </xf>
    <xf numFmtId="0" fontId="10" fillId="16" borderId="17" xfId="4" applyFont="1" applyFill="1" applyBorder="1" applyAlignment="1">
      <alignment horizontal="center" vertical="center" wrapText="1"/>
    </xf>
    <xf numFmtId="0" fontId="10" fillId="4" borderId="17" xfId="4" applyFont="1" applyFill="1" applyBorder="1" applyAlignment="1">
      <alignment horizontal="center" vertical="center" wrapText="1"/>
    </xf>
    <xf numFmtId="0" fontId="10" fillId="6" borderId="17" xfId="4" applyFont="1" applyFill="1" applyBorder="1" applyAlignment="1">
      <alignment horizontal="center" vertical="center" textRotation="90" wrapText="1"/>
    </xf>
    <xf numFmtId="0" fontId="10" fillId="7" borderId="17" xfId="4" applyFont="1" applyFill="1" applyBorder="1" applyAlignment="1">
      <alignment horizontal="center" vertical="center" wrapText="1"/>
    </xf>
    <xf numFmtId="0" fontId="7" fillId="0" borderId="19" xfId="0" applyFont="1" applyBorder="1" applyAlignment="1">
      <alignment horizontal="center" vertical="center" wrapText="1"/>
    </xf>
    <xf numFmtId="0" fontId="9" fillId="0" borderId="43" xfId="0" applyFont="1" applyBorder="1" applyAlignment="1">
      <alignment horizontal="center" vertical="center" wrapText="1"/>
    </xf>
    <xf numFmtId="0" fontId="9" fillId="3" borderId="43" xfId="0" applyFont="1" applyFill="1" applyBorder="1" applyAlignment="1">
      <alignment horizontal="center" vertical="center" wrapText="1"/>
    </xf>
    <xf numFmtId="0" fontId="9" fillId="0" borderId="40" xfId="0" applyFont="1" applyBorder="1" applyAlignment="1">
      <alignment horizontal="center" vertical="center" wrapText="1"/>
    </xf>
    <xf numFmtId="0" fontId="9" fillId="3" borderId="40" xfId="0" applyFont="1" applyFill="1" applyBorder="1" applyAlignment="1">
      <alignment horizontal="center" vertical="center" wrapText="1"/>
    </xf>
    <xf numFmtId="0" fontId="13" fillId="0" borderId="43" xfId="0" applyFont="1" applyBorder="1" applyAlignment="1">
      <alignment horizontal="center" vertical="center" wrapText="1"/>
    </xf>
    <xf numFmtId="0" fontId="13" fillId="0" borderId="40" xfId="0" applyFont="1" applyBorder="1" applyAlignment="1">
      <alignment horizontal="center" vertical="center" wrapText="1"/>
    </xf>
    <xf numFmtId="0" fontId="18" fillId="0" borderId="40" xfId="0" applyFont="1" applyBorder="1" applyAlignment="1">
      <alignment horizontal="center" vertical="center" wrapText="1"/>
    </xf>
    <xf numFmtId="0" fontId="14" fillId="7" borderId="27" xfId="0" applyFont="1" applyFill="1" applyBorder="1" applyAlignment="1">
      <alignment horizontal="center" vertical="center" wrapText="1"/>
    </xf>
    <xf numFmtId="0" fontId="14" fillId="7" borderId="27" xfId="0" applyFont="1" applyFill="1" applyBorder="1" applyAlignment="1">
      <alignment horizontal="left" vertical="center" wrapText="1"/>
    </xf>
    <xf numFmtId="0" fontId="18" fillId="0" borderId="40" xfId="0" applyFont="1" applyBorder="1" applyAlignment="1">
      <alignment vertical="center" wrapText="1" shrinkToFit="1"/>
    </xf>
    <xf numFmtId="0" fontId="7" fillId="0" borderId="59" xfId="0" applyFont="1" applyBorder="1" applyAlignment="1">
      <alignment vertical="center" wrapText="1"/>
    </xf>
    <xf numFmtId="0" fontId="6" fillId="0" borderId="51" xfId="0" applyFont="1" applyBorder="1" applyAlignment="1">
      <alignment horizontal="center" vertical="center" wrapText="1"/>
    </xf>
    <xf numFmtId="0" fontId="7" fillId="0" borderId="37" xfId="0" applyFont="1" applyBorder="1" applyAlignment="1">
      <alignment vertical="center" wrapText="1"/>
    </xf>
    <xf numFmtId="0" fontId="12" fillId="0" borderId="60" xfId="0" applyFont="1" applyBorder="1" applyAlignment="1">
      <alignment horizontal="center" vertical="center"/>
    </xf>
    <xf numFmtId="0" fontId="9" fillId="0" borderId="62" xfId="0" applyFont="1" applyBorder="1" applyAlignment="1">
      <alignment horizontal="center" vertical="center" wrapText="1"/>
    </xf>
    <xf numFmtId="0" fontId="13" fillId="0" borderId="14" xfId="0" applyFont="1" applyBorder="1" applyAlignment="1">
      <alignment horizontal="left" vertical="center"/>
    </xf>
    <xf numFmtId="0" fontId="7" fillId="0" borderId="14" xfId="0" applyFont="1" applyBorder="1" applyAlignment="1">
      <alignment vertical="center" wrapText="1"/>
    </xf>
    <xf numFmtId="0" fontId="14" fillId="0" borderId="61" xfId="0" applyFont="1" applyBorder="1" applyAlignment="1">
      <alignment vertical="center" wrapText="1"/>
    </xf>
    <xf numFmtId="0" fontId="14" fillId="0" borderId="63" xfId="0" applyFont="1" applyBorder="1" applyAlignment="1">
      <alignment vertical="center" wrapText="1"/>
    </xf>
    <xf numFmtId="0" fontId="14" fillId="5" borderId="43" xfId="0" applyFont="1" applyFill="1" applyBorder="1" applyAlignment="1">
      <alignment horizontal="center" vertical="center" wrapText="1"/>
    </xf>
    <xf numFmtId="0" fontId="13" fillId="0" borderId="17" xfId="0" applyFont="1" applyBorder="1" applyAlignment="1">
      <alignment vertical="center" wrapText="1" shrinkToFit="1"/>
    </xf>
    <xf numFmtId="0" fontId="9" fillId="0" borderId="17" xfId="0" applyFont="1" applyBorder="1" applyAlignment="1">
      <alignment horizontal="center" vertical="center"/>
    </xf>
    <xf numFmtId="0" fontId="13" fillId="0" borderId="17" xfId="0" quotePrefix="1" applyFont="1" applyBorder="1" applyAlignment="1">
      <alignment horizontal="center" vertical="center" wrapText="1"/>
    </xf>
    <xf numFmtId="0" fontId="14" fillId="3" borderId="27" xfId="0" applyFont="1" applyFill="1" applyBorder="1" applyAlignment="1">
      <alignment horizontal="center" vertical="center" wrapText="1"/>
    </xf>
    <xf numFmtId="0" fontId="14" fillId="16" borderId="27"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4" fillId="5" borderId="27" xfId="0" applyFont="1" applyFill="1" applyBorder="1" applyAlignment="1">
      <alignment vertical="center" textRotation="90" wrapText="1"/>
    </xf>
    <xf numFmtId="0" fontId="14" fillId="5" borderId="27" xfId="0" applyFont="1" applyFill="1" applyBorder="1" applyAlignment="1">
      <alignment horizontal="center" vertical="center" wrapText="1"/>
    </xf>
    <xf numFmtId="0" fontId="14" fillId="6" borderId="27" xfId="0" applyFont="1" applyFill="1" applyBorder="1" applyAlignment="1">
      <alignment horizontal="center" vertical="center" textRotation="90" wrapText="1"/>
    </xf>
    <xf numFmtId="0" fontId="13" fillId="9" borderId="43" xfId="0" applyFont="1" applyFill="1" applyBorder="1" applyAlignment="1">
      <alignment horizontal="center" vertical="center" wrapText="1"/>
    </xf>
    <xf numFmtId="49" fontId="9" fillId="0" borderId="43" xfId="0" applyNumberFormat="1" applyFont="1" applyBorder="1" applyAlignment="1">
      <alignment horizontal="center" vertical="center" wrapText="1"/>
    </xf>
    <xf numFmtId="0" fontId="9" fillId="0" borderId="44" xfId="0" applyFont="1" applyBorder="1" applyAlignment="1">
      <alignment vertical="center" wrapText="1"/>
    </xf>
    <xf numFmtId="0" fontId="9" fillId="0" borderId="38" xfId="0" applyFont="1" applyBorder="1" applyAlignment="1">
      <alignment vertical="center" wrapText="1"/>
    </xf>
    <xf numFmtId="0" fontId="9" fillId="14" borderId="38" xfId="0" applyFont="1" applyFill="1" applyBorder="1" applyAlignment="1">
      <alignment vertical="center" wrapText="1"/>
    </xf>
    <xf numFmtId="0" fontId="9" fillId="0" borderId="38" xfId="0" applyFont="1" applyBorder="1" applyAlignment="1">
      <alignment horizontal="left" vertical="center" wrapText="1"/>
    </xf>
    <xf numFmtId="0" fontId="13" fillId="9" borderId="40" xfId="0" applyFont="1" applyFill="1" applyBorder="1" applyAlignment="1">
      <alignment horizontal="center" vertical="center" wrapText="1"/>
    </xf>
    <xf numFmtId="0" fontId="15" fillId="0" borderId="57" xfId="0" applyFont="1" applyBorder="1" applyAlignment="1">
      <alignment vertical="center"/>
    </xf>
    <xf numFmtId="0" fontId="15" fillId="0" borderId="58" xfId="0" applyFont="1" applyBorder="1" applyAlignment="1">
      <alignment vertical="center"/>
    </xf>
    <xf numFmtId="0" fontId="12" fillId="0" borderId="60" xfId="0" applyFont="1" applyBorder="1"/>
    <xf numFmtId="0" fontId="0" fillId="0" borderId="63" xfId="0" applyBorder="1"/>
    <xf numFmtId="0" fontId="0" fillId="0" borderId="62" xfId="0" applyBorder="1"/>
    <xf numFmtId="0" fontId="14" fillId="0" borderId="17" xfId="0" applyFont="1" applyBorder="1" applyAlignment="1">
      <alignment horizontal="center" vertical="center" wrapText="1"/>
    </xf>
    <xf numFmtId="0" fontId="7" fillId="0" borderId="37" xfId="0" applyFont="1" applyBorder="1" applyAlignment="1">
      <alignment horizontal="left" vertical="center" wrapText="1"/>
    </xf>
    <xf numFmtId="0" fontId="12" fillId="0" borderId="45" xfId="0" applyFont="1" applyBorder="1" applyAlignment="1">
      <alignment vertical="center"/>
    </xf>
    <xf numFmtId="0" fontId="9" fillId="0" borderId="24" xfId="0" applyFont="1" applyBorder="1" applyAlignment="1">
      <alignment horizontal="center" vertical="center" wrapText="1"/>
    </xf>
    <xf numFmtId="0" fontId="13" fillId="9" borderId="24" xfId="0" applyFont="1" applyFill="1" applyBorder="1" applyAlignment="1">
      <alignment horizontal="center" vertical="center" wrapText="1"/>
    </xf>
    <xf numFmtId="0" fontId="13" fillId="14" borderId="24" xfId="0" applyFont="1" applyFill="1" applyBorder="1" applyAlignment="1">
      <alignment horizontal="center" vertical="center" wrapText="1"/>
    </xf>
    <xf numFmtId="0" fontId="13" fillId="0" borderId="24" xfId="0" applyFont="1" applyBorder="1" applyAlignment="1">
      <alignment horizontal="center" vertical="center" wrapText="1"/>
    </xf>
    <xf numFmtId="0" fontId="9" fillId="3" borderId="24" xfId="0" applyFont="1" applyFill="1" applyBorder="1" applyAlignment="1">
      <alignment horizontal="center" vertical="center" wrapText="1"/>
    </xf>
    <xf numFmtId="0" fontId="13" fillId="3" borderId="24" xfId="0" applyFont="1" applyFill="1" applyBorder="1" applyAlignment="1">
      <alignment horizontal="center" vertical="center" wrapText="1"/>
    </xf>
    <xf numFmtId="49" fontId="9" fillId="0" borderId="24" xfId="0" applyNumberFormat="1" applyFont="1" applyBorder="1" applyAlignment="1">
      <alignment horizontal="center" vertical="center" wrapText="1"/>
    </xf>
    <xf numFmtId="0" fontId="9" fillId="0" borderId="24" xfId="0" applyFont="1" applyBorder="1" applyAlignment="1">
      <alignment horizontal="left" vertical="center" wrapText="1"/>
    </xf>
    <xf numFmtId="0" fontId="9" fillId="0" borderId="47" xfId="0" applyFont="1" applyBorder="1" applyAlignment="1">
      <alignment vertical="center" wrapText="1"/>
    </xf>
    <xf numFmtId="0" fontId="14" fillId="16" borderId="40"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5" borderId="40" xfId="0" applyFont="1" applyFill="1" applyBorder="1" applyAlignment="1">
      <alignment vertical="center" textRotation="90" wrapText="1"/>
    </xf>
    <xf numFmtId="0" fontId="14" fillId="5" borderId="40" xfId="0" applyFont="1" applyFill="1" applyBorder="1" applyAlignment="1">
      <alignment horizontal="center" vertical="center" wrapText="1"/>
    </xf>
    <xf numFmtId="0" fontId="14" fillId="6" borderId="40" xfId="0" applyFont="1" applyFill="1" applyBorder="1" applyAlignment="1">
      <alignment horizontal="center" vertical="center" textRotation="90" wrapText="1"/>
    </xf>
    <xf numFmtId="0" fontId="14" fillId="7" borderId="40" xfId="0" applyFont="1" applyFill="1" applyBorder="1" applyAlignment="1">
      <alignment horizontal="center" vertical="center" wrapText="1"/>
    </xf>
    <xf numFmtId="0" fontId="14" fillId="7" borderId="40" xfId="0" applyFont="1" applyFill="1" applyBorder="1" applyAlignment="1">
      <alignment horizontal="left" vertical="center" wrapText="1"/>
    </xf>
    <xf numFmtId="0" fontId="14" fillId="3" borderId="40" xfId="0" applyFont="1" applyFill="1" applyBorder="1" applyAlignment="1">
      <alignment horizontal="left" vertical="center" wrapText="1"/>
    </xf>
    <xf numFmtId="0" fontId="9" fillId="14" borderId="17" xfId="0" applyFont="1" applyFill="1" applyBorder="1" applyAlignment="1">
      <alignment horizontal="left" vertical="center" wrapText="1"/>
    </xf>
    <xf numFmtId="0" fontId="13" fillId="0" borderId="17" xfId="0" applyFont="1" applyBorder="1" applyAlignment="1">
      <alignment horizontal="left" vertical="center" wrapText="1" shrinkToFit="1"/>
    </xf>
    <xf numFmtId="0" fontId="0" fillId="0" borderId="0" xfId="0" applyAlignment="1">
      <alignment horizontal="left"/>
    </xf>
    <xf numFmtId="0" fontId="22" fillId="0" borderId="0" xfId="0" applyFont="1" applyAlignment="1">
      <alignment horizontal="left"/>
    </xf>
    <xf numFmtId="0" fontId="9" fillId="9" borderId="17" xfId="0" applyFont="1" applyFill="1" applyBorder="1" applyAlignment="1">
      <alignment horizontal="center" vertical="top" wrapText="1"/>
    </xf>
    <xf numFmtId="0" fontId="13" fillId="0" borderId="17" xfId="0" applyFont="1" applyBorder="1" applyAlignment="1">
      <alignment horizontal="center" vertical="center" textRotation="90" wrapText="1"/>
    </xf>
    <xf numFmtId="0" fontId="9" fillId="0" borderId="17" xfId="0" applyFont="1" applyBorder="1" applyAlignment="1">
      <alignment horizontal="center" vertical="center" textRotation="90" wrapText="1"/>
    </xf>
    <xf numFmtId="0" fontId="9" fillId="14" borderId="17" xfId="0" applyFont="1" applyFill="1" applyBorder="1" applyAlignment="1">
      <alignment horizontal="center" vertical="center" textRotation="90" wrapText="1"/>
    </xf>
    <xf numFmtId="0" fontId="13" fillId="0" borderId="21" xfId="0" applyFont="1" applyBorder="1" applyAlignment="1">
      <alignment vertical="center"/>
    </xf>
    <xf numFmtId="0" fontId="13" fillId="0" borderId="23" xfId="0" applyFont="1" applyBorder="1" applyAlignment="1">
      <alignment vertical="center"/>
    </xf>
    <xf numFmtId="0" fontId="13" fillId="19" borderId="17" xfId="0" applyFont="1" applyFill="1" applyBorder="1" applyAlignment="1">
      <alignment horizontal="center" vertical="center" wrapText="1"/>
    </xf>
    <xf numFmtId="0" fontId="9" fillId="21" borderId="17" xfId="0" applyFont="1" applyFill="1" applyBorder="1" applyAlignment="1">
      <alignment horizontal="center" vertical="center" wrapText="1"/>
    </xf>
    <xf numFmtId="0" fontId="13" fillId="21" borderId="17" xfId="0" applyFont="1" applyFill="1" applyBorder="1" applyAlignment="1">
      <alignment horizontal="center" vertical="center" wrapText="1"/>
    </xf>
    <xf numFmtId="0" fontId="13" fillId="0" borderId="21" xfId="3" applyFont="1" applyBorder="1" applyAlignment="1">
      <alignment vertical="center"/>
    </xf>
    <xf numFmtId="0" fontId="13" fillId="0" borderId="23" xfId="3" applyFont="1" applyBorder="1" applyAlignment="1">
      <alignment vertical="center"/>
    </xf>
    <xf numFmtId="0" fontId="6" fillId="19" borderId="17" xfId="3" applyFont="1" applyFill="1" applyBorder="1" applyAlignment="1">
      <alignment vertical="center" wrapText="1"/>
    </xf>
    <xf numFmtId="0" fontId="7" fillId="0" borderId="24" xfId="4" applyFont="1" applyBorder="1" applyAlignment="1">
      <alignment horizontal="left" vertical="center" wrapText="1"/>
    </xf>
    <xf numFmtId="0" fontId="9" fillId="0" borderId="27" xfId="0" applyFont="1" applyBorder="1" applyAlignment="1">
      <alignment horizontal="center" vertical="center" wrapText="1"/>
    </xf>
    <xf numFmtId="0" fontId="14" fillId="5" borderId="27" xfId="0" applyFont="1" applyFill="1" applyBorder="1" applyAlignment="1">
      <alignment horizontal="center" vertical="center" textRotation="90" wrapText="1"/>
    </xf>
    <xf numFmtId="0" fontId="7" fillId="0" borderId="19" xfId="0" applyFont="1" applyBorder="1" applyAlignment="1">
      <alignment vertical="center" wrapText="1"/>
    </xf>
    <xf numFmtId="0" fontId="9" fillId="0" borderId="0" xfId="0" applyFont="1" applyAlignment="1">
      <alignment horizontal="center" vertical="center"/>
    </xf>
    <xf numFmtId="0" fontId="13" fillId="0" borderId="24" xfId="0" quotePrefix="1" applyFont="1" applyBorder="1" applyAlignment="1">
      <alignment horizontal="center" vertical="center" wrapText="1"/>
    </xf>
    <xf numFmtId="0" fontId="41" fillId="0" borderId="17" xfId="0" quotePrefix="1" applyFont="1" applyBorder="1" applyAlignment="1">
      <alignment horizontal="center" vertical="center" wrapText="1"/>
    </xf>
    <xf numFmtId="0" fontId="13" fillId="0" borderId="17" xfId="0" applyFont="1" applyBorder="1" applyAlignment="1">
      <alignment horizontal="center" vertical="center" wrapText="1" shrinkToFit="1"/>
    </xf>
    <xf numFmtId="0" fontId="13" fillId="0" borderId="24" xfId="0" applyFont="1" applyBorder="1" applyAlignment="1">
      <alignment horizontal="left" vertical="center" wrapText="1" shrinkToFit="1"/>
    </xf>
    <xf numFmtId="0" fontId="13" fillId="0" borderId="24" xfId="0" applyFont="1" applyBorder="1" applyAlignment="1">
      <alignment horizontal="center" vertical="center" textRotation="90" wrapText="1"/>
    </xf>
    <xf numFmtId="0" fontId="9" fillId="14" borderId="0" xfId="0" applyFont="1" applyFill="1" applyAlignment="1">
      <alignment horizontal="center" vertical="center"/>
    </xf>
    <xf numFmtId="0" fontId="41" fillId="0" borderId="17" xfId="0" applyFont="1" applyBorder="1" applyAlignment="1">
      <alignment horizontal="center" vertical="center" wrapText="1"/>
    </xf>
    <xf numFmtId="0" fontId="9" fillId="0" borderId="0" xfId="0" applyFont="1"/>
    <xf numFmtId="0" fontId="30" fillId="14" borderId="0" xfId="0" applyFont="1" applyFill="1" applyAlignment="1">
      <alignment horizontal="center" vertical="center"/>
    </xf>
    <xf numFmtId="0" fontId="42" fillId="14" borderId="0" xfId="0" applyFont="1" applyFill="1" applyAlignment="1">
      <alignment horizontal="center" vertical="center"/>
    </xf>
    <xf numFmtId="0" fontId="19" fillId="0" borderId="17" xfId="0" quotePrefix="1" applyFont="1" applyBorder="1" applyAlignment="1">
      <alignment horizontal="center" vertical="center" wrapText="1"/>
    </xf>
    <xf numFmtId="0" fontId="18" fillId="0" borderId="17" xfId="0" quotePrefix="1" applyFont="1" applyBorder="1" applyAlignment="1">
      <alignment horizontal="center" vertical="center" wrapText="1"/>
    </xf>
    <xf numFmtId="0" fontId="13" fillId="0" borderId="27" xfId="0" applyFont="1" applyBorder="1" applyAlignment="1">
      <alignment vertical="center" wrapText="1" shrinkToFit="1"/>
    </xf>
    <xf numFmtId="0" fontId="13" fillId="0" borderId="27" xfId="0" quotePrefix="1" applyFont="1" applyBorder="1" applyAlignment="1">
      <alignment horizontal="center" vertical="center" wrapText="1"/>
    </xf>
    <xf numFmtId="0" fontId="9" fillId="9" borderId="27" xfId="0" applyFont="1" applyFill="1" applyBorder="1" applyAlignment="1">
      <alignment horizontal="center" vertical="center" wrapText="1"/>
    </xf>
    <xf numFmtId="0" fontId="13" fillId="9" borderId="27" xfId="0" applyFont="1" applyFill="1" applyBorder="1" applyAlignment="1">
      <alignment horizontal="center" vertical="center" wrapText="1"/>
    </xf>
    <xf numFmtId="0" fontId="13" fillId="9" borderId="27" xfId="0" applyFont="1" applyFill="1" applyBorder="1" applyAlignment="1">
      <alignment horizontal="left" vertical="center" wrapText="1"/>
    </xf>
    <xf numFmtId="0" fontId="13" fillId="0" borderId="27" xfId="0" applyFont="1" applyBorder="1" applyAlignment="1">
      <alignment horizontal="center" vertical="center" wrapText="1"/>
    </xf>
    <xf numFmtId="0" fontId="9" fillId="14" borderId="27"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13" fillId="14" borderId="27" xfId="0" applyFont="1" applyFill="1" applyBorder="1" applyAlignment="1">
      <alignment horizontal="center" vertical="center" wrapText="1"/>
    </xf>
    <xf numFmtId="0" fontId="9" fillId="0" borderId="46" xfId="0" applyFont="1" applyBorder="1" applyAlignment="1">
      <alignment vertical="center" wrapText="1"/>
    </xf>
    <xf numFmtId="49" fontId="9" fillId="0" borderId="27" xfId="0" applyNumberFormat="1" applyFont="1" applyBorder="1" applyAlignment="1">
      <alignment horizontal="center" vertical="center" wrapText="1"/>
    </xf>
    <xf numFmtId="0" fontId="9" fillId="0" borderId="46" xfId="0" applyFont="1" applyBorder="1" applyAlignment="1">
      <alignment horizontal="left" vertical="center" wrapText="1"/>
    </xf>
    <xf numFmtId="0" fontId="13" fillId="0" borderId="27" xfId="0" applyFont="1" applyBorder="1" applyAlignment="1">
      <alignment horizontal="center" vertical="center" textRotation="90" wrapText="1"/>
    </xf>
    <xf numFmtId="0" fontId="6" fillId="0" borderId="17" xfId="0" applyFont="1" applyBorder="1" applyAlignment="1">
      <alignment vertical="center" wrapText="1"/>
    </xf>
    <xf numFmtId="0" fontId="13" fillId="14" borderId="27" xfId="0" applyFont="1" applyFill="1" applyBorder="1" applyAlignment="1">
      <alignment vertical="center" wrapText="1"/>
    </xf>
    <xf numFmtId="0" fontId="13" fillId="14" borderId="17" xfId="0" applyFont="1" applyFill="1" applyBorder="1" applyAlignment="1">
      <alignment vertical="center" wrapText="1"/>
    </xf>
    <xf numFmtId="0" fontId="13" fillId="0" borderId="17" xfId="0" applyFont="1" applyBorder="1" applyAlignment="1">
      <alignment vertical="center" wrapText="1"/>
    </xf>
    <xf numFmtId="0" fontId="6" fillId="9" borderId="17" xfId="0" applyFont="1" applyFill="1" applyBorder="1" applyAlignment="1">
      <alignment vertical="center" wrapText="1"/>
    </xf>
    <xf numFmtId="0" fontId="18" fillId="0" borderId="17" xfId="0" applyFont="1" applyBorder="1" applyAlignment="1">
      <alignment vertical="center" wrapText="1"/>
    </xf>
    <xf numFmtId="0" fontId="9" fillId="0" borderId="27" xfId="0" applyFont="1" applyBorder="1" applyAlignment="1">
      <alignment vertical="center" wrapText="1"/>
    </xf>
    <xf numFmtId="0" fontId="7" fillId="0" borderId="23" xfId="0" applyFont="1" applyBorder="1" applyAlignment="1">
      <alignment vertical="center" wrapText="1"/>
    </xf>
    <xf numFmtId="0" fontId="9" fillId="9" borderId="43" xfId="0" applyFont="1" applyFill="1" applyBorder="1" applyAlignment="1">
      <alignment horizontal="center" vertical="center" wrapText="1"/>
    </xf>
    <xf numFmtId="0" fontId="13" fillId="9" borderId="43" xfId="0" applyFont="1" applyFill="1" applyBorder="1" applyAlignment="1">
      <alignment horizontal="left" vertical="center" wrapText="1"/>
    </xf>
    <xf numFmtId="0" fontId="13" fillId="0" borderId="43" xfId="0" applyFont="1" applyBorder="1" applyAlignment="1">
      <alignment horizontal="center" vertical="center" textRotation="90" wrapText="1"/>
    </xf>
    <xf numFmtId="0" fontId="9" fillId="14" borderId="43" xfId="0" applyFont="1" applyFill="1" applyBorder="1" applyAlignment="1">
      <alignment horizontal="center" vertical="center" wrapText="1"/>
    </xf>
    <xf numFmtId="0" fontId="6" fillId="0" borderId="43" xfId="0" applyFont="1" applyBorder="1" applyAlignment="1">
      <alignment vertical="center" wrapText="1"/>
    </xf>
    <xf numFmtId="0" fontId="18" fillId="0" borderId="40" xfId="0" quotePrefix="1" applyFont="1" applyBorder="1" applyAlignment="1">
      <alignment horizontal="center" vertical="center" wrapText="1"/>
    </xf>
    <xf numFmtId="0" fontId="18" fillId="0" borderId="40" xfId="0" applyFont="1" applyBorder="1" applyAlignment="1">
      <alignment horizontal="center" vertical="center" wrapText="1" shrinkToFit="1"/>
    </xf>
    <xf numFmtId="0" fontId="13" fillId="0" borderId="40" xfId="0" applyFont="1" applyBorder="1" applyAlignment="1">
      <alignment horizontal="center" vertical="center" textRotation="90" wrapText="1"/>
    </xf>
    <xf numFmtId="0" fontId="9" fillId="14" borderId="40" xfId="0" applyFont="1" applyFill="1" applyBorder="1" applyAlignment="1">
      <alignment horizontal="center" vertical="center" wrapText="1"/>
    </xf>
    <xf numFmtId="0" fontId="13" fillId="0" borderId="40" xfId="0" applyFont="1" applyBorder="1" applyAlignment="1">
      <alignment vertical="center" wrapText="1"/>
    </xf>
    <xf numFmtId="0" fontId="9" fillId="0" borderId="41" xfId="0" applyFont="1" applyBorder="1" applyAlignment="1">
      <alignment vertical="center" wrapText="1"/>
    </xf>
    <xf numFmtId="0" fontId="15" fillId="0" borderId="32" xfId="0" applyFont="1" applyBorder="1" applyAlignment="1">
      <alignment vertical="center"/>
    </xf>
    <xf numFmtId="0" fontId="43" fillId="14" borderId="0" xfId="0" applyFont="1" applyFill="1" applyAlignment="1">
      <alignment horizontal="center" vertical="center"/>
    </xf>
    <xf numFmtId="0" fontId="13" fillId="0" borderId="17" xfId="0" applyFont="1" applyBorder="1" applyAlignment="1">
      <alignment horizontal="center" vertical="center" shrinkToFit="1"/>
    </xf>
    <xf numFmtId="0" fontId="13" fillId="17" borderId="17" xfId="0" applyFont="1" applyFill="1" applyBorder="1" applyAlignment="1">
      <alignment horizontal="center" vertical="center" wrapText="1"/>
    </xf>
    <xf numFmtId="0" fontId="13" fillId="14" borderId="38" xfId="0" applyFont="1" applyFill="1" applyBorder="1" applyAlignment="1">
      <alignment horizontal="center" vertical="center"/>
    </xf>
    <xf numFmtId="0" fontId="25" fillId="0" borderId="0" xfId="0" applyFont="1" applyAlignment="1">
      <alignment horizontal="center" vertical="center"/>
    </xf>
    <xf numFmtId="0" fontId="25" fillId="0" borderId="38" xfId="0" applyFont="1" applyBorder="1" applyAlignment="1">
      <alignment horizontal="center" vertical="center"/>
    </xf>
    <xf numFmtId="0" fontId="9" fillId="0" borderId="38" xfId="0" applyFont="1" applyBorder="1" applyAlignment="1">
      <alignment horizontal="center" vertical="center"/>
    </xf>
    <xf numFmtId="0" fontId="13" fillId="14" borderId="0" xfId="0" applyFont="1" applyFill="1" applyAlignment="1">
      <alignment horizontal="center" vertical="center"/>
    </xf>
    <xf numFmtId="0" fontId="13" fillId="14" borderId="17" xfId="0" applyFont="1" applyFill="1" applyBorder="1" applyAlignment="1">
      <alignment horizontal="center" vertical="center"/>
    </xf>
    <xf numFmtId="0" fontId="9" fillId="14" borderId="17" xfId="0" applyFont="1" applyFill="1" applyBorder="1" applyAlignment="1">
      <alignment horizontal="center" vertical="center"/>
    </xf>
    <xf numFmtId="0" fontId="34" fillId="7" borderId="68" xfId="4" applyFont="1" applyFill="1" applyBorder="1" applyAlignment="1">
      <alignment horizontal="center" vertical="center" wrapText="1"/>
    </xf>
    <xf numFmtId="0" fontId="9" fillId="9" borderId="17" xfId="0" applyFont="1" applyFill="1" applyBorder="1" applyAlignment="1">
      <alignment horizontal="left" vertical="center" wrapText="1"/>
    </xf>
    <xf numFmtId="0" fontId="13" fillId="9" borderId="17" xfId="0" applyFont="1" applyFill="1" applyBorder="1" applyAlignment="1">
      <alignment vertical="center" wrapText="1"/>
    </xf>
    <xf numFmtId="0" fontId="44" fillId="0" borderId="14" xfId="5"/>
    <xf numFmtId="0" fontId="9" fillId="0" borderId="17" xfId="5" applyFont="1" applyBorder="1" applyAlignment="1">
      <alignment horizontal="center" vertical="center" wrapText="1"/>
    </xf>
    <xf numFmtId="0" fontId="44" fillId="0" borderId="17" xfId="5" applyBorder="1" applyAlignment="1">
      <alignment wrapText="1"/>
    </xf>
    <xf numFmtId="0" fontId="22" fillId="0" borderId="17" xfId="5" applyFont="1" applyBorder="1" applyAlignment="1">
      <alignment wrapText="1"/>
    </xf>
    <xf numFmtId="0" fontId="44" fillId="0" borderId="20" xfId="5" applyBorder="1" applyAlignment="1">
      <alignment wrapText="1"/>
    </xf>
    <xf numFmtId="0" fontId="22" fillId="0" borderId="20" xfId="5" applyFont="1" applyBorder="1" applyAlignment="1">
      <alignment wrapText="1"/>
    </xf>
    <xf numFmtId="0" fontId="22" fillId="0" borderId="17" xfId="5" applyFont="1" applyBorder="1"/>
    <xf numFmtId="0" fontId="22" fillId="0" borderId="18" xfId="5" applyFont="1" applyBorder="1" applyAlignment="1">
      <alignment wrapText="1"/>
    </xf>
    <xf numFmtId="0" fontId="22" fillId="0" borderId="18" xfId="5" applyFont="1" applyBorder="1"/>
    <xf numFmtId="0" fontId="9" fillId="22" borderId="17" xfId="5" applyFont="1" applyFill="1" applyBorder="1" applyAlignment="1">
      <alignment horizontal="center" vertical="center" wrapText="1"/>
    </xf>
    <xf numFmtId="0" fontId="9" fillId="23" borderId="17" xfId="5" applyFont="1" applyFill="1" applyBorder="1" applyAlignment="1">
      <alignment horizontal="center" vertical="center" wrapText="1"/>
    </xf>
    <xf numFmtId="0" fontId="9" fillId="22" borderId="17" xfId="5" applyFont="1" applyFill="1" applyBorder="1" applyAlignment="1">
      <alignment wrapText="1"/>
    </xf>
    <xf numFmtId="0" fontId="9" fillId="0" borderId="17" xfId="5" applyFont="1" applyBorder="1" applyAlignment="1">
      <alignment wrapText="1"/>
    </xf>
    <xf numFmtId="0" fontId="9" fillId="0" borderId="17" xfId="5" applyFont="1" applyBorder="1" applyAlignment="1">
      <alignment vertical="center" wrapText="1"/>
    </xf>
    <xf numFmtId="0" fontId="22" fillId="24" borderId="17" xfId="5" applyFont="1" applyFill="1" applyBorder="1"/>
    <xf numFmtId="0" fontId="9" fillId="0" borderId="18" xfId="5" applyFont="1" applyBorder="1" applyAlignment="1">
      <alignment wrapText="1"/>
    </xf>
    <xf numFmtId="0" fontId="9" fillId="0" borderId="18"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70" xfId="0" applyFont="1" applyBorder="1" applyAlignment="1">
      <alignment horizontal="center" vertical="center" wrapText="1"/>
    </xf>
    <xf numFmtId="0" fontId="13" fillId="0" borderId="18" xfId="0" applyFont="1" applyBorder="1" applyAlignment="1">
      <alignment horizontal="center" vertical="center" wrapText="1"/>
    </xf>
    <xf numFmtId="0" fontId="13" fillId="14" borderId="18" xfId="0" applyFont="1" applyFill="1" applyBorder="1" applyAlignment="1">
      <alignment horizontal="center" vertical="center" wrapText="1"/>
    </xf>
    <xf numFmtId="0" fontId="14" fillId="3" borderId="22" xfId="5" applyFont="1" applyFill="1" applyBorder="1" applyAlignment="1">
      <alignment horizontal="center" vertical="center" wrapText="1"/>
    </xf>
    <xf numFmtId="0" fontId="14" fillId="16" borderId="24" xfId="5" applyFont="1" applyFill="1" applyBorder="1" applyAlignment="1">
      <alignment horizontal="center" vertical="center" wrapText="1"/>
    </xf>
    <xf numFmtId="0" fontId="14" fillId="5" borderId="24" xfId="5" applyFont="1" applyFill="1" applyBorder="1" applyAlignment="1">
      <alignment vertical="center" wrapText="1"/>
    </xf>
    <xf numFmtId="0" fontId="14" fillId="7" borderId="24" xfId="5" applyFont="1" applyFill="1" applyBorder="1" applyAlignment="1">
      <alignment horizontal="center" vertical="center" wrapText="1"/>
    </xf>
    <xf numFmtId="0" fontId="14" fillId="7" borderId="24" xfId="5" applyFont="1" applyFill="1" applyBorder="1" applyAlignment="1">
      <alignment horizontal="left" vertical="center" wrapText="1"/>
    </xf>
    <xf numFmtId="0" fontId="14" fillId="7" borderId="21" xfId="5" applyFont="1" applyFill="1" applyBorder="1" applyAlignment="1">
      <alignment horizontal="center" vertical="center" wrapText="1"/>
    </xf>
    <xf numFmtId="0" fontId="22" fillId="0" borderId="27" xfId="5" applyFont="1" applyBorder="1" applyAlignment="1">
      <alignment wrapText="1"/>
    </xf>
    <xf numFmtId="0" fontId="13" fillId="0" borderId="27" xfId="0" applyFont="1" applyBorder="1" applyAlignment="1">
      <alignment horizontal="left" vertical="center" wrapText="1"/>
    </xf>
    <xf numFmtId="0" fontId="9" fillId="0" borderId="68" xfId="0" applyFont="1" applyBorder="1" applyAlignment="1">
      <alignment horizontal="center" vertical="center" wrapText="1"/>
    </xf>
    <xf numFmtId="0" fontId="0" fillId="0" borderId="0" xfId="0" pivotButton="1"/>
    <xf numFmtId="0" fontId="0" fillId="0" borderId="0" xfId="0" applyAlignment="1">
      <alignment horizontal="left" indent="1"/>
    </xf>
    <xf numFmtId="0" fontId="9" fillId="25" borderId="17" xfId="0" applyFont="1" applyFill="1" applyBorder="1" applyAlignment="1">
      <alignment horizontal="center" vertical="center" wrapText="1"/>
    </xf>
    <xf numFmtId="0" fontId="9" fillId="26" borderId="17" xfId="0" applyFont="1" applyFill="1" applyBorder="1" applyAlignment="1">
      <alignment horizontal="center" vertical="center" wrapText="1"/>
    </xf>
    <xf numFmtId="0" fontId="13" fillId="25" borderId="17" xfId="0" applyFont="1" applyFill="1" applyBorder="1" applyAlignment="1">
      <alignment horizontal="center" vertical="center" wrapText="1"/>
    </xf>
    <xf numFmtId="49" fontId="9" fillId="25" borderId="17" xfId="0" applyNumberFormat="1" applyFont="1" applyFill="1" applyBorder="1" applyAlignment="1">
      <alignment horizontal="center" vertical="center" wrapText="1"/>
    </xf>
    <xf numFmtId="0" fontId="9" fillId="25" borderId="17" xfId="0" applyFont="1" applyFill="1" applyBorder="1" applyAlignment="1">
      <alignment horizontal="left" vertical="center" wrapText="1"/>
    </xf>
    <xf numFmtId="0" fontId="39" fillId="0" borderId="0" xfId="0" applyFont="1" applyAlignment="1">
      <alignment horizontal="center" vertical="center" wrapText="1"/>
    </xf>
    <xf numFmtId="0" fontId="39" fillId="0" borderId="17" xfId="0" applyFont="1" applyBorder="1" applyAlignment="1">
      <alignment horizontal="center" vertical="center" wrapText="1"/>
    </xf>
    <xf numFmtId="0" fontId="39" fillId="0" borderId="17" xfId="0" applyFont="1" applyBorder="1" applyAlignment="1">
      <alignment vertical="center" wrapText="1"/>
    </xf>
    <xf numFmtId="0" fontId="39" fillId="0" borderId="17" xfId="0" applyFont="1" applyBorder="1" applyAlignment="1">
      <alignment horizontal="left" vertical="center" wrapText="1"/>
    </xf>
    <xf numFmtId="0" fontId="39" fillId="0" borderId="43"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31" xfId="0" applyFont="1" applyBorder="1" applyAlignment="1">
      <alignment horizontal="center" vertical="center" wrapText="1"/>
    </xf>
    <xf numFmtId="0" fontId="39" fillId="0" borderId="27" xfId="0" applyFont="1" applyBorder="1" applyAlignment="1">
      <alignment vertical="center" wrapText="1"/>
    </xf>
    <xf numFmtId="0" fontId="39" fillId="0" borderId="37" xfId="0" applyFont="1" applyBorder="1" applyAlignment="1">
      <alignment horizontal="center" vertical="center" wrapText="1"/>
    </xf>
    <xf numFmtId="0" fontId="46" fillId="9" borderId="17" xfId="0" applyFont="1" applyFill="1" applyBorder="1" applyAlignment="1">
      <alignment horizontal="left" vertical="center" wrapText="1"/>
    </xf>
    <xf numFmtId="0" fontId="39" fillId="0" borderId="27" xfId="0" applyFont="1" applyBorder="1" applyAlignment="1">
      <alignment horizontal="center" vertical="center" wrapText="1"/>
    </xf>
    <xf numFmtId="0" fontId="39" fillId="0" borderId="27" xfId="0" applyFont="1" applyBorder="1" applyAlignment="1">
      <alignment horizontal="left" vertical="center" wrapText="1"/>
    </xf>
    <xf numFmtId="0" fontId="39" fillId="0" borderId="24" xfId="0" applyFont="1" applyBorder="1" applyAlignment="1">
      <alignment horizontal="center" vertical="center" wrapText="1"/>
    </xf>
    <xf numFmtId="0" fontId="39" fillId="27" borderId="17" xfId="0" applyFont="1" applyFill="1" applyBorder="1" applyAlignment="1">
      <alignment horizontal="center" vertical="center" wrapText="1"/>
    </xf>
    <xf numFmtId="0" fontId="39" fillId="0" borderId="40" xfId="0" applyFont="1" applyBorder="1" applyAlignment="1">
      <alignment horizontal="center" vertical="center" wrapText="1"/>
    </xf>
    <xf numFmtId="0" fontId="39" fillId="0" borderId="72" xfId="0" applyFont="1" applyBorder="1" applyAlignment="1">
      <alignment horizontal="center" vertical="center" wrapText="1"/>
    </xf>
    <xf numFmtId="0" fontId="39" fillId="0" borderId="74" xfId="0" applyFont="1" applyBorder="1" applyAlignment="1">
      <alignment horizontal="center" vertical="center" wrapText="1"/>
    </xf>
    <xf numFmtId="0" fontId="46" fillId="9" borderId="17" xfId="0" applyFont="1" applyFill="1" applyBorder="1" applyAlignment="1">
      <alignment horizontal="center" vertical="center" wrapText="1"/>
    </xf>
    <xf numFmtId="0" fontId="39" fillId="14" borderId="17" xfId="0" applyFont="1" applyFill="1" applyBorder="1" applyAlignment="1">
      <alignment horizontal="center" vertical="center" wrapText="1"/>
    </xf>
    <xf numFmtId="0" fontId="39" fillId="0" borderId="17" xfId="0" applyFont="1" applyBorder="1" applyAlignment="1">
      <alignment horizontal="center" vertical="center" textRotation="180" wrapText="1"/>
    </xf>
    <xf numFmtId="0" fontId="12" fillId="0" borderId="17" xfId="3" applyFont="1" applyBorder="1"/>
    <xf numFmtId="0" fontId="39" fillId="0" borderId="27" xfId="0" applyFont="1" applyBorder="1" applyAlignment="1">
      <alignment horizontal="center" vertical="center" textRotation="180" wrapText="1"/>
    </xf>
    <xf numFmtId="0" fontId="39" fillId="28" borderId="17" xfId="0" applyFont="1" applyFill="1" applyBorder="1" applyAlignment="1">
      <alignment horizontal="center" vertical="center" wrapText="1"/>
    </xf>
    <xf numFmtId="0" fontId="47" fillId="14" borderId="18" xfId="0" applyFont="1" applyFill="1" applyBorder="1" applyAlignment="1">
      <alignment horizontal="center" vertical="center" wrapText="1"/>
    </xf>
    <xf numFmtId="0" fontId="22" fillId="0" borderId="17" xfId="0" applyFont="1" applyBorder="1"/>
    <xf numFmtId="0" fontId="0" fillId="0" borderId="17" xfId="0" applyBorder="1"/>
    <xf numFmtId="0" fontId="22" fillId="19" borderId="17" xfId="0" applyFont="1" applyFill="1" applyBorder="1"/>
    <xf numFmtId="0" fontId="22" fillId="22" borderId="17" xfId="0" applyFont="1" applyFill="1" applyBorder="1"/>
    <xf numFmtId="0" fontId="22" fillId="29" borderId="17" xfId="0" applyFont="1" applyFill="1" applyBorder="1"/>
    <xf numFmtId="0" fontId="0" fillId="29" borderId="17" xfId="0" applyFill="1" applyBorder="1"/>
    <xf numFmtId="0" fontId="22" fillId="25" borderId="17" xfId="0" applyFont="1" applyFill="1" applyBorder="1"/>
    <xf numFmtId="0" fontId="6" fillId="14" borderId="17" xfId="0" applyFont="1" applyFill="1" applyBorder="1" applyAlignment="1">
      <alignment horizontal="left" vertical="center" wrapText="1"/>
    </xf>
    <xf numFmtId="0" fontId="6" fillId="14" borderId="17" xfId="3" applyFont="1" applyFill="1" applyBorder="1" applyAlignment="1">
      <alignment vertical="center" wrapText="1"/>
    </xf>
    <xf numFmtId="0" fontId="6" fillId="14" borderId="17" xfId="3" applyFont="1" applyFill="1" applyBorder="1" applyAlignment="1">
      <alignment horizontal="right" vertical="center" wrapText="1"/>
    </xf>
    <xf numFmtId="0" fontId="0" fillId="0" borderId="58" xfId="0" applyBorder="1"/>
    <xf numFmtId="0" fontId="0" fillId="0" borderId="77" xfId="0" applyBorder="1"/>
    <xf numFmtId="0" fontId="0" fillId="0" borderId="17" xfId="0" applyBorder="1" applyAlignment="1">
      <alignment wrapText="1"/>
    </xf>
    <xf numFmtId="0" fontId="0" fillId="0" borderId="18" xfId="0" applyBorder="1"/>
    <xf numFmtId="0" fontId="0" fillId="30" borderId="17" xfId="0" applyFill="1" applyBorder="1"/>
    <xf numFmtId="0" fontId="0" fillId="30" borderId="17" xfId="0" applyFill="1" applyBorder="1" applyAlignment="1">
      <alignment wrapText="1"/>
    </xf>
    <xf numFmtId="0" fontId="0" fillId="0" borderId="18" xfId="0" applyBorder="1" applyAlignment="1">
      <alignment wrapText="1"/>
    </xf>
    <xf numFmtId="0" fontId="4" fillId="29" borderId="17" xfId="0" applyFont="1" applyFill="1" applyBorder="1" applyAlignment="1">
      <alignment vertical="center"/>
    </xf>
    <xf numFmtId="0" fontId="22" fillId="0" borderId="30" xfId="0" applyFont="1" applyBorder="1" applyAlignment="1">
      <alignment wrapText="1"/>
    </xf>
    <xf numFmtId="0" fontId="22" fillId="0" borderId="17" xfId="0" applyFont="1" applyBorder="1" applyAlignment="1">
      <alignment wrapText="1"/>
    </xf>
    <xf numFmtId="0" fontId="18" fillId="32" borderId="17" xfId="0" applyFont="1" applyFill="1" applyBorder="1" applyAlignment="1">
      <alignment vertical="center" wrapText="1" shrinkToFit="1"/>
    </xf>
    <xf numFmtId="0" fontId="9" fillId="32" borderId="17" xfId="0" applyFont="1" applyFill="1" applyBorder="1" applyAlignment="1">
      <alignment horizontal="center" vertical="center" wrapText="1"/>
    </xf>
    <xf numFmtId="0" fontId="13" fillId="32" borderId="17" xfId="0" applyFont="1" applyFill="1" applyBorder="1" applyAlignment="1">
      <alignment vertical="center" wrapText="1"/>
    </xf>
    <xf numFmtId="0" fontId="9" fillId="32" borderId="38" xfId="0" applyFont="1" applyFill="1" applyBorder="1" applyAlignment="1">
      <alignment vertical="center" wrapText="1"/>
    </xf>
    <xf numFmtId="0" fontId="9" fillId="32" borderId="38" xfId="0" applyFont="1" applyFill="1" applyBorder="1" applyAlignment="1">
      <alignment horizontal="left" vertical="center" wrapText="1"/>
    </xf>
    <xf numFmtId="0" fontId="9" fillId="32" borderId="17" xfId="0" applyFont="1" applyFill="1" applyBorder="1" applyAlignment="1">
      <alignment horizontal="left" vertical="center" wrapText="1"/>
    </xf>
    <xf numFmtId="0" fontId="9" fillId="32" borderId="17" xfId="0" applyFont="1" applyFill="1" applyBorder="1" applyAlignment="1">
      <alignment vertical="center" wrapText="1"/>
    </xf>
    <xf numFmtId="0" fontId="6" fillId="33" borderId="17" xfId="3" applyFont="1" applyFill="1" applyBorder="1" applyAlignment="1">
      <alignment vertical="center" wrapText="1"/>
    </xf>
    <xf numFmtId="0" fontId="51" fillId="34" borderId="78" xfId="0" applyFont="1" applyFill="1" applyBorder="1" applyAlignment="1">
      <alignment horizontal="left" vertical="center" wrapText="1"/>
    </xf>
    <xf numFmtId="0" fontId="52" fillId="0" borderId="78" xfId="0" applyFont="1" applyBorder="1" applyAlignment="1">
      <alignment horizontal="left" vertical="center" wrapText="1"/>
    </xf>
    <xf numFmtId="15" fontId="52" fillId="0" borderId="78" xfId="0" applyNumberFormat="1" applyFont="1" applyBorder="1" applyAlignment="1">
      <alignment horizontal="left" vertical="center" wrapText="1"/>
    </xf>
    <xf numFmtId="0" fontId="39" fillId="19" borderId="17" xfId="0" applyFont="1" applyFill="1" applyBorder="1" applyAlignment="1">
      <alignment horizontal="center" vertical="center" wrapText="1"/>
    </xf>
    <xf numFmtId="0" fontId="9" fillId="19" borderId="17" xfId="0" applyFont="1" applyFill="1" applyBorder="1" applyAlignment="1">
      <alignment vertical="center" wrapText="1"/>
    </xf>
    <xf numFmtId="0" fontId="10" fillId="5" borderId="7" xfId="0" applyFont="1" applyFill="1" applyBorder="1" applyAlignment="1">
      <alignment horizontal="center" vertical="center" textRotation="90" wrapText="1"/>
    </xf>
    <xf numFmtId="0" fontId="9" fillId="0" borderId="13" xfId="0" applyFont="1" applyBorder="1" applyAlignment="1">
      <alignment horizontal="center" vertical="center" wrapText="1"/>
    </xf>
    <xf numFmtId="0" fontId="10" fillId="0" borderId="13" xfId="0" applyFont="1" applyBorder="1" applyAlignment="1">
      <alignment horizontal="center" vertical="center" textRotation="90" wrapText="1"/>
    </xf>
    <xf numFmtId="0" fontId="9" fillId="27" borderId="17" xfId="0" applyFont="1" applyFill="1" applyBorder="1" applyAlignment="1">
      <alignment horizontal="left" vertical="center" wrapText="1"/>
    </xf>
    <xf numFmtId="0" fontId="9" fillId="35" borderId="17" xfId="0" applyFont="1" applyFill="1" applyBorder="1" applyAlignment="1">
      <alignment horizontal="center" vertical="center" wrapText="1"/>
    </xf>
    <xf numFmtId="0" fontId="9" fillId="27" borderId="17" xfId="0" applyFont="1" applyFill="1" applyBorder="1" applyAlignment="1">
      <alignment horizontal="center" vertical="center" wrapText="1"/>
    </xf>
    <xf numFmtId="0" fontId="13" fillId="27" borderId="17" xfId="0" applyFont="1" applyFill="1" applyBorder="1" applyAlignment="1">
      <alignment horizontal="center" vertical="center" wrapText="1"/>
    </xf>
    <xf numFmtId="0" fontId="9" fillId="27" borderId="17" xfId="0" applyFont="1" applyFill="1" applyBorder="1" applyAlignment="1">
      <alignment vertical="center" wrapText="1"/>
    </xf>
    <xf numFmtId="49" fontId="9" fillId="27" borderId="17" xfId="0" applyNumberFormat="1" applyFont="1" applyFill="1" applyBorder="1" applyAlignment="1">
      <alignment horizontal="center" vertical="center" wrapText="1"/>
    </xf>
    <xf numFmtId="0" fontId="10" fillId="2" borderId="7" xfId="0" applyFont="1" applyFill="1" applyBorder="1" applyAlignment="1">
      <alignment horizontal="center" vertical="center" textRotation="90" wrapText="1"/>
    </xf>
    <xf numFmtId="0" fontId="10" fillId="3" borderId="7" xfId="0" applyFont="1" applyFill="1" applyBorder="1" applyAlignment="1">
      <alignment horizontal="center" vertical="center" wrapText="1"/>
    </xf>
    <xf numFmtId="0" fontId="10" fillId="6" borderId="7" xfId="0" applyFont="1" applyFill="1" applyBorder="1" applyAlignment="1">
      <alignment horizontal="center" vertical="center" textRotation="90" wrapText="1"/>
    </xf>
    <xf numFmtId="0" fontId="0" fillId="0" borderId="13" xfId="0" applyBorder="1"/>
    <xf numFmtId="0" fontId="0" fillId="0" borderId="12" xfId="0" applyBorder="1"/>
    <xf numFmtId="0" fontId="0" fillId="0" borderId="15" xfId="0" applyBorder="1"/>
    <xf numFmtId="0" fontId="0" fillId="0" borderId="16" xfId="0" applyBorder="1"/>
    <xf numFmtId="0" fontId="9" fillId="0" borderId="12" xfId="0" applyFont="1" applyBorder="1" applyAlignment="1">
      <alignment horizontal="center" vertical="center" wrapText="1"/>
    </xf>
    <xf numFmtId="0" fontId="6" fillId="0" borderId="12" xfId="0" applyFont="1" applyBorder="1" applyAlignment="1">
      <alignment horizontal="left" vertical="center" wrapText="1"/>
    </xf>
    <xf numFmtId="0" fontId="6" fillId="0" borderId="12" xfId="0" applyFont="1" applyBorder="1" applyAlignment="1">
      <alignment vertical="center" wrapText="1"/>
    </xf>
    <xf numFmtId="0" fontId="6" fillId="0" borderId="12" xfId="0" applyFont="1" applyBorder="1" applyAlignment="1">
      <alignment horizontal="center" vertical="center" wrapText="1"/>
    </xf>
    <xf numFmtId="0" fontId="10" fillId="0" borderId="12" xfId="0" applyFont="1" applyBorder="1" applyAlignment="1">
      <alignment horizontal="center" vertical="center" textRotation="90" wrapText="1"/>
    </xf>
    <xf numFmtId="0" fontId="9" fillId="0" borderId="29" xfId="0" applyFont="1" applyBorder="1" applyAlignment="1">
      <alignment horizontal="center" vertical="center"/>
    </xf>
    <xf numFmtId="0" fontId="17" fillId="0" borderId="29" xfId="0" applyFont="1" applyBorder="1" applyAlignment="1">
      <alignment horizontal="center" vertical="center" textRotation="90" wrapText="1"/>
    </xf>
    <xf numFmtId="0" fontId="13" fillId="14" borderId="29" xfId="0" applyFont="1" applyFill="1" applyBorder="1" applyAlignment="1">
      <alignment horizontal="center" vertical="center" wrapText="1"/>
    </xf>
    <xf numFmtId="0" fontId="13" fillId="19" borderId="27" xfId="0" applyFont="1" applyFill="1" applyBorder="1" applyAlignment="1">
      <alignment horizontal="center" vertical="center" wrapText="1"/>
    </xf>
    <xf numFmtId="0" fontId="13" fillId="19" borderId="29" xfId="0" applyFont="1" applyFill="1" applyBorder="1" applyAlignment="1">
      <alignment horizontal="center" vertical="center" wrapText="1"/>
    </xf>
    <xf numFmtId="0" fontId="13" fillId="19" borderId="24" xfId="0" applyFont="1" applyFill="1" applyBorder="1" applyAlignment="1">
      <alignment horizontal="center" vertical="center" wrapText="1"/>
    </xf>
    <xf numFmtId="0" fontId="9" fillId="0" borderId="2" xfId="0" applyFont="1" applyBorder="1" applyAlignment="1">
      <alignment vertical="center" wrapText="1"/>
    </xf>
    <xf numFmtId="0" fontId="10" fillId="5" borderId="2" xfId="0" applyFont="1" applyFill="1" applyBorder="1" applyAlignment="1">
      <alignment horizontal="center" vertical="center" textRotation="90" wrapText="1"/>
    </xf>
    <xf numFmtId="0" fontId="10" fillId="6" borderId="8"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8" xfId="0" applyFont="1" applyBorder="1" applyAlignment="1">
      <alignment horizontal="center" vertical="center" wrapText="1"/>
    </xf>
    <xf numFmtId="0" fontId="10" fillId="3" borderId="8"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7" xfId="0" applyFont="1" applyFill="1" applyBorder="1" applyAlignment="1">
      <alignment horizontal="center" vertical="center" textRotation="90" wrapText="1"/>
    </xf>
    <xf numFmtId="0" fontId="7" fillId="0" borderId="2" xfId="0" applyFont="1" applyBorder="1" applyAlignment="1">
      <alignment horizontal="center" vertical="center" wrapText="1"/>
    </xf>
    <xf numFmtId="0" fontId="9" fillId="0" borderId="0" xfId="0" applyFont="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vertical="center" wrapText="1"/>
    </xf>
    <xf numFmtId="0" fontId="9" fillId="0" borderId="17" xfId="0" applyFont="1" applyBorder="1" applyAlignment="1">
      <alignment horizontal="center" vertical="center" wrapText="1"/>
    </xf>
    <xf numFmtId="0" fontId="14" fillId="6" borderId="17" xfId="0" applyFont="1" applyFill="1" applyBorder="1" applyAlignment="1">
      <alignment horizontal="center" vertical="center" textRotation="90" wrapText="1"/>
    </xf>
    <xf numFmtId="0" fontId="14" fillId="5" borderId="17" xfId="0" applyFont="1" applyFill="1" applyBorder="1" applyAlignment="1">
      <alignment horizontal="center" vertical="center" textRotation="90" wrapText="1"/>
    </xf>
    <xf numFmtId="0" fontId="27" fillId="0" borderId="17" xfId="0" applyFont="1" applyBorder="1" applyAlignment="1">
      <alignment textRotation="90"/>
    </xf>
    <xf numFmtId="0" fontId="9" fillId="0" borderId="27"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24" xfId="0" applyFont="1" applyBorder="1" applyAlignment="1">
      <alignment horizontal="center" vertical="center" wrapText="1"/>
    </xf>
    <xf numFmtId="0" fontId="14" fillId="5" borderId="17"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4" fillId="2" borderId="24" xfId="0" applyFont="1" applyFill="1" applyBorder="1" applyAlignment="1">
      <alignment horizontal="center" vertical="center" textRotation="90" wrapText="1"/>
    </xf>
    <xf numFmtId="0" fontId="14" fillId="2" borderId="17" xfId="0" applyFont="1" applyFill="1" applyBorder="1" applyAlignment="1">
      <alignment horizontal="center" vertical="center" textRotation="90" wrapText="1"/>
    </xf>
    <xf numFmtId="0" fontId="14" fillId="3" borderId="17" xfId="0" applyFont="1" applyFill="1" applyBorder="1" applyAlignment="1">
      <alignment horizontal="center" vertical="center" wrapText="1"/>
    </xf>
    <xf numFmtId="0" fontId="7" fillId="0" borderId="17" xfId="0" applyFont="1" applyBorder="1" applyAlignment="1">
      <alignment horizontal="center" vertical="center" wrapText="1"/>
    </xf>
    <xf numFmtId="0" fontId="6" fillId="0" borderId="21" xfId="0" applyFont="1" applyBorder="1" applyAlignment="1">
      <alignment horizontal="left" vertical="center" wrapText="1"/>
    </xf>
    <xf numFmtId="0" fontId="6" fillId="0" borderId="23" xfId="0" applyFont="1" applyBorder="1" applyAlignment="1">
      <alignment horizontal="left" vertical="center" wrapText="1"/>
    </xf>
    <xf numFmtId="0" fontId="6" fillId="0" borderId="22" xfId="0" applyFont="1" applyBorder="1" applyAlignment="1">
      <alignment horizontal="left" vertical="center" wrapText="1"/>
    </xf>
    <xf numFmtId="0" fontId="6" fillId="0" borderId="19" xfId="0" applyFont="1" applyBorder="1" applyAlignment="1">
      <alignment horizontal="left" vertical="center" wrapText="1"/>
    </xf>
    <xf numFmtId="0" fontId="14" fillId="0" borderId="11" xfId="0" applyFont="1" applyBorder="1" applyAlignment="1">
      <alignment horizontal="left" vertical="center" wrapText="1"/>
    </xf>
    <xf numFmtId="0" fontId="6" fillId="0" borderId="20" xfId="0" applyFont="1" applyBorder="1" applyAlignment="1">
      <alignment horizontal="left" vertical="center" wrapText="1"/>
    </xf>
    <xf numFmtId="0" fontId="7" fillId="0" borderId="17" xfId="0" applyFont="1" applyBorder="1" applyAlignment="1">
      <alignment horizontal="left"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14" fillId="7" borderId="17"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7" fillId="0" borderId="18" xfId="0" applyFont="1" applyBorder="1" applyAlignment="1">
      <alignment horizontal="right" vertical="center" wrapText="1"/>
    </xf>
    <xf numFmtId="0" fontId="7" fillId="0" borderId="19" xfId="0" applyFont="1" applyBorder="1" applyAlignment="1">
      <alignment horizontal="right" vertical="center" wrapText="1"/>
    </xf>
    <xf numFmtId="0" fontId="7" fillId="0" borderId="19" xfId="0" applyFont="1" applyBorder="1" applyAlignment="1">
      <alignment horizontal="left" vertical="center" wrapText="1"/>
    </xf>
    <xf numFmtId="0" fontId="7" fillId="0" borderId="20" xfId="0" applyFont="1" applyBorder="1" applyAlignment="1">
      <alignment horizontal="left" vertical="center" wrapText="1"/>
    </xf>
    <xf numFmtId="0" fontId="10" fillId="0" borderId="18" xfId="0" applyFont="1" applyBorder="1" applyAlignment="1">
      <alignment horizontal="right" vertical="center" wrapText="1"/>
    </xf>
    <xf numFmtId="0" fontId="10" fillId="0" borderId="19" xfId="0" applyFont="1" applyBorder="1" applyAlignment="1">
      <alignment horizontal="right" vertical="center" wrapText="1"/>
    </xf>
    <xf numFmtId="0" fontId="10" fillId="0" borderId="19" xfId="0" applyFont="1" applyBorder="1" applyAlignment="1">
      <alignment horizontal="left" vertical="center" wrapText="1"/>
    </xf>
    <xf numFmtId="0" fontId="7" fillId="14" borderId="17" xfId="0" applyFont="1" applyFill="1" applyBorder="1" applyAlignment="1">
      <alignment horizontal="left" vertical="center" wrapText="1"/>
    </xf>
    <xf numFmtId="0" fontId="9" fillId="0" borderId="7" xfId="0" applyFont="1" applyBorder="1" applyAlignment="1">
      <alignment horizontal="center" vertical="center" wrapText="1"/>
    </xf>
    <xf numFmtId="0" fontId="9" fillId="0" borderId="13" xfId="0" applyFont="1" applyBorder="1" applyAlignment="1">
      <alignment horizontal="center" vertical="center" wrapText="1"/>
    </xf>
    <xf numFmtId="0" fontId="7" fillId="14" borderId="18" xfId="0" applyFont="1" applyFill="1" applyBorder="1" applyAlignment="1">
      <alignment horizontal="left" vertical="center" wrapText="1"/>
    </xf>
    <xf numFmtId="0" fontId="7" fillId="14" borderId="20" xfId="0" applyFont="1" applyFill="1" applyBorder="1" applyAlignment="1">
      <alignment horizontal="left" vertical="center" wrapText="1"/>
    </xf>
    <xf numFmtId="0" fontId="14" fillId="3" borderId="52"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39" fillId="0" borderId="17" xfId="0" applyFont="1" applyBorder="1" applyAlignment="1">
      <alignment horizontal="center" vertical="center" wrapText="1"/>
    </xf>
    <xf numFmtId="0" fontId="14" fillId="0" borderId="11" xfId="3" applyFont="1" applyBorder="1" applyAlignment="1">
      <alignment horizontal="left" vertical="center" wrapText="1"/>
    </xf>
    <xf numFmtId="0" fontId="14" fillId="0" borderId="16" xfId="3" applyFont="1" applyBorder="1" applyAlignment="1">
      <alignment horizontal="left" vertical="center" wrapText="1"/>
    </xf>
    <xf numFmtId="0" fontId="14" fillId="5" borderId="68" xfId="0" applyFont="1" applyFill="1" applyBorder="1" applyAlignment="1">
      <alignment horizontal="center" vertical="center" textRotation="90" wrapText="1"/>
    </xf>
    <xf numFmtId="0" fontId="14" fillId="5" borderId="76" xfId="0" applyFont="1" applyFill="1" applyBorder="1" applyAlignment="1">
      <alignment horizontal="center" vertical="center" textRotation="90" wrapText="1"/>
    </xf>
    <xf numFmtId="0" fontId="14" fillId="5" borderId="68"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0" fillId="2" borderId="7" xfId="3" applyFont="1" applyFill="1" applyBorder="1" applyAlignment="1">
      <alignment horizontal="center" vertical="center" wrapText="1"/>
    </xf>
    <xf numFmtId="0" fontId="10" fillId="2" borderId="13" xfId="3" applyFont="1" applyFill="1" applyBorder="1" applyAlignment="1">
      <alignment horizontal="center" vertical="center" wrapText="1"/>
    </xf>
    <xf numFmtId="0" fontId="14" fillId="3" borderId="53" xfId="0" applyFont="1" applyFill="1" applyBorder="1" applyAlignment="1">
      <alignment horizontal="center" vertical="center" wrapText="1"/>
    </xf>
    <xf numFmtId="0" fontId="14" fillId="3" borderId="25" xfId="0" applyFont="1" applyFill="1" applyBorder="1" applyAlignment="1">
      <alignment horizontal="center" vertical="center" wrapText="1"/>
    </xf>
    <xf numFmtId="0" fontId="15" fillId="0" borderId="18" xfId="3" applyFont="1" applyBorder="1" applyAlignment="1">
      <alignment horizontal="center" vertical="center"/>
    </xf>
    <xf numFmtId="0" fontId="15" fillId="0" borderId="19" xfId="3" applyFont="1" applyBorder="1" applyAlignment="1">
      <alignment horizontal="center" vertical="center"/>
    </xf>
    <xf numFmtId="0" fontId="15" fillId="0" borderId="20" xfId="3" applyFont="1" applyBorder="1" applyAlignment="1">
      <alignment horizontal="center" vertical="center"/>
    </xf>
    <xf numFmtId="0" fontId="7" fillId="0" borderId="18" xfId="3" applyFont="1" applyBorder="1" applyAlignment="1">
      <alignment horizontal="right" vertical="center" wrapText="1"/>
    </xf>
    <xf numFmtId="0" fontId="7" fillId="0" borderId="19" xfId="3" applyFont="1" applyBorder="1" applyAlignment="1">
      <alignment horizontal="right" vertical="center" wrapText="1"/>
    </xf>
    <xf numFmtId="0" fontId="7" fillId="0" borderId="19" xfId="3" applyFont="1" applyBorder="1" applyAlignment="1">
      <alignment horizontal="left" vertical="center" wrapText="1"/>
    </xf>
    <xf numFmtId="0" fontId="7" fillId="0" borderId="20" xfId="3" applyFont="1" applyBorder="1" applyAlignment="1">
      <alignment horizontal="left" vertical="center" wrapText="1"/>
    </xf>
    <xf numFmtId="0" fontId="10" fillId="0" borderId="18" xfId="3" applyFont="1" applyBorder="1" applyAlignment="1">
      <alignment horizontal="right" vertical="center" wrapText="1"/>
    </xf>
    <xf numFmtId="0" fontId="10" fillId="0" borderId="19" xfId="3" applyFont="1" applyBorder="1" applyAlignment="1">
      <alignment horizontal="right" vertical="center" wrapText="1"/>
    </xf>
    <xf numFmtId="0" fontId="10" fillId="0" borderId="19" xfId="3" applyFont="1" applyBorder="1" applyAlignment="1">
      <alignment horizontal="left" vertical="center" wrapText="1"/>
    </xf>
    <xf numFmtId="0" fontId="7" fillId="0" borderId="64" xfId="3" applyFont="1" applyBorder="1" applyAlignment="1">
      <alignment horizontal="left" vertical="center" wrapText="1"/>
    </xf>
    <xf numFmtId="0" fontId="6" fillId="0" borderId="17" xfId="3" applyFont="1" applyBorder="1" applyAlignment="1">
      <alignment horizontal="left" vertical="center" wrapText="1"/>
    </xf>
    <xf numFmtId="0" fontId="7" fillId="0" borderId="19" xfId="3" applyFont="1" applyBorder="1" applyAlignment="1">
      <alignment horizontal="center" vertical="center" wrapText="1"/>
    </xf>
    <xf numFmtId="0" fontId="7" fillId="0" borderId="20" xfId="3" applyFont="1" applyBorder="1" applyAlignment="1">
      <alignment horizontal="center" vertical="center" wrapText="1"/>
    </xf>
    <xf numFmtId="0" fontId="14" fillId="6" borderId="52" xfId="0" applyFont="1" applyFill="1" applyBorder="1" applyAlignment="1">
      <alignment horizontal="center" vertical="center" wrapText="1"/>
    </xf>
    <xf numFmtId="0" fontId="14" fillId="6" borderId="29" xfId="0" applyFont="1" applyFill="1" applyBorder="1" applyAlignment="1">
      <alignment horizontal="center" vertical="center" wrapText="1"/>
    </xf>
    <xf numFmtId="0" fontId="14" fillId="6" borderId="52" xfId="0" applyFont="1" applyFill="1" applyBorder="1" applyAlignment="1">
      <alignment horizontal="center" vertical="center" textRotation="90" wrapText="1"/>
    </xf>
    <xf numFmtId="0" fontId="14" fillId="6" borderId="29" xfId="0" applyFont="1" applyFill="1" applyBorder="1" applyAlignment="1">
      <alignment horizontal="center" vertical="center" textRotation="90" wrapText="1"/>
    </xf>
    <xf numFmtId="0" fontId="14" fillId="7" borderId="53" xfId="0" applyFont="1" applyFill="1" applyBorder="1" applyAlignment="1">
      <alignment horizontal="center" vertical="center" wrapText="1"/>
    </xf>
    <xf numFmtId="0" fontId="14" fillId="7" borderId="54" xfId="0" applyFont="1" applyFill="1" applyBorder="1" applyAlignment="1">
      <alignment horizontal="center" vertical="center" wrapText="1"/>
    </xf>
    <xf numFmtId="0" fontId="14" fillId="7" borderId="25" xfId="0" applyFont="1" applyFill="1" applyBorder="1" applyAlignment="1">
      <alignment horizontal="center" vertical="center" wrapText="1"/>
    </xf>
    <xf numFmtId="0" fontId="14" fillId="8" borderId="52" xfId="0" applyFont="1" applyFill="1" applyBorder="1" applyAlignment="1">
      <alignment horizontal="center" vertical="center" wrapText="1"/>
    </xf>
    <xf numFmtId="0" fontId="14" fillId="8" borderId="24" xfId="0" applyFont="1" applyFill="1" applyBorder="1" applyAlignment="1">
      <alignment horizontal="center" vertical="center" wrapText="1"/>
    </xf>
    <xf numFmtId="0" fontId="14" fillId="6" borderId="53" xfId="0" applyFont="1" applyFill="1" applyBorder="1" applyAlignment="1">
      <alignment horizontal="center" vertical="center" wrapText="1"/>
    </xf>
    <xf numFmtId="0" fontId="14" fillId="6" borderId="5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7" fillId="0" borderId="18" xfId="3" applyFont="1" applyBorder="1" applyAlignment="1">
      <alignment horizontal="center" vertical="center" wrapText="1"/>
    </xf>
    <xf numFmtId="0" fontId="6" fillId="0" borderId="18" xfId="3" applyFont="1" applyBorder="1" applyAlignment="1">
      <alignment horizontal="left" vertical="center" wrapText="1"/>
    </xf>
    <xf numFmtId="0" fontId="6" fillId="0" borderId="19" xfId="3" applyFont="1" applyBorder="1" applyAlignment="1">
      <alignment horizontal="left" vertical="center" wrapText="1"/>
    </xf>
    <xf numFmtId="0" fontId="6" fillId="0" borderId="20" xfId="3" applyFont="1" applyBorder="1" applyAlignment="1">
      <alignment horizontal="left" vertical="center" wrapText="1"/>
    </xf>
    <xf numFmtId="0" fontId="14" fillId="4" borderId="53"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25" xfId="0" applyFont="1" applyFill="1" applyBorder="1" applyAlignment="1">
      <alignment horizontal="center" vertical="center" wrapText="1"/>
    </xf>
    <xf numFmtId="0" fontId="14" fillId="2" borderId="27" xfId="0" applyFont="1" applyFill="1" applyBorder="1" applyAlignment="1">
      <alignment horizontal="center" vertical="center" textRotation="90" wrapText="1"/>
    </xf>
    <xf numFmtId="0" fontId="7" fillId="19" borderId="27" xfId="3" applyFont="1" applyFill="1" applyBorder="1" applyAlignment="1">
      <alignment horizontal="left" vertical="center" wrapText="1"/>
    </xf>
    <xf numFmtId="0" fontId="14" fillId="8" borderId="29" xfId="0" applyFont="1" applyFill="1" applyBorder="1" applyAlignment="1">
      <alignment horizontal="center" vertical="center" wrapText="1"/>
    </xf>
    <xf numFmtId="0" fontId="10" fillId="5" borderId="17" xfId="4" applyFont="1" applyFill="1" applyBorder="1" applyAlignment="1">
      <alignment horizontal="center" vertical="center" wrapText="1"/>
    </xf>
    <xf numFmtId="0" fontId="10" fillId="5" borderId="17" xfId="4" applyFont="1" applyFill="1" applyBorder="1" applyAlignment="1">
      <alignment horizontal="center" vertical="center" textRotation="90" wrapText="1"/>
    </xf>
    <xf numFmtId="0" fontId="36" fillId="0" borderId="32" xfId="4" applyFont="1" applyBorder="1" applyAlignment="1">
      <alignment horizontal="center" vertical="center" wrapText="1"/>
    </xf>
    <xf numFmtId="0" fontId="10" fillId="6" borderId="17" xfId="4" applyFont="1" applyFill="1" applyBorder="1" applyAlignment="1">
      <alignment horizontal="center" vertical="center" wrapText="1"/>
    </xf>
    <xf numFmtId="0" fontId="10" fillId="6" borderId="17" xfId="4" applyFont="1" applyFill="1" applyBorder="1" applyAlignment="1">
      <alignment horizontal="center" vertical="center" textRotation="90" wrapText="1"/>
    </xf>
    <xf numFmtId="0" fontId="10" fillId="7" borderId="17" xfId="4" applyFont="1" applyFill="1" applyBorder="1" applyAlignment="1">
      <alignment horizontal="center" vertical="center" wrapText="1"/>
    </xf>
    <xf numFmtId="0" fontId="10" fillId="8" borderId="17" xfId="4" applyFont="1" applyFill="1" applyBorder="1" applyAlignment="1">
      <alignment horizontal="center" vertical="center" wrapText="1"/>
    </xf>
    <xf numFmtId="0" fontId="16" fillId="0" borderId="17" xfId="4" applyFont="1" applyBorder="1" applyAlignment="1">
      <alignment horizontal="center" vertical="center" wrapText="1"/>
    </xf>
    <xf numFmtId="0" fontId="7" fillId="0" borderId="18" xfId="0" applyFont="1" applyBorder="1" applyAlignment="1">
      <alignment horizontal="left" vertical="center" wrapText="1"/>
    </xf>
    <xf numFmtId="0" fontId="14" fillId="0" borderId="18" xfId="3" applyFont="1" applyBorder="1" applyAlignment="1">
      <alignment horizontal="center" vertical="center"/>
    </xf>
    <xf numFmtId="0" fontId="14" fillId="0" borderId="19" xfId="3" applyFont="1" applyBorder="1" applyAlignment="1">
      <alignment horizontal="center" vertical="center"/>
    </xf>
    <xf numFmtId="0" fontId="10" fillId="2" borderId="17" xfId="4" applyFont="1" applyFill="1" applyBorder="1" applyAlignment="1">
      <alignment horizontal="center" vertical="center" wrapText="1"/>
    </xf>
    <xf numFmtId="0" fontId="10" fillId="2" borderId="17" xfId="4" applyFont="1" applyFill="1" applyBorder="1" applyAlignment="1">
      <alignment horizontal="center" vertical="center" textRotation="90" wrapText="1"/>
    </xf>
    <xf numFmtId="0" fontId="10" fillId="3" borderId="17" xfId="4" applyFont="1" applyFill="1" applyBorder="1" applyAlignment="1">
      <alignment horizontal="center" vertical="center" wrapText="1"/>
    </xf>
    <xf numFmtId="0" fontId="10" fillId="4" borderId="17" xfId="4" applyFont="1" applyFill="1" applyBorder="1" applyAlignment="1">
      <alignment horizontal="center" vertical="center" wrapText="1"/>
    </xf>
    <xf numFmtId="0" fontId="35" fillId="0" borderId="17" xfId="4" applyFont="1" applyBorder="1" applyAlignment="1">
      <alignment horizontal="left" vertical="center" wrapText="1"/>
    </xf>
    <xf numFmtId="0" fontId="6" fillId="14" borderId="18" xfId="4" applyFont="1" applyFill="1" applyBorder="1" applyAlignment="1">
      <alignment horizontal="left" vertical="center" wrapText="1"/>
    </xf>
    <xf numFmtId="0" fontId="6" fillId="14" borderId="19" xfId="4" applyFont="1" applyFill="1" applyBorder="1" applyAlignment="1">
      <alignment horizontal="left" vertical="center" wrapText="1"/>
    </xf>
    <xf numFmtId="0" fontId="6" fillId="14" borderId="20" xfId="4" applyFont="1" applyFill="1" applyBorder="1" applyAlignment="1">
      <alignment horizontal="left" vertical="center" wrapText="1"/>
    </xf>
    <xf numFmtId="0" fontId="7" fillId="0" borderId="18" xfId="4" applyFont="1" applyBorder="1" applyAlignment="1">
      <alignment horizontal="left" vertical="center" wrapText="1"/>
    </xf>
    <xf numFmtId="0" fontId="7" fillId="0" borderId="19" xfId="4" applyFont="1" applyBorder="1" applyAlignment="1">
      <alignment horizontal="left" vertical="center" wrapText="1"/>
    </xf>
    <xf numFmtId="0" fontId="7" fillId="0" borderId="31" xfId="4" applyFont="1" applyBorder="1" applyAlignment="1">
      <alignment horizontal="left" vertical="center" wrapText="1"/>
    </xf>
    <xf numFmtId="0" fontId="34" fillId="2" borderId="42" xfId="4" applyFont="1" applyFill="1" applyBorder="1" applyAlignment="1">
      <alignment horizontal="center" vertical="center" wrapText="1"/>
    </xf>
    <xf numFmtId="0" fontId="34" fillId="2" borderId="45" xfId="4" applyFont="1" applyFill="1" applyBorder="1" applyAlignment="1">
      <alignment horizontal="center" vertical="center" wrapText="1"/>
    </xf>
    <xf numFmtId="0" fontId="34" fillId="2" borderId="43" xfId="4" applyFont="1" applyFill="1" applyBorder="1" applyAlignment="1">
      <alignment horizontal="center" vertical="center" textRotation="90" wrapText="1"/>
    </xf>
    <xf numFmtId="0" fontId="34" fillId="2" borderId="27" xfId="4" applyFont="1" applyFill="1" applyBorder="1" applyAlignment="1">
      <alignment horizontal="center" vertical="center" textRotation="90" wrapText="1"/>
    </xf>
    <xf numFmtId="0" fontId="34" fillId="3" borderId="43" xfId="4" applyFont="1" applyFill="1" applyBorder="1" applyAlignment="1">
      <alignment horizontal="center" vertical="center" wrapText="1"/>
    </xf>
    <xf numFmtId="0" fontId="40" fillId="0" borderId="43" xfId="4" applyFont="1" applyBorder="1" applyAlignment="1">
      <alignment horizontal="center" vertical="center"/>
    </xf>
    <xf numFmtId="0" fontId="34" fillId="3" borderId="27" xfId="4" applyFont="1" applyFill="1" applyBorder="1" applyAlignment="1">
      <alignment horizontal="center" vertical="center" wrapText="1"/>
    </xf>
    <xf numFmtId="0" fontId="34" fillId="4" borderId="43" xfId="4" applyFont="1" applyFill="1" applyBorder="1" applyAlignment="1">
      <alignment horizontal="center" vertical="center" wrapText="1"/>
    </xf>
    <xf numFmtId="0" fontId="34" fillId="5" borderId="27" xfId="4" applyFont="1" applyFill="1" applyBorder="1" applyAlignment="1">
      <alignment horizontal="center" vertical="center" textRotation="90" wrapText="1"/>
    </xf>
    <xf numFmtId="0" fontId="40" fillId="0" borderId="27" xfId="4" applyFont="1" applyBorder="1" applyAlignment="1">
      <alignment horizontal="center" vertical="center" textRotation="90"/>
    </xf>
    <xf numFmtId="0" fontId="14" fillId="0" borderId="18" xfId="4" applyFont="1" applyBorder="1" applyAlignment="1">
      <alignment horizontal="center" vertical="center"/>
    </xf>
    <xf numFmtId="0" fontId="14" fillId="0" borderId="19" xfId="4" applyFont="1" applyBorder="1" applyAlignment="1">
      <alignment horizontal="center" vertical="center"/>
    </xf>
    <xf numFmtId="0" fontId="14" fillId="0" borderId="20" xfId="4" applyFont="1" applyBorder="1" applyAlignment="1">
      <alignment horizontal="center" vertical="center"/>
    </xf>
    <xf numFmtId="0" fontId="7" fillId="0" borderId="18" xfId="4" applyFont="1" applyBorder="1" applyAlignment="1">
      <alignment horizontal="center" vertical="center" wrapText="1"/>
    </xf>
    <xf numFmtId="0" fontId="7" fillId="0" borderId="20" xfId="4" applyFont="1" applyBorder="1" applyAlignment="1">
      <alignment horizontal="center" vertical="center" wrapText="1"/>
    </xf>
    <xf numFmtId="0" fontId="36" fillId="0" borderId="14" xfId="4" applyFont="1" applyAlignment="1">
      <alignment horizontal="center" vertical="center" wrapText="1"/>
    </xf>
    <xf numFmtId="0" fontId="34" fillId="5" borderId="43" xfId="4" applyFont="1" applyFill="1" applyBorder="1" applyAlignment="1">
      <alignment horizontal="center" vertical="center" wrapText="1"/>
    </xf>
    <xf numFmtId="0" fontId="34" fillId="5" borderId="27" xfId="4" applyFont="1" applyFill="1" applyBorder="1" applyAlignment="1">
      <alignment horizontal="center" vertical="center" wrapText="1"/>
    </xf>
    <xf numFmtId="0" fontId="31" fillId="0" borderId="33" xfId="4" applyFont="1" applyBorder="1" applyAlignment="1">
      <alignment horizontal="center" vertical="center"/>
    </xf>
    <xf numFmtId="0" fontId="31" fillId="0" borderId="34" xfId="4" applyFont="1" applyBorder="1" applyAlignment="1">
      <alignment horizontal="center" vertical="center"/>
    </xf>
    <xf numFmtId="0" fontId="32" fillId="0" borderId="34" xfId="4" applyFont="1" applyBorder="1" applyAlignment="1">
      <alignment horizontal="center" vertical="center"/>
    </xf>
    <xf numFmtId="0" fontId="32" fillId="0" borderId="35" xfId="4" applyFont="1" applyBorder="1" applyAlignment="1">
      <alignment horizontal="center" vertical="center"/>
    </xf>
    <xf numFmtId="0" fontId="33" fillId="0" borderId="36" xfId="4" applyFont="1" applyBorder="1" applyAlignment="1">
      <alignment horizontal="left" vertical="center" wrapText="1"/>
    </xf>
    <xf numFmtId="0" fontId="33" fillId="0" borderId="24" xfId="4" applyFont="1" applyBorder="1" applyAlignment="1">
      <alignment horizontal="left" vertical="center" wrapText="1"/>
    </xf>
    <xf numFmtId="0" fontId="10" fillId="0" borderId="24" xfId="4" applyFont="1" applyBorder="1" applyAlignment="1">
      <alignment horizontal="left" vertical="center" wrapText="1"/>
    </xf>
    <xf numFmtId="0" fontId="7" fillId="0" borderId="24" xfId="4" applyFont="1" applyBorder="1" applyAlignment="1">
      <alignment horizontal="left" vertical="center" wrapText="1"/>
    </xf>
    <xf numFmtId="0" fontId="7" fillId="14" borderId="24" xfId="4" applyFont="1" applyFill="1" applyBorder="1" applyAlignment="1">
      <alignment horizontal="left" vertical="center" wrapText="1"/>
    </xf>
    <xf numFmtId="0" fontId="33" fillId="0" borderId="39" xfId="4" applyFont="1" applyBorder="1" applyAlignment="1">
      <alignment horizontal="left" vertical="center" wrapText="1"/>
    </xf>
    <xf numFmtId="0" fontId="33" fillId="0" borderId="40" xfId="4" applyFont="1" applyBorder="1" applyAlignment="1">
      <alignment horizontal="left" vertical="center" wrapText="1"/>
    </xf>
    <xf numFmtId="0" fontId="35" fillId="0" borderId="40" xfId="4" applyFont="1" applyBorder="1" applyAlignment="1">
      <alignment horizontal="left" vertical="center" wrapText="1"/>
    </xf>
    <xf numFmtId="0" fontId="35" fillId="0" borderId="41" xfId="4" applyFont="1" applyBorder="1" applyAlignment="1">
      <alignment horizontal="left" vertical="center" wrapText="1"/>
    </xf>
    <xf numFmtId="0" fontId="34" fillId="6" borderId="43" xfId="4" applyFont="1" applyFill="1" applyBorder="1" applyAlignment="1">
      <alignment horizontal="center" vertical="center" wrapText="1"/>
    </xf>
    <xf numFmtId="0" fontId="34" fillId="6" borderId="27" xfId="4" applyFont="1" applyFill="1" applyBorder="1" applyAlignment="1">
      <alignment horizontal="center" vertical="center" wrapText="1"/>
    </xf>
    <xf numFmtId="0" fontId="34" fillId="6" borderId="43" xfId="4" applyFont="1" applyFill="1" applyBorder="1" applyAlignment="1">
      <alignment horizontal="center" vertical="center" textRotation="90" wrapText="1"/>
    </xf>
    <xf numFmtId="0" fontId="34" fillId="6" borderId="27" xfId="4" applyFont="1" applyFill="1" applyBorder="1" applyAlignment="1">
      <alignment horizontal="center" vertical="center" textRotation="90" wrapText="1"/>
    </xf>
    <xf numFmtId="0" fontId="34" fillId="7" borderId="43" xfId="4" applyFont="1" applyFill="1" applyBorder="1" applyAlignment="1">
      <alignment horizontal="center" vertical="center" wrapText="1"/>
    </xf>
    <xf numFmtId="0" fontId="40" fillId="0" borderId="70" xfId="4" applyFont="1" applyBorder="1" applyAlignment="1">
      <alignment horizontal="center" vertical="center"/>
    </xf>
    <xf numFmtId="0" fontId="33" fillId="0" borderId="37" xfId="4" applyFont="1" applyBorder="1" applyAlignment="1">
      <alignment horizontal="left" vertical="center" wrapText="1"/>
    </xf>
    <xf numFmtId="0" fontId="33" fillId="0" borderId="17" xfId="4" applyFont="1" applyBorder="1" applyAlignment="1">
      <alignment horizontal="left" vertical="center" wrapText="1"/>
    </xf>
    <xf numFmtId="0" fontId="34" fillId="8" borderId="42" xfId="4" applyFont="1" applyFill="1" applyBorder="1" applyAlignment="1">
      <alignment horizontal="center" vertical="center" wrapText="1"/>
    </xf>
    <xf numFmtId="0" fontId="34" fillId="8" borderId="44" xfId="4" applyFont="1" applyFill="1" applyBorder="1" applyAlignment="1">
      <alignment horizontal="center" vertical="center" wrapText="1"/>
    </xf>
    <xf numFmtId="0" fontId="34" fillId="8" borderId="45" xfId="4" applyFont="1" applyFill="1" applyBorder="1" applyAlignment="1">
      <alignment horizontal="center" vertical="center" wrapText="1"/>
    </xf>
    <xf numFmtId="0" fontId="34" fillId="8" borderId="46" xfId="4" applyFont="1" applyFill="1" applyBorder="1" applyAlignment="1">
      <alignment horizontal="center" vertical="center" wrapText="1"/>
    </xf>
    <xf numFmtId="0" fontId="34" fillId="0" borderId="24" xfId="4" applyFont="1" applyBorder="1" applyAlignment="1">
      <alignment horizontal="left" vertical="center" wrapText="1"/>
    </xf>
    <xf numFmtId="0" fontId="35" fillId="14" borderId="24" xfId="4" applyFont="1" applyFill="1" applyBorder="1" applyAlignment="1">
      <alignment horizontal="left" vertical="center" wrapText="1"/>
    </xf>
    <xf numFmtId="0" fontId="35" fillId="14" borderId="47" xfId="4" applyFont="1" applyFill="1" applyBorder="1" applyAlignment="1">
      <alignment horizontal="left" vertical="center" wrapText="1"/>
    </xf>
    <xf numFmtId="0" fontId="34" fillId="8" borderId="43" xfId="4" applyFont="1" applyFill="1" applyBorder="1" applyAlignment="1">
      <alignment horizontal="center" vertical="center" wrapText="1"/>
    </xf>
    <xf numFmtId="0" fontId="34" fillId="8" borderId="27" xfId="4" applyFont="1" applyFill="1" applyBorder="1" applyAlignment="1">
      <alignment horizontal="center" vertical="center" wrapText="1"/>
    </xf>
    <xf numFmtId="0" fontId="33" fillId="0" borderId="18" xfId="4" applyFont="1" applyBorder="1" applyAlignment="1">
      <alignment horizontal="center" vertical="center" wrapText="1"/>
    </xf>
    <xf numFmtId="0" fontId="33" fillId="0" borderId="20" xfId="4" applyFont="1" applyBorder="1" applyAlignment="1">
      <alignment horizontal="center" vertical="center" wrapText="1"/>
    </xf>
    <xf numFmtId="0" fontId="36" fillId="0" borderId="18" xfId="4" applyFont="1" applyBorder="1" applyAlignment="1">
      <alignment horizontal="center" vertical="center"/>
    </xf>
    <xf numFmtId="0" fontId="36" fillId="0" borderId="19" xfId="4" applyFont="1" applyBorder="1" applyAlignment="1">
      <alignment horizontal="center" vertical="center"/>
    </xf>
    <xf numFmtId="0" fontId="36" fillId="0" borderId="20" xfId="4" applyFont="1" applyBorder="1" applyAlignment="1">
      <alignment horizontal="center" vertical="center"/>
    </xf>
    <xf numFmtId="0" fontId="33" fillId="0" borderId="38" xfId="4" applyFont="1" applyBorder="1" applyAlignment="1">
      <alignment horizontal="left" vertical="center" wrapText="1"/>
    </xf>
    <xf numFmtId="0" fontId="37" fillId="0" borderId="17" xfId="4" applyFont="1" applyBorder="1" applyAlignment="1">
      <alignment horizontal="left" vertical="center"/>
    </xf>
    <xf numFmtId="0" fontId="36" fillId="0" borderId="51" xfId="4" applyFont="1" applyBorder="1" applyAlignment="1">
      <alignment horizontal="center" vertical="center" wrapText="1"/>
    </xf>
    <xf numFmtId="0" fontId="35" fillId="14" borderId="17" xfId="4" applyFont="1" applyFill="1" applyBorder="1" applyAlignment="1">
      <alignment horizontal="left" vertical="center" wrapText="1"/>
    </xf>
    <xf numFmtId="0" fontId="39" fillId="0" borderId="45" xfId="0" applyFont="1" applyBorder="1" applyAlignment="1">
      <alignment horizontal="center" vertical="center" wrapText="1"/>
    </xf>
    <xf numFmtId="0" fontId="39" fillId="0" borderId="71" xfId="0" applyFont="1" applyBorder="1" applyAlignment="1">
      <alignment horizontal="center" vertical="center" wrapText="1"/>
    </xf>
    <xf numFmtId="0" fontId="39" fillId="0" borderId="36"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31" xfId="0" applyFont="1" applyBorder="1" applyAlignment="1">
      <alignment horizontal="center" vertical="center" wrapText="1"/>
    </xf>
    <xf numFmtId="0" fontId="39" fillId="0" borderId="27" xfId="0" applyFont="1" applyBorder="1" applyAlignment="1">
      <alignment horizontal="center" vertical="center" wrapText="1"/>
    </xf>
    <xf numFmtId="0" fontId="39" fillId="0" borderId="29"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72" xfId="0" applyFont="1" applyBorder="1" applyAlignment="1">
      <alignment horizontal="center" vertical="center" wrapText="1"/>
    </xf>
    <xf numFmtId="0" fontId="39" fillId="0" borderId="73" xfId="0" applyFont="1" applyBorder="1" applyAlignment="1">
      <alignment horizontal="center" vertical="center" wrapText="1"/>
    </xf>
    <xf numFmtId="0" fontId="39" fillId="0" borderId="74" xfId="0" applyFont="1" applyBorder="1" applyAlignment="1">
      <alignment horizontal="center" vertical="center" wrapText="1"/>
    </xf>
    <xf numFmtId="0" fontId="39" fillId="0" borderId="75" xfId="0" applyFont="1" applyBorder="1" applyAlignment="1">
      <alignment horizontal="center" vertical="center" wrapText="1"/>
    </xf>
    <xf numFmtId="0" fontId="15" fillId="0" borderId="30" xfId="0" applyFont="1" applyBorder="1" applyAlignment="1">
      <alignment horizontal="center" vertical="center"/>
    </xf>
    <xf numFmtId="0" fontId="15" fillId="0" borderId="14" xfId="0" applyFont="1" applyBorder="1" applyAlignment="1">
      <alignment horizontal="center" vertical="center"/>
    </xf>
    <xf numFmtId="0" fontId="6" fillId="0" borderId="17" xfId="0" applyFont="1" applyBorder="1" applyAlignment="1">
      <alignment horizontal="left" vertical="center" wrapText="1"/>
    </xf>
    <xf numFmtId="0" fontId="14" fillId="0" borderId="18" xfId="0" applyFont="1" applyBorder="1" applyAlignment="1">
      <alignment horizontal="center"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7" fillId="0" borderId="17" xfId="0" applyFont="1" applyBorder="1" applyAlignment="1">
      <alignment horizontal="right" vertical="center" wrapText="1"/>
    </xf>
    <xf numFmtId="0" fontId="10" fillId="0" borderId="17" xfId="0" applyFont="1" applyBorder="1" applyAlignment="1">
      <alignment horizontal="right" vertical="center" wrapText="1"/>
    </xf>
    <xf numFmtId="0" fontId="10" fillId="0" borderId="17" xfId="0" applyFont="1" applyBorder="1" applyAlignment="1">
      <alignment horizontal="left" vertical="center" wrapText="1"/>
    </xf>
    <xf numFmtId="0" fontId="7" fillId="0" borderId="18"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14" fillId="0" borderId="17" xfId="0" applyFont="1" applyBorder="1" applyAlignment="1">
      <alignment horizontal="left" vertical="center" wrapText="1"/>
    </xf>
    <xf numFmtId="0" fontId="15" fillId="0" borderId="42" xfId="0" applyFont="1" applyBorder="1" applyAlignment="1">
      <alignment horizontal="center" vertical="center"/>
    </xf>
    <xf numFmtId="0" fontId="15" fillId="0" borderId="43" xfId="0" applyFont="1" applyBorder="1" applyAlignment="1">
      <alignment horizontal="center" vertical="center"/>
    </xf>
    <xf numFmtId="0" fontId="15" fillId="0" borderId="44" xfId="0" applyFont="1" applyBorder="1" applyAlignment="1">
      <alignment horizontal="center" vertical="center"/>
    </xf>
    <xf numFmtId="0" fontId="6" fillId="0" borderId="38" xfId="0" applyFont="1" applyBorder="1" applyAlignment="1">
      <alignment horizontal="left" vertical="center" wrapText="1"/>
    </xf>
    <xf numFmtId="0" fontId="7" fillId="0" borderId="31" xfId="0" applyFont="1" applyBorder="1" applyAlignment="1">
      <alignment horizontal="left" vertical="center" wrapText="1"/>
    </xf>
    <xf numFmtId="0" fontId="6" fillId="0" borderId="20" xfId="0" applyFont="1" applyBorder="1" applyAlignment="1">
      <alignment horizontal="center" vertical="center" wrapText="1"/>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13" fillId="0" borderId="20" xfId="0" applyFont="1" applyBorder="1" applyAlignment="1">
      <alignment horizontal="left" vertical="center"/>
    </xf>
    <xf numFmtId="0" fontId="14" fillId="3" borderId="43" xfId="0" applyFont="1" applyFill="1" applyBorder="1" applyAlignment="1">
      <alignment horizontal="center" vertical="center" wrapText="1"/>
    </xf>
    <xf numFmtId="0" fontId="14" fillId="3" borderId="40" xfId="0" applyFont="1" applyFill="1" applyBorder="1" applyAlignment="1">
      <alignment horizontal="center" vertical="center" wrapText="1"/>
    </xf>
    <xf numFmtId="0" fontId="13" fillId="0" borderId="67" xfId="0" applyFont="1" applyBorder="1" applyAlignment="1">
      <alignment horizontal="center" vertical="center" textRotation="90" wrapText="1"/>
    </xf>
    <xf numFmtId="0" fontId="13" fillId="0" borderId="29" xfId="0" applyFont="1" applyBorder="1" applyAlignment="1">
      <alignment horizontal="center" vertical="center" textRotation="90" wrapText="1"/>
    </xf>
    <xf numFmtId="0" fontId="13" fillId="0" borderId="24" xfId="0" applyFont="1" applyBorder="1" applyAlignment="1">
      <alignment horizontal="center" vertical="center" textRotation="90" wrapText="1"/>
    </xf>
    <xf numFmtId="0" fontId="9" fillId="0" borderId="67" xfId="0" applyFont="1" applyBorder="1" applyAlignment="1">
      <alignment horizontal="center" vertical="center"/>
    </xf>
    <xf numFmtId="0" fontId="9" fillId="0" borderId="29" xfId="0" applyFont="1" applyBorder="1" applyAlignment="1">
      <alignment horizontal="center" vertical="center"/>
    </xf>
    <xf numFmtId="0" fontId="9" fillId="0" borderId="24" xfId="0" applyFont="1" applyBorder="1" applyAlignment="1">
      <alignment horizontal="center" vertical="center"/>
    </xf>
    <xf numFmtId="0" fontId="14" fillId="4" borderId="43"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4" fillId="2" borderId="43" xfId="0" applyFont="1" applyFill="1" applyBorder="1" applyAlignment="1">
      <alignment horizontal="center" vertical="center" textRotation="90" wrapText="1"/>
    </xf>
    <xf numFmtId="0" fontId="14" fillId="2" borderId="40" xfId="0" applyFont="1" applyFill="1" applyBorder="1" applyAlignment="1">
      <alignment horizontal="center" vertical="center" textRotation="90" wrapText="1"/>
    </xf>
    <xf numFmtId="0" fontId="13" fillId="0" borderId="17" xfId="0" applyFont="1" applyBorder="1" applyAlignment="1">
      <alignment horizontal="center" vertical="center" wrapText="1"/>
    </xf>
    <xf numFmtId="0" fontId="14" fillId="0" borderId="27" xfId="0" applyFont="1" applyBorder="1" applyAlignment="1">
      <alignment horizontal="left" vertical="center" wrapText="1"/>
    </xf>
    <xf numFmtId="0" fontId="14" fillId="0" borderId="46" xfId="0" applyFont="1" applyBorder="1" applyAlignment="1">
      <alignment horizontal="left" vertical="center" wrapText="1"/>
    </xf>
    <xf numFmtId="0" fontId="14" fillId="6" borderId="43" xfId="0" applyFont="1" applyFill="1" applyBorder="1" applyAlignment="1">
      <alignment horizontal="center" vertical="center" wrapText="1"/>
    </xf>
    <xf numFmtId="0" fontId="14" fillId="6" borderId="40" xfId="0" applyFont="1" applyFill="1" applyBorder="1" applyAlignment="1">
      <alignment horizontal="center" vertical="center" wrapText="1"/>
    </xf>
    <xf numFmtId="0" fontId="14" fillId="5" borderId="43" xfId="0" applyFont="1" applyFill="1" applyBorder="1" applyAlignment="1">
      <alignment horizontal="center" vertical="center" wrapText="1"/>
    </xf>
    <xf numFmtId="0" fontId="14" fillId="6" borderId="43" xfId="0" applyFont="1" applyFill="1" applyBorder="1" applyAlignment="1">
      <alignment horizontal="center" vertical="center" textRotation="90" wrapText="1"/>
    </xf>
    <xf numFmtId="0" fontId="14" fillId="6" borderId="40" xfId="0" applyFont="1" applyFill="1" applyBorder="1" applyAlignment="1">
      <alignment horizontal="center" vertical="center" textRotation="90" wrapText="1"/>
    </xf>
    <xf numFmtId="0" fontId="14" fillId="7" borderId="43" xfId="0" applyFont="1" applyFill="1" applyBorder="1" applyAlignment="1">
      <alignment horizontal="center" vertical="center" wrapText="1"/>
    </xf>
    <xf numFmtId="0" fontId="14" fillId="8" borderId="44" xfId="0" applyFont="1" applyFill="1" applyBorder="1" applyAlignment="1">
      <alignment horizontal="center" vertical="center" wrapText="1"/>
    </xf>
    <xf numFmtId="0" fontId="14" fillId="8" borderId="41" xfId="0" applyFont="1" applyFill="1" applyBorder="1" applyAlignment="1">
      <alignment horizontal="center" vertical="center" wrapText="1"/>
    </xf>
    <xf numFmtId="0" fontId="14" fillId="5" borderId="40" xfId="0" applyFont="1" applyFill="1" applyBorder="1" applyAlignment="1">
      <alignment horizontal="center" vertical="center" textRotation="90" wrapText="1"/>
    </xf>
    <xf numFmtId="0" fontId="27" fillId="0" borderId="40" xfId="0" applyFont="1" applyBorder="1" applyAlignment="1">
      <alignment textRotation="90"/>
    </xf>
    <xf numFmtId="0" fontId="14" fillId="5" borderId="40" xfId="0" applyFont="1" applyFill="1" applyBorder="1" applyAlignment="1">
      <alignment horizontal="center" vertical="center" wrapText="1"/>
    </xf>
    <xf numFmtId="0" fontId="6" fillId="14" borderId="17" xfId="0" applyFont="1" applyFill="1" applyBorder="1" applyAlignment="1">
      <alignment horizontal="left" vertical="center" wrapText="1"/>
    </xf>
    <xf numFmtId="0" fontId="6" fillId="14" borderId="38" xfId="0" applyFont="1" applyFill="1" applyBorder="1" applyAlignment="1">
      <alignment horizontal="left" vertical="center" wrapText="1"/>
    </xf>
    <xf numFmtId="0" fontId="13" fillId="14" borderId="17" xfId="0" applyFont="1" applyFill="1" applyBorder="1" applyAlignment="1">
      <alignment horizontal="left" vertical="center" wrapText="1"/>
    </xf>
    <xf numFmtId="0" fontId="13" fillId="14" borderId="17" xfId="0" applyFont="1" applyFill="1" applyBorder="1" applyAlignment="1">
      <alignment horizontal="center" vertical="center" wrapText="1"/>
    </xf>
    <xf numFmtId="0" fontId="14" fillId="0" borderId="63" xfId="0" applyFont="1" applyBorder="1" applyAlignment="1">
      <alignment horizontal="left" vertical="center" wrapText="1"/>
    </xf>
    <xf numFmtId="0" fontId="14" fillId="0" borderId="61" xfId="0" applyFont="1" applyBorder="1" applyAlignment="1">
      <alignment horizontal="left" vertical="center" wrapText="1"/>
    </xf>
    <xf numFmtId="0" fontId="17" fillId="14" borderId="42" xfId="0" applyFont="1" applyFill="1" applyBorder="1" applyAlignment="1">
      <alignment horizontal="center" vertical="center" wrapText="1"/>
    </xf>
    <xf numFmtId="0" fontId="17" fillId="14" borderId="37" xfId="0" applyFont="1" applyFill="1" applyBorder="1" applyAlignment="1">
      <alignment horizontal="center" vertical="center" wrapText="1"/>
    </xf>
    <xf numFmtId="0" fontId="17" fillId="14" borderId="39" xfId="0" applyFont="1" applyFill="1" applyBorder="1" applyAlignment="1">
      <alignment horizontal="center" vertical="center" wrapText="1"/>
    </xf>
    <xf numFmtId="0" fontId="17" fillId="0" borderId="67" xfId="0" applyFont="1" applyBorder="1" applyAlignment="1">
      <alignment horizontal="center" vertical="center" textRotation="90" wrapText="1"/>
    </xf>
    <xf numFmtId="0" fontId="17" fillId="0" borderId="29" xfId="0" applyFont="1" applyBorder="1" applyAlignment="1">
      <alignment horizontal="center" vertical="center" textRotation="90" wrapText="1"/>
    </xf>
    <xf numFmtId="0" fontId="17" fillId="0" borderId="69" xfId="0" applyFont="1" applyBorder="1" applyAlignment="1">
      <alignment horizontal="center" vertical="center" textRotation="90" wrapText="1"/>
    </xf>
    <xf numFmtId="0" fontId="9" fillId="0" borderId="69" xfId="0" applyFont="1" applyBorder="1" applyAlignment="1">
      <alignment horizontal="center" vertical="center"/>
    </xf>
    <xf numFmtId="0" fontId="14" fillId="3" borderId="27" xfId="0" applyFont="1" applyFill="1" applyBorder="1" applyAlignment="1">
      <alignment horizontal="center" vertical="center" wrapText="1"/>
    </xf>
    <xf numFmtId="0" fontId="14" fillId="6" borderId="27" xfId="0" applyFont="1" applyFill="1" applyBorder="1" applyAlignment="1">
      <alignment horizontal="center" vertical="center" wrapText="1"/>
    </xf>
    <xf numFmtId="0" fontId="14" fillId="6" borderId="27" xfId="0" applyFont="1" applyFill="1" applyBorder="1" applyAlignment="1">
      <alignment horizontal="center" vertical="center" textRotation="90" wrapText="1"/>
    </xf>
    <xf numFmtId="0" fontId="14" fillId="8" borderId="46" xfId="0" applyFont="1" applyFill="1" applyBorder="1" applyAlignment="1">
      <alignment horizontal="center" vertical="center" wrapText="1"/>
    </xf>
    <xf numFmtId="0" fontId="14" fillId="5" borderId="27" xfId="0" applyFont="1" applyFill="1" applyBorder="1" applyAlignment="1">
      <alignment horizontal="center" vertical="center" textRotation="90" wrapText="1"/>
    </xf>
    <xf numFmtId="0" fontId="27" fillId="0" borderId="27" xfId="0" applyFont="1" applyBorder="1" applyAlignment="1">
      <alignment textRotation="90"/>
    </xf>
    <xf numFmtId="0" fontId="14" fillId="5" borderId="27" xfId="0" applyFont="1" applyFill="1" applyBorder="1" applyAlignment="1">
      <alignment horizontal="center" vertical="center" wrapText="1"/>
    </xf>
    <xf numFmtId="0" fontId="6" fillId="0" borderId="31" xfId="0" applyFont="1" applyBorder="1" applyAlignment="1">
      <alignment horizontal="center" vertical="center" wrapText="1"/>
    </xf>
    <xf numFmtId="0" fontId="7" fillId="0" borderId="59" xfId="0" applyFont="1" applyBorder="1" applyAlignment="1">
      <alignment horizontal="left" vertical="center" wrapText="1"/>
    </xf>
    <xf numFmtId="0" fontId="6" fillId="14" borderId="19" xfId="0" applyFont="1" applyFill="1" applyBorder="1" applyAlignment="1">
      <alignment horizontal="left" vertical="center" wrapText="1"/>
    </xf>
    <xf numFmtId="0" fontId="6" fillId="0" borderId="18" xfId="0" applyFont="1" applyBorder="1" applyAlignment="1">
      <alignment horizontal="left" vertical="center" wrapText="1"/>
    </xf>
    <xf numFmtId="0" fontId="15" fillId="0" borderId="58" xfId="0" applyFont="1" applyBorder="1" applyAlignment="1">
      <alignment horizontal="center" vertical="center"/>
    </xf>
    <xf numFmtId="0" fontId="10" fillId="0" borderId="23" xfId="0" applyFont="1" applyBorder="1" applyAlignment="1">
      <alignment horizontal="right" vertical="center" wrapText="1"/>
    </xf>
    <xf numFmtId="0" fontId="10" fillId="0" borderId="23" xfId="0" applyFont="1" applyBorder="1" applyAlignment="1">
      <alignment horizontal="left" vertical="center" wrapText="1"/>
    </xf>
    <xf numFmtId="0" fontId="7" fillId="0" borderId="21" xfId="0" applyFont="1" applyBorder="1" applyAlignment="1">
      <alignment horizontal="center" vertical="center" wrapText="1"/>
    </xf>
    <xf numFmtId="0" fontId="7" fillId="0" borderId="23" xfId="0" applyFont="1" applyBorder="1" applyAlignment="1">
      <alignment horizontal="center" vertical="center" wrapText="1"/>
    </xf>
    <xf numFmtId="0" fontId="48" fillId="0" borderId="17" xfId="0" applyFont="1" applyBorder="1" applyAlignment="1">
      <alignment horizontal="left" vertical="center" wrapText="1"/>
    </xf>
    <xf numFmtId="0" fontId="13" fillId="19" borderId="17" xfId="0" applyFont="1" applyFill="1" applyBorder="1" applyAlignment="1">
      <alignment horizontal="center" vertical="center" wrapText="1"/>
    </xf>
    <xf numFmtId="0" fontId="18" fillId="0" borderId="42"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39"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22" xfId="0" applyFont="1" applyBorder="1" applyAlignment="1">
      <alignment horizontal="center" vertical="center" wrapText="1"/>
    </xf>
    <xf numFmtId="0" fontId="10" fillId="2" borderId="48" xfId="0" applyFont="1" applyFill="1" applyBorder="1" applyAlignment="1">
      <alignment horizontal="center" vertical="center" wrapText="1"/>
    </xf>
    <xf numFmtId="0" fontId="10" fillId="2" borderId="60" xfId="0" applyFont="1" applyFill="1" applyBorder="1" applyAlignment="1">
      <alignment horizontal="center" vertical="center" wrapText="1"/>
    </xf>
    <xf numFmtId="0" fontId="7" fillId="0" borderId="31" xfId="0" applyFont="1" applyBorder="1" applyAlignment="1">
      <alignment horizontal="right" vertical="center" wrapText="1"/>
    </xf>
    <xf numFmtId="0" fontId="14" fillId="8" borderId="38" xfId="0" applyFont="1" applyFill="1" applyBorder="1" applyAlignment="1">
      <alignment horizontal="center" vertical="center" wrapText="1"/>
    </xf>
    <xf numFmtId="0" fontId="18" fillId="14" borderId="42" xfId="0" applyFont="1" applyFill="1" applyBorder="1" applyAlignment="1">
      <alignment horizontal="center" vertical="center" wrapText="1"/>
    </xf>
    <xf numFmtId="0" fontId="18" fillId="14" borderId="37" xfId="0" applyFont="1" applyFill="1" applyBorder="1" applyAlignment="1">
      <alignment horizontal="center" vertical="center" wrapText="1"/>
    </xf>
    <xf numFmtId="0" fontId="18" fillId="14" borderId="39" xfId="0" applyFont="1" applyFill="1" applyBorder="1" applyAlignment="1">
      <alignment horizontal="center" vertical="center" wrapText="1"/>
    </xf>
    <xf numFmtId="0" fontId="6" fillId="0" borderId="31" xfId="0" applyFont="1" applyBorder="1" applyAlignment="1">
      <alignment horizontal="left" vertical="center" wrapText="1"/>
    </xf>
    <xf numFmtId="0" fontId="18" fillId="0" borderId="42" xfId="0" applyFont="1" applyBorder="1" applyAlignment="1">
      <alignment horizontal="left" vertical="center" wrapText="1"/>
    </xf>
    <xf numFmtId="0" fontId="18" fillId="0" borderId="37" xfId="0" applyFont="1" applyBorder="1" applyAlignment="1">
      <alignment horizontal="left" vertical="center" wrapText="1"/>
    </xf>
    <xf numFmtId="0" fontId="18" fillId="0" borderId="39" xfId="0" applyFont="1" applyBorder="1" applyAlignment="1">
      <alignment horizontal="left" vertical="center" wrapText="1"/>
    </xf>
    <xf numFmtId="0" fontId="6" fillId="33" borderId="19" xfId="0" applyFont="1" applyFill="1" applyBorder="1" applyAlignment="1">
      <alignment horizontal="left" vertical="center" wrapText="1"/>
    </xf>
    <xf numFmtId="0" fontId="18" fillId="33" borderId="4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9" xfId="0" applyFont="1" applyFill="1" applyBorder="1" applyAlignment="1">
      <alignment horizontal="center" vertical="center" wrapText="1"/>
    </xf>
    <xf numFmtId="0" fontId="18" fillId="19" borderId="42" xfId="0" applyFont="1" applyFill="1" applyBorder="1" applyAlignment="1">
      <alignment horizontal="center" vertical="center" wrapText="1"/>
    </xf>
    <xf numFmtId="0" fontId="18" fillId="19" borderId="37" xfId="0" applyFont="1" applyFill="1" applyBorder="1" applyAlignment="1">
      <alignment horizontal="center" vertical="center" wrapText="1"/>
    </xf>
    <xf numFmtId="0" fontId="18" fillId="19" borderId="39" xfId="0" applyFont="1" applyFill="1" applyBorder="1" applyAlignment="1">
      <alignment horizontal="center" vertical="center" wrapText="1"/>
    </xf>
    <xf numFmtId="0" fontId="13" fillId="0" borderId="21" xfId="0" applyFont="1" applyBorder="1" applyAlignment="1">
      <alignment horizontal="left" vertical="center"/>
    </xf>
    <xf numFmtId="0" fontId="13" fillId="0" borderId="23" xfId="0" applyFont="1" applyBorder="1" applyAlignment="1">
      <alignment horizontal="left" vertical="center"/>
    </xf>
    <xf numFmtId="0" fontId="13" fillId="0" borderId="22" xfId="0" applyFont="1" applyBorder="1" applyAlignment="1">
      <alignment horizontal="left" vertical="center"/>
    </xf>
    <xf numFmtId="0" fontId="7" fillId="33" borderId="17" xfId="3" applyFont="1" applyFill="1" applyBorder="1" applyAlignment="1">
      <alignment horizontal="left" vertical="center" wrapText="1"/>
    </xf>
    <xf numFmtId="0" fontId="10" fillId="2" borderId="17" xfId="0" applyFont="1" applyFill="1" applyBorder="1" applyAlignment="1">
      <alignment horizontal="center" vertical="center" wrapText="1"/>
    </xf>
    <xf numFmtId="0" fontId="14" fillId="0" borderId="14" xfId="0" applyFont="1" applyBorder="1" applyAlignment="1">
      <alignment horizontal="left" vertical="center" wrapText="1"/>
    </xf>
    <xf numFmtId="0" fontId="4" fillId="29" borderId="76" xfId="0" applyFont="1" applyFill="1" applyBorder="1" applyAlignment="1">
      <alignment horizontal="center" vertical="center"/>
    </xf>
    <xf numFmtId="0" fontId="4" fillId="29" borderId="66" xfId="0" applyFont="1" applyFill="1" applyBorder="1" applyAlignment="1">
      <alignment horizontal="center" vertical="center"/>
    </xf>
    <xf numFmtId="0" fontId="0" fillId="30" borderId="17" xfId="0" applyFill="1" applyBorder="1" applyAlignment="1">
      <alignment horizontal="center"/>
    </xf>
    <xf numFmtId="0" fontId="22" fillId="29" borderId="17" xfId="0" applyFont="1" applyFill="1" applyBorder="1" applyAlignment="1">
      <alignment horizontal="center"/>
    </xf>
    <xf numFmtId="0" fontId="0" fillId="29" borderId="17" xfId="0" applyFill="1" applyBorder="1" applyAlignment="1">
      <alignment horizontal="center"/>
    </xf>
    <xf numFmtId="0" fontId="22" fillId="0" borderId="17" xfId="0" applyFont="1" applyBorder="1" applyAlignment="1">
      <alignment horizontal="center" vertical="center" wrapText="1"/>
    </xf>
    <xf numFmtId="0" fontId="0" fillId="0" borderId="17" xfId="0" applyBorder="1" applyAlignment="1">
      <alignment horizontal="center" vertical="center" wrapText="1"/>
    </xf>
    <xf numFmtId="0" fontId="12" fillId="31" borderId="23" xfId="0" applyFont="1" applyFill="1" applyBorder="1" applyAlignment="1">
      <alignment horizontal="center" vertical="center" wrapText="1"/>
    </xf>
    <xf numFmtId="0" fontId="0" fillId="30" borderId="64" xfId="0" applyFill="1" applyBorder="1" applyAlignment="1">
      <alignment horizontal="center" vertical="center"/>
    </xf>
    <xf numFmtId="0" fontId="0" fillId="30" borderId="14" xfId="0" applyFill="1" applyBorder="1" applyAlignment="1">
      <alignment horizontal="center" vertical="center"/>
    </xf>
    <xf numFmtId="0" fontId="0" fillId="30" borderId="23" xfId="0" applyFill="1" applyBorder="1" applyAlignment="1">
      <alignment horizontal="center" vertical="center"/>
    </xf>
    <xf numFmtId="0" fontId="4" fillId="29" borderId="27" xfId="0" applyFont="1" applyFill="1" applyBorder="1" applyAlignment="1">
      <alignment horizontal="left" vertical="center"/>
    </xf>
    <xf numFmtId="0" fontId="4" fillId="29" borderId="29" xfId="0" applyFont="1" applyFill="1" applyBorder="1" applyAlignment="1">
      <alignment horizontal="left" vertical="center"/>
    </xf>
    <xf numFmtId="0" fontId="4" fillId="29" borderId="24" xfId="0" applyFont="1" applyFill="1" applyBorder="1" applyAlignment="1">
      <alignment horizontal="left" vertical="center"/>
    </xf>
    <xf numFmtId="0" fontId="22" fillId="0" borderId="17" xfId="0" applyFont="1" applyBorder="1" applyAlignment="1">
      <alignment horizontal="left" vertical="center" wrapText="1"/>
    </xf>
    <xf numFmtId="0" fontId="4" fillId="29" borderId="17" xfId="0" applyFont="1" applyFill="1" applyBorder="1" applyAlignment="1">
      <alignment horizontal="left"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12" fillId="0" borderId="16" xfId="0" applyFont="1" applyBorder="1" applyAlignment="1">
      <alignment horizontal="center" vertical="center"/>
    </xf>
    <xf numFmtId="0" fontId="10" fillId="5" borderId="13"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0" fontId="9" fillId="8" borderId="8"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9" fillId="8" borderId="6"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14" xfId="0" applyFont="1" applyFill="1" applyBorder="1" applyAlignment="1">
      <alignment horizontal="center" vertical="center" wrapText="1"/>
    </xf>
    <xf numFmtId="0" fontId="9" fillId="8" borderId="10" xfId="0" applyFont="1" applyFill="1" applyBorder="1" applyAlignment="1">
      <alignment horizontal="center" vertical="center" wrapText="1"/>
    </xf>
    <xf numFmtId="0" fontId="9" fillId="8" borderId="15"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8" borderId="16" xfId="0" applyFont="1" applyFill="1" applyBorder="1" applyAlignment="1">
      <alignment horizontal="center" vertical="center" wrapText="1"/>
    </xf>
    <xf numFmtId="0" fontId="10" fillId="7" borderId="7"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12" xfId="0" applyFont="1" applyFill="1" applyBorder="1" applyAlignment="1">
      <alignment horizontal="center" vertical="center" wrapText="1"/>
    </xf>
    <xf numFmtId="0" fontId="8" fillId="0" borderId="4" xfId="0" applyFont="1" applyBorder="1" applyAlignment="1">
      <alignment horizontal="center" vertical="center" textRotation="90"/>
    </xf>
    <xf numFmtId="0" fontId="10" fillId="0" borderId="7" xfId="0" applyFont="1" applyBorder="1" applyAlignment="1">
      <alignment horizontal="center" vertical="center" textRotation="90" wrapText="1"/>
    </xf>
    <xf numFmtId="0" fontId="10" fillId="0" borderId="13" xfId="0" applyFont="1" applyBorder="1" applyAlignment="1">
      <alignment horizontal="center" vertical="center" textRotation="90"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0" borderId="28" xfId="0" applyFont="1" applyBorder="1" applyAlignment="1">
      <alignment horizontal="center" vertical="center" wrapText="1"/>
    </xf>
    <xf numFmtId="0" fontId="10" fillId="2" borderId="12"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8" fillId="0" borderId="3" xfId="0" applyFont="1" applyBorder="1" applyAlignment="1"/>
    <xf numFmtId="0" fontId="8" fillId="0" borderId="4" xfId="0" applyFont="1" applyBorder="1" applyAlignment="1"/>
    <xf numFmtId="0" fontId="8" fillId="0" borderId="5" xfId="0" applyFont="1" applyBorder="1" applyAlignment="1"/>
    <xf numFmtId="0" fontId="8" fillId="0" borderId="6" xfId="0" applyFont="1" applyBorder="1" applyAlignment="1"/>
    <xf numFmtId="0" fontId="8" fillId="0" borderId="9" xfId="0" applyFont="1" applyBorder="1" applyAlignment="1"/>
    <xf numFmtId="0" fontId="8" fillId="0" borderId="10" xfId="0" applyFont="1" applyBorder="1" applyAlignment="1"/>
    <xf numFmtId="0" fontId="0" fillId="0" borderId="0" xfId="0" applyAlignment="1"/>
    <xf numFmtId="0" fontId="8" fillId="0" borderId="13" xfId="0" applyFont="1" applyBorder="1" applyAlignment="1"/>
    <xf numFmtId="0" fontId="8" fillId="0" borderId="15" xfId="0" applyFont="1" applyBorder="1" applyAlignment="1"/>
    <xf numFmtId="0" fontId="8" fillId="0" borderId="16" xfId="0" applyFont="1" applyBorder="1" applyAlignment="1"/>
    <xf numFmtId="0" fontId="8" fillId="0" borderId="11" xfId="0" applyFont="1" applyBorder="1" applyAlignment="1"/>
    <xf numFmtId="0" fontId="8" fillId="0" borderId="12" xfId="0" applyFont="1" applyBorder="1" applyAlignment="1"/>
    <xf numFmtId="0" fontId="27" fillId="0" borderId="17" xfId="0" applyFont="1" applyBorder="1" applyAlignment="1"/>
    <xf numFmtId="0" fontId="27" fillId="0" borderId="43" xfId="0" applyFont="1" applyBorder="1" applyAlignment="1"/>
    <xf numFmtId="0" fontId="0" fillId="0" borderId="3" xfId="0" applyBorder="1" applyAlignment="1"/>
    <xf numFmtId="0" fontId="0" fillId="0" borderId="5" xfId="0" applyBorder="1" applyAlignment="1"/>
  </cellXfs>
  <cellStyles count="6">
    <cellStyle name="Excel Built-in Excel Built-in Excel Built-in Excel Built-in Excel Built-in Excel Built-in TableStyleLight1" xfId="2" xr:uid="{00000000-0005-0000-0000-000000000000}"/>
    <cellStyle name="Normal" xfId="0" builtinId="0"/>
    <cellStyle name="Normal 2" xfId="3" xr:uid="{00000000-0005-0000-0000-000002000000}"/>
    <cellStyle name="Normal 3" xfId="1" xr:uid="{00000000-0005-0000-0000-000003000000}"/>
    <cellStyle name="Normal 4" xfId="4" xr:uid="{00000000-0005-0000-0000-000004000000}"/>
    <cellStyle name="Normal 5" xfId="5" xr:uid="{D56A144F-6514-4B30-872C-1AF5EE50192E}"/>
  </cellStyles>
  <dxfs count="754">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b val="0"/>
        <i val="0"/>
        <strike val="0"/>
        <condense val="0"/>
        <extend val="0"/>
        <outline val="0"/>
        <shadow val="0"/>
        <u val="none"/>
        <vertAlign val="baseline"/>
        <sz val="8"/>
        <color theme="1"/>
        <name val="Arial"/>
        <family val="2"/>
        <scheme val="none"/>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Arial"/>
        <family val="2"/>
        <scheme val="none"/>
      </font>
      <fill>
        <patternFill patternType="solid">
          <fgColor rgb="FFD8D8D8"/>
          <bgColor rgb="FFD8D8D8"/>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Arial"/>
        <family val="2"/>
        <scheme val="none"/>
      </font>
      <fill>
        <patternFill patternType="solid">
          <fgColor theme="0"/>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border outline="0">
        <right style="thin">
          <color indexed="64"/>
        </right>
        <top style="thin">
          <color indexed="64"/>
        </top>
        <bottom style="thin">
          <color indexed="64"/>
        </bottom>
      </border>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ont>
        <name val="Cambria"/>
      </font>
      <fill>
        <patternFill patternType="solid">
          <fgColor rgb="FF92D050"/>
          <bgColor rgb="FF92D050"/>
        </patternFill>
      </fill>
    </dxf>
    <dxf>
      <font>
        <name val="Cambria"/>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colors>
    <mruColors>
      <color rgb="FFFF5050"/>
      <color rgb="FF66FFCC"/>
      <color rgb="FF00FF99"/>
      <color rgb="FFFFCC00"/>
      <color rgb="FFFFFF66"/>
      <color rgb="FFFFFF99"/>
      <color rgb="FF54406C"/>
      <color rgb="FFBC0000"/>
      <color rgb="FFE26B0A"/>
      <color rgb="FFF374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hyperlink" Target="#'1.2 RECREACION'!A1"/><Relationship Id="rId2" Type="http://schemas.openxmlformats.org/officeDocument/2006/relationships/hyperlink" Target="#PORTADA!A1"/><Relationship Id="rId1" Type="http://schemas.openxmlformats.org/officeDocument/2006/relationships/image" Target="../media/image1.png"/><Relationship Id="rId4" Type="http://schemas.openxmlformats.org/officeDocument/2006/relationships/hyperlink" Target="#'1.3 DEPORTES'!A1"/></Relationships>
</file>

<file path=xl/drawings/_rels/drawing13.xml.rels><?xml version="1.0" encoding="UTF-8" standalone="yes"?>
<Relationships xmlns="http://schemas.openxmlformats.org/package/2006/relationships"><Relationship Id="rId8" Type="http://schemas.openxmlformats.org/officeDocument/2006/relationships/hyperlink" Target="#JEC!A1"/><Relationship Id="rId3" Type="http://schemas.openxmlformats.org/officeDocument/2006/relationships/hyperlink" Target="#' BOGOT&#193; COMPETITIVA'!A1"/><Relationship Id="rId7" Type="http://schemas.openxmlformats.org/officeDocument/2006/relationships/hyperlink" Target="#' TALENTOS DEPORTIVOS'!A1"/><Relationship Id="rId2" Type="http://schemas.openxmlformats.org/officeDocument/2006/relationships/hyperlink" Target="#PORTADA!A1"/><Relationship Id="rId1" Type="http://schemas.openxmlformats.org/officeDocument/2006/relationships/image" Target="../media/image1.png"/><Relationship Id="rId6" Type="http://schemas.openxmlformats.org/officeDocument/2006/relationships/hyperlink" Target="#' ESCUELAS DEPORTIVAS DE LAS AUL'!A1"/><Relationship Id="rId5" Type="http://schemas.openxmlformats.org/officeDocument/2006/relationships/hyperlink" Target="#'DEPORTE DE 0 A 100'!A1"/><Relationship Id="rId10" Type="http://schemas.openxmlformats.org/officeDocument/2006/relationships/hyperlink" Target="#'COMPETENCIAS CON ALTURAS'!A1"/><Relationship Id="rId4" Type="http://schemas.openxmlformats.org/officeDocument/2006/relationships/hyperlink" Target="#'EN MOVIMIENTO DE 0 A 5'!A1"/><Relationship Id="rId9" Type="http://schemas.openxmlformats.org/officeDocument/2006/relationships/hyperlink" Target="#' SPORTS Y DEPORTES ALTERNATIVOS'!A1"/></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 FOM DEP'!A1"/><Relationship Id="rId13" Type="http://schemas.openxmlformats.org/officeDocument/2006/relationships/hyperlink" Target="#'13. G COM'!A1"/><Relationship Id="rId18" Type="http://schemas.openxmlformats.org/officeDocument/2006/relationships/hyperlink" Target="#'16. AD PS Y ESC'!A1"/><Relationship Id="rId3" Type="http://schemas.openxmlformats.org/officeDocument/2006/relationships/hyperlink" Target="#'1. SEV CIU'!&#193;rea_de_impresi&#243;n"/><Relationship Id="rId7" Type="http://schemas.openxmlformats.org/officeDocument/2006/relationships/hyperlink" Target="#'10. G DOC'!A1"/><Relationship Id="rId12" Type="http://schemas.openxmlformats.org/officeDocument/2006/relationships/hyperlink" Target="#'5. G JUR'!A1"/><Relationship Id="rId17" Type="http://schemas.openxmlformats.org/officeDocument/2006/relationships/hyperlink" Target="#'15. P GES'!A1"/><Relationship Id="rId2" Type="http://schemas.openxmlformats.org/officeDocument/2006/relationships/image" Target="../media/image3.svg"/><Relationship Id="rId16" Type="http://schemas.openxmlformats.org/officeDocument/2006/relationships/hyperlink" Target="#'7. CON DIS'!A1"/><Relationship Id="rId1" Type="http://schemas.openxmlformats.org/officeDocument/2006/relationships/image" Target="../media/image2.png"/><Relationship Id="rId6" Type="http://schemas.openxmlformats.org/officeDocument/2006/relationships/hyperlink" Target="#'2. PRO RE'!A1"/><Relationship Id="rId11" Type="http://schemas.openxmlformats.org/officeDocument/2006/relationships/hyperlink" Target="#'12. G RF'!A1"/><Relationship Id="rId5" Type="http://schemas.openxmlformats.org/officeDocument/2006/relationships/hyperlink" Target="#'9. G TEC'!A1"/><Relationship Id="rId15" Type="http://schemas.openxmlformats.org/officeDocument/2006/relationships/hyperlink" Target="#'14. G TH'!A1"/><Relationship Id="rId10" Type="http://schemas.openxmlformats.org/officeDocument/2006/relationships/hyperlink" Target="#'4. DIS Y CON ESC'!A1"/><Relationship Id="rId4" Type="http://schemas.openxmlformats.org/officeDocument/2006/relationships/hyperlink" Target="#'8. G ALO'!A1"/><Relationship Id="rId9" Type="http://schemas.openxmlformats.org/officeDocument/2006/relationships/hyperlink" Target="#'11. AD BYS'!A1"/><Relationship Id="rId14" Type="http://schemas.openxmlformats.org/officeDocument/2006/relationships/hyperlink" Target="#'6. G FIN'!A1"/></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8" Type="http://schemas.openxmlformats.org/officeDocument/2006/relationships/hyperlink" Target="#'MU&#201;VETE BOGOT&#193;'!A1"/><Relationship Id="rId3" Type="http://schemas.openxmlformats.org/officeDocument/2006/relationships/hyperlink" Target="#'1.1 CICLOVIA'!A1"/><Relationship Id="rId7" Type="http://schemas.openxmlformats.org/officeDocument/2006/relationships/hyperlink" Target="#' BOGOT&#193; FELIZ '!A1"/><Relationship Id="rId2" Type="http://schemas.openxmlformats.org/officeDocument/2006/relationships/hyperlink" Target="#PORTADA!A1"/><Relationship Id="rId1" Type="http://schemas.openxmlformats.org/officeDocument/2006/relationships/image" Target="../media/image1.png"/><Relationship Id="rId6" Type="http://schemas.openxmlformats.org/officeDocument/2006/relationships/hyperlink" Target="#'DEPORTE PARA LA PAZ'!A1"/><Relationship Id="rId5" Type="http://schemas.openxmlformats.org/officeDocument/2006/relationships/hyperlink" Target="#'BOGOT&#193; EN BICI'!A1"/><Relationship Id="rId4" Type="http://schemas.openxmlformats.org/officeDocument/2006/relationships/hyperlink" Target="#' BOGOT&#193; EN FORMA'!A1"/><Relationship Id="rId9" Type="http://schemas.openxmlformats.org/officeDocument/2006/relationships/hyperlink" Target="#'EVENTOS CON ALTURA'!A1"/></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hyperlink" Target="#PORTADA!A1"/></Relationships>
</file>

<file path=xl/drawings/_rels/drawing4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PISTA DE PATINAJE '!A1"/><Relationship Id="rId3" Type="http://schemas.openxmlformats.org/officeDocument/2006/relationships/hyperlink" Target="#PISCINA!A1"/><Relationship Id="rId7" Type="http://schemas.openxmlformats.org/officeDocument/2006/relationships/hyperlink" Target="#COLISEOS!A1"/><Relationship Id="rId2" Type="http://schemas.openxmlformats.org/officeDocument/2006/relationships/hyperlink" Target="#PORTADA!A1"/><Relationship Id="rId1" Type="http://schemas.openxmlformats.org/officeDocument/2006/relationships/image" Target="../media/image1.png"/><Relationship Id="rId6" Type="http://schemas.openxmlformats.org/officeDocument/2006/relationships/hyperlink" Target="#VELODROMO!A1"/><Relationship Id="rId5" Type="http://schemas.openxmlformats.org/officeDocument/2006/relationships/hyperlink" Target="#'BMX '!A1"/><Relationship Id="rId4" Type="http://schemas.openxmlformats.org/officeDocument/2006/relationships/hyperlink" Target="#'CANCHA '!A1"/></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209550</xdr:rowOff>
    </xdr:from>
    <xdr:ext cx="7934325" cy="18859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117475</xdr:colOff>
      <xdr:row>1</xdr:row>
      <xdr:rowOff>85725</xdr:rowOff>
    </xdr:from>
    <xdr:ext cx="4826000" cy="819149"/>
    <xdr:pic>
      <xdr:nvPicPr>
        <xdr:cNvPr id="3" name="image1.png">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1" cstate="print"/>
        <a:stretch>
          <a:fillRect/>
        </a:stretch>
      </xdr:blipFill>
      <xdr:spPr>
        <a:xfrm>
          <a:off x="2803525" y="285750"/>
          <a:ext cx="4826000" cy="819149"/>
        </a:xfrm>
        <a:prstGeom prst="rect">
          <a:avLst/>
        </a:prstGeom>
        <a:noFill/>
      </xdr:spPr>
    </xdr:pic>
    <xdr:clientData fLocksWithSheet="0"/>
  </xdr:oneCellAnchor>
  <xdr:twoCellAnchor>
    <xdr:from>
      <xdr:col>1</xdr:col>
      <xdr:colOff>0</xdr:colOff>
      <xdr:row>1</xdr:row>
      <xdr:rowOff>133349</xdr:rowOff>
    </xdr:from>
    <xdr:to>
      <xdr:col>1</xdr:col>
      <xdr:colOff>1485900</xdr:colOff>
      <xdr:row>1</xdr:row>
      <xdr:rowOff>844549</xdr:rowOff>
    </xdr:to>
    <xdr:sp macro="" textlink="">
      <xdr:nvSpPr>
        <xdr:cNvPr id="4" name="Rectángulo: esquinas redondeadas 6">
          <a:hlinkClick xmlns:r="http://schemas.openxmlformats.org/officeDocument/2006/relationships" r:id="rId2"/>
          <a:extLst>
            <a:ext uri="{FF2B5EF4-FFF2-40B4-BE49-F238E27FC236}">
              <a16:creationId xmlns:a16="http://schemas.microsoft.com/office/drawing/2014/main" id="{00000000-0008-0000-1C00-000004000000}"/>
            </a:ext>
          </a:extLst>
        </xdr:cNvPr>
        <xdr:cNvSpPr/>
      </xdr:nvSpPr>
      <xdr:spPr>
        <a:xfrm>
          <a:off x="219075" y="333374"/>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3</xdr:col>
      <xdr:colOff>320018</xdr:colOff>
      <xdr:row>1</xdr:row>
      <xdr:rowOff>80874</xdr:rowOff>
    </xdr:from>
    <xdr:ext cx="4826000" cy="819149"/>
    <xdr:pic>
      <xdr:nvPicPr>
        <xdr:cNvPr id="3" name="image1.pn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1" cstate="print"/>
        <a:stretch>
          <a:fillRect/>
        </a:stretch>
      </xdr:blipFill>
      <xdr:spPr>
        <a:xfrm>
          <a:off x="3006787" y="278563"/>
          <a:ext cx="4826000" cy="819149"/>
        </a:xfrm>
        <a:prstGeom prst="rect">
          <a:avLst/>
        </a:prstGeom>
        <a:noFill/>
      </xdr:spPr>
    </xdr:pic>
    <xdr:clientData fLocksWithSheet="0"/>
  </xdr:oneCellAnchor>
  <xdr:twoCellAnchor>
    <xdr:from>
      <xdr:col>1</xdr:col>
      <xdr:colOff>206677</xdr:colOff>
      <xdr:row>1</xdr:row>
      <xdr:rowOff>128498</xdr:rowOff>
    </xdr:from>
    <xdr:to>
      <xdr:col>1</xdr:col>
      <xdr:colOff>1692577</xdr:colOff>
      <xdr:row>1</xdr:row>
      <xdr:rowOff>839698</xdr:rowOff>
    </xdr:to>
    <xdr:sp macro="" textlink="">
      <xdr:nvSpPr>
        <xdr:cNvPr id="4" name="Rectángulo: esquinas redondeadas 6">
          <a:hlinkClick xmlns:r="http://schemas.openxmlformats.org/officeDocument/2006/relationships" r:id="rId2"/>
          <a:extLst>
            <a:ext uri="{FF2B5EF4-FFF2-40B4-BE49-F238E27FC236}">
              <a16:creationId xmlns:a16="http://schemas.microsoft.com/office/drawing/2014/main" id="{00000000-0008-0000-1D00-000004000000}"/>
            </a:ext>
          </a:extLst>
        </xdr:cNvPr>
        <xdr:cNvSpPr/>
      </xdr:nvSpPr>
      <xdr:spPr>
        <a:xfrm>
          <a:off x="422337" y="326187"/>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736725" y="161926"/>
          <a:ext cx="4826000" cy="692149"/>
        </a:xfrm>
        <a:prstGeom prst="rect">
          <a:avLst/>
        </a:prstGeom>
        <a:noFill/>
      </xdr:spPr>
    </xdr:pic>
    <xdr:clientData fLocksWithSheet="0"/>
  </xdr:oneCellAnchor>
  <xdr:twoCellAnchor>
    <xdr:from>
      <xdr:col>1</xdr:col>
      <xdr:colOff>250417</xdr:colOff>
      <xdr:row>0</xdr:row>
      <xdr:rowOff>64262</xdr:rowOff>
    </xdr:from>
    <xdr:to>
      <xdr:col>2</xdr:col>
      <xdr:colOff>201111</xdr:colOff>
      <xdr:row>1</xdr:row>
      <xdr:rowOff>690076</xdr:rowOff>
    </xdr:to>
    <xdr:sp macro="" textlink="">
      <xdr:nvSpPr>
        <xdr:cNvPr id="13" name="Rectángulo: esquinas redondeadas 12">
          <a:hlinkClick xmlns:r="http://schemas.openxmlformats.org/officeDocument/2006/relationships" r:id="rId2"/>
          <a:extLst>
            <a:ext uri="{FF2B5EF4-FFF2-40B4-BE49-F238E27FC236}">
              <a16:creationId xmlns:a16="http://schemas.microsoft.com/office/drawing/2014/main" id="{00000000-0008-0000-0600-00000D000000}"/>
            </a:ext>
          </a:extLst>
        </xdr:cNvPr>
        <xdr:cNvSpPr/>
      </xdr:nvSpPr>
      <xdr:spPr>
        <a:xfrm>
          <a:off x="2038784" y="64262"/>
          <a:ext cx="1486358" cy="732727"/>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twoCellAnchor>
    <xdr:from>
      <xdr:col>0</xdr:col>
      <xdr:colOff>97195</xdr:colOff>
      <xdr:row>0</xdr:row>
      <xdr:rowOff>48596</xdr:rowOff>
    </xdr:from>
    <xdr:to>
      <xdr:col>0</xdr:col>
      <xdr:colOff>495689</xdr:colOff>
      <xdr:row>6</xdr:row>
      <xdr:rowOff>233265</xdr:rowOff>
    </xdr:to>
    <xdr:sp macro="" textlink="">
      <xdr:nvSpPr>
        <xdr:cNvPr id="3" name="Rectángulo: esquinas redondeadas 2">
          <a:hlinkClick xmlns:r="http://schemas.openxmlformats.org/officeDocument/2006/relationships" r:id="rId3"/>
          <a:extLst>
            <a:ext uri="{FF2B5EF4-FFF2-40B4-BE49-F238E27FC236}">
              <a16:creationId xmlns:a16="http://schemas.microsoft.com/office/drawing/2014/main" id="{FFA0BB1F-DD01-43F2-A6B4-94F7451DC1C6}"/>
            </a:ext>
          </a:extLst>
        </xdr:cNvPr>
        <xdr:cNvSpPr/>
      </xdr:nvSpPr>
      <xdr:spPr>
        <a:xfrm>
          <a:off x="97195" y="48596"/>
          <a:ext cx="398494" cy="2254899"/>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baseline="0">
              <a:latin typeface="Arial" panose="020B0604020202020204" pitchFamily="34" charset="0"/>
              <a:cs typeface="Arial" panose="020B0604020202020204" pitchFamily="34" charset="0"/>
            </a:rPr>
            <a:t>RECREACION</a:t>
          </a:r>
          <a:endParaRPr lang="es-CO" sz="1400" b="1">
            <a:latin typeface="Arial" panose="020B0604020202020204" pitchFamily="34" charset="0"/>
            <a:cs typeface="Arial" panose="020B0604020202020204" pitchFamily="34" charset="0"/>
          </a:endParaRPr>
        </a:p>
      </xdr:txBody>
    </xdr:sp>
    <xdr:clientData/>
  </xdr:twoCellAnchor>
  <xdr:twoCellAnchor>
    <xdr:from>
      <xdr:col>0</xdr:col>
      <xdr:colOff>573442</xdr:colOff>
      <xdr:row>1</xdr:row>
      <xdr:rowOff>106913</xdr:rowOff>
    </xdr:from>
    <xdr:to>
      <xdr:col>0</xdr:col>
      <xdr:colOff>942780</xdr:colOff>
      <xdr:row>6</xdr:row>
      <xdr:rowOff>68033</xdr:rowOff>
    </xdr:to>
    <xdr:sp macro="" textlink="">
      <xdr:nvSpPr>
        <xdr:cNvPr id="4" name="Rectángulo: esquinas redondeadas 3">
          <a:hlinkClick xmlns:r="http://schemas.openxmlformats.org/officeDocument/2006/relationships" r:id="rId4"/>
          <a:extLst>
            <a:ext uri="{FF2B5EF4-FFF2-40B4-BE49-F238E27FC236}">
              <a16:creationId xmlns:a16="http://schemas.microsoft.com/office/drawing/2014/main" id="{3D922F16-E85D-4D44-A1BA-F0CDA0815294}"/>
            </a:ext>
          </a:extLst>
        </xdr:cNvPr>
        <xdr:cNvSpPr/>
      </xdr:nvSpPr>
      <xdr:spPr>
        <a:xfrm>
          <a:off x="573442" y="213826"/>
          <a:ext cx="369338" cy="1924437"/>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DEPORTES</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3</xdr:col>
      <xdr:colOff>746125</xdr:colOff>
      <xdr:row>1</xdr:row>
      <xdr:rowOff>19051</xdr:rowOff>
    </xdr:from>
    <xdr:ext cx="2768600" cy="771523"/>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1765300" y="123826"/>
          <a:ext cx="2768600" cy="771523"/>
        </a:xfrm>
        <a:prstGeom prst="rect">
          <a:avLst/>
        </a:prstGeom>
        <a:noFill/>
      </xdr:spPr>
    </xdr:pic>
    <xdr:clientData fLocksWithSheet="0"/>
  </xdr:oneCellAnchor>
  <xdr:twoCellAnchor>
    <xdr:from>
      <xdr:col>0</xdr:col>
      <xdr:colOff>246529</xdr:colOff>
      <xdr:row>0</xdr:row>
      <xdr:rowOff>43143</xdr:rowOff>
    </xdr:from>
    <xdr:to>
      <xdr:col>0</xdr:col>
      <xdr:colOff>1495425</xdr:colOff>
      <xdr:row>1</xdr:row>
      <xdr:rowOff>600075</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400-000007000000}"/>
            </a:ext>
          </a:extLst>
        </xdr:cNvPr>
        <xdr:cNvSpPr/>
      </xdr:nvSpPr>
      <xdr:spPr>
        <a:xfrm>
          <a:off x="246529" y="43143"/>
          <a:ext cx="1248896" cy="661707"/>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twoCellAnchor>
    <xdr:from>
      <xdr:col>0</xdr:col>
      <xdr:colOff>47625</xdr:colOff>
      <xdr:row>1</xdr:row>
      <xdr:rowOff>647700</xdr:rowOff>
    </xdr:from>
    <xdr:to>
      <xdr:col>0</xdr:col>
      <xdr:colOff>1819274</xdr:colOff>
      <xdr:row>3</xdr:row>
      <xdr:rowOff>66675</xdr:rowOff>
    </xdr:to>
    <xdr:sp macro="" textlink="">
      <xdr:nvSpPr>
        <xdr:cNvPr id="3" name="Rectángulo: esquinas redondeadas 2">
          <a:hlinkClick xmlns:r="http://schemas.openxmlformats.org/officeDocument/2006/relationships" r:id="rId3"/>
          <a:extLst>
            <a:ext uri="{FF2B5EF4-FFF2-40B4-BE49-F238E27FC236}">
              <a16:creationId xmlns:a16="http://schemas.microsoft.com/office/drawing/2014/main" id="{CA8DEA62-6659-4934-A46B-7FB26001FB2A}"/>
            </a:ext>
          </a:extLst>
        </xdr:cNvPr>
        <xdr:cNvSpPr/>
      </xdr:nvSpPr>
      <xdr:spPr>
        <a:xfrm>
          <a:off x="47625" y="752475"/>
          <a:ext cx="1771649" cy="504825"/>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 BOGOTÁ COMPETITIVA</a:t>
          </a:r>
        </a:p>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66676</xdr:colOff>
      <xdr:row>5</xdr:row>
      <xdr:rowOff>133350</xdr:rowOff>
    </xdr:from>
    <xdr:to>
      <xdr:col>0</xdr:col>
      <xdr:colOff>1809750</xdr:colOff>
      <xdr:row>6</xdr:row>
      <xdr:rowOff>323850</xdr:rowOff>
    </xdr:to>
    <xdr:sp macro="" textlink="">
      <xdr:nvSpPr>
        <xdr:cNvPr id="4" name="Rectángulo: esquinas redondeadas 3">
          <a:hlinkClick xmlns:r="http://schemas.openxmlformats.org/officeDocument/2006/relationships" r:id="rId4"/>
          <a:extLst>
            <a:ext uri="{FF2B5EF4-FFF2-40B4-BE49-F238E27FC236}">
              <a16:creationId xmlns:a16="http://schemas.microsoft.com/office/drawing/2014/main" id="{A1ACE3F7-187E-4B48-9D03-56D5C7BEFF0C}"/>
            </a:ext>
          </a:extLst>
        </xdr:cNvPr>
        <xdr:cNvSpPr/>
      </xdr:nvSpPr>
      <xdr:spPr>
        <a:xfrm>
          <a:off x="66676" y="1895475"/>
          <a:ext cx="1743074" cy="514350"/>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EN MOVIMIENTO DE 0 A 5</a:t>
          </a:r>
        </a:p>
      </xdr:txBody>
    </xdr:sp>
    <xdr:clientData/>
  </xdr:twoCellAnchor>
  <xdr:twoCellAnchor>
    <xdr:from>
      <xdr:col>0</xdr:col>
      <xdr:colOff>76200</xdr:colOff>
      <xdr:row>3</xdr:row>
      <xdr:rowOff>142874</xdr:rowOff>
    </xdr:from>
    <xdr:to>
      <xdr:col>0</xdr:col>
      <xdr:colOff>1828800</xdr:colOff>
      <xdr:row>5</xdr:row>
      <xdr:rowOff>76200</xdr:rowOff>
    </xdr:to>
    <xdr:sp macro="" textlink="">
      <xdr:nvSpPr>
        <xdr:cNvPr id="5" name="Rectángulo: esquinas redondeadas 4">
          <a:hlinkClick xmlns:r="http://schemas.openxmlformats.org/officeDocument/2006/relationships" r:id="rId5"/>
          <a:extLst>
            <a:ext uri="{FF2B5EF4-FFF2-40B4-BE49-F238E27FC236}">
              <a16:creationId xmlns:a16="http://schemas.microsoft.com/office/drawing/2014/main" id="{D9AE5482-8E89-4F99-882D-E2D9A7B8F217}"/>
            </a:ext>
          </a:extLst>
        </xdr:cNvPr>
        <xdr:cNvSpPr/>
      </xdr:nvSpPr>
      <xdr:spPr>
        <a:xfrm>
          <a:off x="76200" y="1333499"/>
          <a:ext cx="1752600" cy="504826"/>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 DEPORTE DE 0 A 100</a:t>
          </a:r>
        </a:p>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85725</xdr:colOff>
      <xdr:row>8</xdr:row>
      <xdr:rowOff>438150</xdr:rowOff>
    </xdr:from>
    <xdr:to>
      <xdr:col>0</xdr:col>
      <xdr:colOff>1847850</xdr:colOff>
      <xdr:row>9</xdr:row>
      <xdr:rowOff>285750</xdr:rowOff>
    </xdr:to>
    <xdr:sp macro="" textlink="">
      <xdr:nvSpPr>
        <xdr:cNvPr id="6" name="Rectángulo: esquinas redondeadas 5">
          <a:hlinkClick xmlns:r="http://schemas.openxmlformats.org/officeDocument/2006/relationships" r:id="rId6"/>
          <a:extLst>
            <a:ext uri="{FF2B5EF4-FFF2-40B4-BE49-F238E27FC236}">
              <a16:creationId xmlns:a16="http://schemas.microsoft.com/office/drawing/2014/main" id="{A7E94F35-BC88-45B5-9D0E-230B3558D91E}"/>
            </a:ext>
          </a:extLst>
        </xdr:cNvPr>
        <xdr:cNvSpPr/>
      </xdr:nvSpPr>
      <xdr:spPr>
        <a:xfrm>
          <a:off x="85725" y="5133975"/>
          <a:ext cx="1762125" cy="914400"/>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 ESCUELAS DEPORTIVAS DE LAS AULAS AL DEPORTE</a:t>
          </a:r>
        </a:p>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104775</xdr:colOff>
      <xdr:row>7</xdr:row>
      <xdr:rowOff>304799</xdr:rowOff>
    </xdr:from>
    <xdr:to>
      <xdr:col>0</xdr:col>
      <xdr:colOff>1781174</xdr:colOff>
      <xdr:row>7</xdr:row>
      <xdr:rowOff>800100</xdr:rowOff>
    </xdr:to>
    <xdr:sp macro="" textlink="">
      <xdr:nvSpPr>
        <xdr:cNvPr id="8" name="Rectángulo: esquinas redondeadas 7">
          <a:hlinkClick xmlns:r="http://schemas.openxmlformats.org/officeDocument/2006/relationships" r:id="rId7"/>
          <a:extLst>
            <a:ext uri="{FF2B5EF4-FFF2-40B4-BE49-F238E27FC236}">
              <a16:creationId xmlns:a16="http://schemas.microsoft.com/office/drawing/2014/main" id="{99F77E8F-C199-4119-9101-8C6294D1805B}"/>
            </a:ext>
          </a:extLst>
        </xdr:cNvPr>
        <xdr:cNvSpPr/>
      </xdr:nvSpPr>
      <xdr:spPr>
        <a:xfrm>
          <a:off x="104775" y="3248024"/>
          <a:ext cx="1676399" cy="495301"/>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 TALENTOS DEPORTIVOS</a:t>
          </a:r>
        </a:p>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104776</xdr:colOff>
      <xdr:row>6</xdr:row>
      <xdr:rowOff>400050</xdr:rowOff>
    </xdr:from>
    <xdr:to>
      <xdr:col>0</xdr:col>
      <xdr:colOff>1847850</xdr:colOff>
      <xdr:row>7</xdr:row>
      <xdr:rowOff>228600</xdr:rowOff>
    </xdr:to>
    <xdr:sp macro="" textlink="">
      <xdr:nvSpPr>
        <xdr:cNvPr id="9" name="Rectángulo: esquinas redondeadas 8">
          <a:hlinkClick xmlns:r="http://schemas.openxmlformats.org/officeDocument/2006/relationships" r:id="rId8"/>
          <a:extLst>
            <a:ext uri="{FF2B5EF4-FFF2-40B4-BE49-F238E27FC236}">
              <a16:creationId xmlns:a16="http://schemas.microsoft.com/office/drawing/2014/main" id="{B3C39339-AFF4-43FB-99A7-928DD62B7739}"/>
            </a:ext>
          </a:extLst>
        </xdr:cNvPr>
        <xdr:cNvSpPr/>
      </xdr:nvSpPr>
      <xdr:spPr>
        <a:xfrm>
          <a:off x="104776" y="2486025"/>
          <a:ext cx="1743074" cy="685800"/>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JORNADA ESCOLAR COMPLEMENTARIA</a:t>
          </a:r>
        </a:p>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114300</xdr:colOff>
      <xdr:row>7</xdr:row>
      <xdr:rowOff>866775</xdr:rowOff>
    </xdr:from>
    <xdr:to>
      <xdr:col>0</xdr:col>
      <xdr:colOff>1809749</xdr:colOff>
      <xdr:row>7</xdr:row>
      <xdr:rowOff>1552575</xdr:rowOff>
    </xdr:to>
    <xdr:sp macro="" textlink="">
      <xdr:nvSpPr>
        <xdr:cNvPr id="10" name="Rectángulo: esquinas redondeadas 9">
          <a:hlinkClick xmlns:r="http://schemas.openxmlformats.org/officeDocument/2006/relationships" r:id="rId9"/>
          <a:extLst>
            <a:ext uri="{FF2B5EF4-FFF2-40B4-BE49-F238E27FC236}">
              <a16:creationId xmlns:a16="http://schemas.microsoft.com/office/drawing/2014/main" id="{18D1BFA5-B4BB-4B35-9462-06D2C383C4F5}"/>
            </a:ext>
          </a:extLst>
        </xdr:cNvPr>
        <xdr:cNvSpPr/>
      </xdr:nvSpPr>
      <xdr:spPr>
        <a:xfrm>
          <a:off x="114300" y="3810000"/>
          <a:ext cx="1695449" cy="685800"/>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 SPORTS Y DEPORTES ALTERNATIVOS</a:t>
          </a:r>
        </a:p>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133350</xdr:colOff>
      <xdr:row>7</xdr:row>
      <xdr:rowOff>1619250</xdr:rowOff>
    </xdr:from>
    <xdr:to>
      <xdr:col>0</xdr:col>
      <xdr:colOff>1828799</xdr:colOff>
      <xdr:row>8</xdr:row>
      <xdr:rowOff>371475</xdr:rowOff>
    </xdr:to>
    <xdr:sp macro="" textlink="">
      <xdr:nvSpPr>
        <xdr:cNvPr id="11" name="Rectángulo: esquinas redondeadas 10">
          <a:hlinkClick xmlns:r="http://schemas.openxmlformats.org/officeDocument/2006/relationships" r:id="rId10"/>
          <a:extLst>
            <a:ext uri="{FF2B5EF4-FFF2-40B4-BE49-F238E27FC236}">
              <a16:creationId xmlns:a16="http://schemas.microsoft.com/office/drawing/2014/main" id="{23F0D9B3-1BA4-4D3D-ABB7-D68DE9B2BABA}"/>
            </a:ext>
          </a:extLst>
        </xdr:cNvPr>
        <xdr:cNvSpPr/>
      </xdr:nvSpPr>
      <xdr:spPr>
        <a:xfrm>
          <a:off x="133350" y="4562475"/>
          <a:ext cx="1695449" cy="504825"/>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COMPETENCIAS CON ALTURAS</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3</xdr:col>
      <xdr:colOff>746125</xdr:colOff>
      <xdr:row>1</xdr:row>
      <xdr:rowOff>19051</xdr:rowOff>
    </xdr:from>
    <xdr:ext cx="2768600" cy="771523"/>
    <xdr:pic>
      <xdr:nvPicPr>
        <xdr:cNvPr id="2" name="image1.png">
          <a:extLst>
            <a:ext uri="{FF2B5EF4-FFF2-40B4-BE49-F238E27FC236}">
              <a16:creationId xmlns:a16="http://schemas.microsoft.com/office/drawing/2014/main" id="{591ABDBD-EFBA-4206-9C6E-FA04107FFEB1}"/>
            </a:ext>
          </a:extLst>
        </xdr:cNvPr>
        <xdr:cNvPicPr preferRelativeResize="0"/>
      </xdr:nvPicPr>
      <xdr:blipFill>
        <a:blip xmlns:r="http://schemas.openxmlformats.org/officeDocument/2006/relationships" r:embed="rId1" cstate="print"/>
        <a:stretch>
          <a:fillRect/>
        </a:stretch>
      </xdr:blipFill>
      <xdr:spPr>
        <a:xfrm>
          <a:off x="3336925" y="123826"/>
          <a:ext cx="2768600" cy="771523"/>
        </a:xfrm>
        <a:prstGeom prst="rect">
          <a:avLst/>
        </a:prstGeom>
        <a:noFill/>
      </xdr:spPr>
    </xdr:pic>
    <xdr:clientData fLocksWithSheet="0"/>
  </xdr:oneCellAnchor>
  <xdr:twoCellAnchor>
    <xdr:from>
      <xdr:col>2</xdr:col>
      <xdr:colOff>27454</xdr:colOff>
      <xdr:row>1</xdr:row>
      <xdr:rowOff>52668</xdr:rowOff>
    </xdr:from>
    <xdr:to>
      <xdr:col>3</xdr:col>
      <xdr:colOff>352425</xdr:colOff>
      <xdr:row>1</xdr:row>
      <xdr:rowOff>714375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CDA6A5F9-DF24-4030-8487-9E32832668A7}"/>
            </a:ext>
          </a:extLst>
        </xdr:cNvPr>
        <xdr:cNvSpPr/>
      </xdr:nvSpPr>
      <xdr:spPr>
        <a:xfrm>
          <a:off x="2046754" y="157443"/>
          <a:ext cx="1248896" cy="661707"/>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3</xdr:col>
      <xdr:colOff>746125</xdr:colOff>
      <xdr:row>1</xdr:row>
      <xdr:rowOff>19051</xdr:rowOff>
    </xdr:from>
    <xdr:ext cx="2768600" cy="771523"/>
    <xdr:pic>
      <xdr:nvPicPr>
        <xdr:cNvPr id="2" name="image1.png">
          <a:extLst>
            <a:ext uri="{FF2B5EF4-FFF2-40B4-BE49-F238E27FC236}">
              <a16:creationId xmlns:a16="http://schemas.microsoft.com/office/drawing/2014/main" id="{4E671CFC-5D59-4B02-9E58-8B81FB08F17E}"/>
            </a:ext>
          </a:extLst>
        </xdr:cNvPr>
        <xdr:cNvPicPr preferRelativeResize="0"/>
      </xdr:nvPicPr>
      <xdr:blipFill>
        <a:blip xmlns:r="http://schemas.openxmlformats.org/officeDocument/2006/relationships" r:embed="rId1" cstate="print"/>
        <a:stretch>
          <a:fillRect/>
        </a:stretch>
      </xdr:blipFill>
      <xdr:spPr>
        <a:xfrm>
          <a:off x="3336925" y="123826"/>
          <a:ext cx="2768600" cy="771523"/>
        </a:xfrm>
        <a:prstGeom prst="rect">
          <a:avLst/>
        </a:prstGeom>
        <a:noFill/>
      </xdr:spPr>
    </xdr:pic>
    <xdr:clientData fLocksWithSheet="0"/>
  </xdr:oneCellAnchor>
  <xdr:twoCellAnchor>
    <xdr:from>
      <xdr:col>2</xdr:col>
      <xdr:colOff>46504</xdr:colOff>
      <xdr:row>1</xdr:row>
      <xdr:rowOff>52668</xdr:rowOff>
    </xdr:from>
    <xdr:to>
      <xdr:col>3</xdr:col>
      <xdr:colOff>371475</xdr:colOff>
      <xdr:row>1</xdr:row>
      <xdr:rowOff>714375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66218106-33F7-4FAE-B64E-5FC0789AE700}"/>
            </a:ext>
          </a:extLst>
        </xdr:cNvPr>
        <xdr:cNvSpPr/>
      </xdr:nvSpPr>
      <xdr:spPr>
        <a:xfrm>
          <a:off x="2065804" y="157443"/>
          <a:ext cx="1248896" cy="661707"/>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3</xdr:col>
      <xdr:colOff>746125</xdr:colOff>
      <xdr:row>1</xdr:row>
      <xdr:rowOff>19051</xdr:rowOff>
    </xdr:from>
    <xdr:ext cx="2768600" cy="771523"/>
    <xdr:pic>
      <xdr:nvPicPr>
        <xdr:cNvPr id="2" name="image1.png">
          <a:extLst>
            <a:ext uri="{FF2B5EF4-FFF2-40B4-BE49-F238E27FC236}">
              <a16:creationId xmlns:a16="http://schemas.microsoft.com/office/drawing/2014/main" id="{AC02856C-7FFC-4F07-867D-6D9233C027FE}"/>
            </a:ext>
          </a:extLst>
        </xdr:cNvPr>
        <xdr:cNvPicPr preferRelativeResize="0"/>
      </xdr:nvPicPr>
      <xdr:blipFill>
        <a:blip xmlns:r="http://schemas.openxmlformats.org/officeDocument/2006/relationships" r:embed="rId1" cstate="print"/>
        <a:stretch>
          <a:fillRect/>
        </a:stretch>
      </xdr:blipFill>
      <xdr:spPr>
        <a:xfrm>
          <a:off x="3336925" y="123826"/>
          <a:ext cx="2768600" cy="771523"/>
        </a:xfrm>
        <a:prstGeom prst="rect">
          <a:avLst/>
        </a:prstGeom>
        <a:noFill/>
      </xdr:spPr>
    </xdr:pic>
    <xdr:clientData fLocksWithSheet="0"/>
  </xdr:oneCellAnchor>
  <xdr:twoCellAnchor>
    <xdr:from>
      <xdr:col>2</xdr:col>
      <xdr:colOff>65554</xdr:colOff>
      <xdr:row>1</xdr:row>
      <xdr:rowOff>81243</xdr:rowOff>
    </xdr:from>
    <xdr:to>
      <xdr:col>4</xdr:col>
      <xdr:colOff>0</xdr:colOff>
      <xdr:row>1</xdr:row>
      <xdr:rowOff>742950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8970C0F3-802C-41B5-BEA9-D0E259A728CE}"/>
            </a:ext>
          </a:extLst>
        </xdr:cNvPr>
        <xdr:cNvSpPr/>
      </xdr:nvSpPr>
      <xdr:spPr>
        <a:xfrm>
          <a:off x="2084854" y="186018"/>
          <a:ext cx="1248896" cy="661707"/>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3</xdr:col>
      <xdr:colOff>88615</xdr:colOff>
      <xdr:row>1</xdr:row>
      <xdr:rowOff>153473</xdr:rowOff>
    </xdr:from>
    <xdr:ext cx="3978239" cy="595686"/>
    <xdr:pic>
      <xdr:nvPicPr>
        <xdr:cNvPr id="2" name="image1.png">
          <a:extLst>
            <a:ext uri="{FF2B5EF4-FFF2-40B4-BE49-F238E27FC236}">
              <a16:creationId xmlns:a16="http://schemas.microsoft.com/office/drawing/2014/main" id="{85F1AF37-87DC-4BD4-8F94-27349F26E9ED}"/>
            </a:ext>
          </a:extLst>
        </xdr:cNvPr>
        <xdr:cNvPicPr preferRelativeResize="0"/>
      </xdr:nvPicPr>
      <xdr:blipFill>
        <a:blip xmlns:r="http://schemas.openxmlformats.org/officeDocument/2006/relationships" r:embed="rId1" cstate="print"/>
        <a:stretch>
          <a:fillRect/>
        </a:stretch>
      </xdr:blipFill>
      <xdr:spPr>
        <a:xfrm>
          <a:off x="2699963" y="260495"/>
          <a:ext cx="3978239" cy="595686"/>
        </a:xfrm>
        <a:prstGeom prst="rect">
          <a:avLst/>
        </a:prstGeom>
        <a:noFill/>
      </xdr:spPr>
    </xdr:pic>
    <xdr:clientData fLocksWithSheet="0"/>
  </xdr:oneCellAnchor>
  <xdr:twoCellAnchor>
    <xdr:from>
      <xdr:col>2</xdr:col>
      <xdr:colOff>173039</xdr:colOff>
      <xdr:row>1</xdr:row>
      <xdr:rowOff>96322</xdr:rowOff>
    </xdr:from>
    <xdr:to>
      <xdr:col>3</xdr:col>
      <xdr:colOff>42809</xdr:colOff>
      <xdr:row>1</xdr:row>
      <xdr:rowOff>738456</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6B2E6D2F-402E-43FB-A562-C13E71AB97F6}"/>
            </a:ext>
          </a:extLst>
        </xdr:cNvPr>
        <xdr:cNvSpPr/>
      </xdr:nvSpPr>
      <xdr:spPr>
        <a:xfrm>
          <a:off x="333573" y="203344"/>
          <a:ext cx="1164742" cy="642134"/>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3</xdr:col>
      <xdr:colOff>746125</xdr:colOff>
      <xdr:row>1</xdr:row>
      <xdr:rowOff>19051</xdr:rowOff>
    </xdr:from>
    <xdr:ext cx="2768600" cy="771523"/>
    <xdr:pic>
      <xdr:nvPicPr>
        <xdr:cNvPr id="2" name="image1.png">
          <a:extLst>
            <a:ext uri="{FF2B5EF4-FFF2-40B4-BE49-F238E27FC236}">
              <a16:creationId xmlns:a16="http://schemas.microsoft.com/office/drawing/2014/main" id="{4A392458-C718-4BB6-8464-E3F25DD0AFBE}"/>
            </a:ext>
          </a:extLst>
        </xdr:cNvPr>
        <xdr:cNvPicPr preferRelativeResize="0"/>
      </xdr:nvPicPr>
      <xdr:blipFill>
        <a:blip xmlns:r="http://schemas.openxmlformats.org/officeDocument/2006/relationships" r:embed="rId1" cstate="print"/>
        <a:stretch>
          <a:fillRect/>
        </a:stretch>
      </xdr:blipFill>
      <xdr:spPr>
        <a:xfrm>
          <a:off x="3336925" y="123826"/>
          <a:ext cx="2768600" cy="771523"/>
        </a:xfrm>
        <a:prstGeom prst="rect">
          <a:avLst/>
        </a:prstGeom>
        <a:noFill/>
      </xdr:spPr>
    </xdr:pic>
    <xdr:clientData fLocksWithSheet="0"/>
  </xdr:oneCellAnchor>
  <xdr:twoCellAnchor>
    <xdr:from>
      <xdr:col>2</xdr:col>
      <xdr:colOff>27454</xdr:colOff>
      <xdr:row>1</xdr:row>
      <xdr:rowOff>71718</xdr:rowOff>
    </xdr:from>
    <xdr:to>
      <xdr:col>3</xdr:col>
      <xdr:colOff>352425</xdr:colOff>
      <xdr:row>1</xdr:row>
      <xdr:rowOff>733425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1FB57D3E-EE78-422B-8F0F-AFE3D5039882}"/>
            </a:ext>
          </a:extLst>
        </xdr:cNvPr>
        <xdr:cNvSpPr/>
      </xdr:nvSpPr>
      <xdr:spPr>
        <a:xfrm>
          <a:off x="2046754" y="176493"/>
          <a:ext cx="1248896" cy="661707"/>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3</xdr:col>
      <xdr:colOff>746125</xdr:colOff>
      <xdr:row>1</xdr:row>
      <xdr:rowOff>19051</xdr:rowOff>
    </xdr:from>
    <xdr:ext cx="2768600" cy="771523"/>
    <xdr:pic>
      <xdr:nvPicPr>
        <xdr:cNvPr id="2" name="image1.png">
          <a:extLst>
            <a:ext uri="{FF2B5EF4-FFF2-40B4-BE49-F238E27FC236}">
              <a16:creationId xmlns:a16="http://schemas.microsoft.com/office/drawing/2014/main" id="{7EE467D2-44DD-4473-8399-D32A477D8DA7}"/>
            </a:ext>
          </a:extLst>
        </xdr:cNvPr>
        <xdr:cNvPicPr preferRelativeResize="0"/>
      </xdr:nvPicPr>
      <xdr:blipFill>
        <a:blip xmlns:r="http://schemas.openxmlformats.org/officeDocument/2006/relationships" r:embed="rId1" cstate="print"/>
        <a:stretch>
          <a:fillRect/>
        </a:stretch>
      </xdr:blipFill>
      <xdr:spPr>
        <a:xfrm>
          <a:off x="3336925" y="123826"/>
          <a:ext cx="2768600" cy="771523"/>
        </a:xfrm>
        <a:prstGeom prst="rect">
          <a:avLst/>
        </a:prstGeom>
        <a:noFill/>
      </xdr:spPr>
    </xdr:pic>
    <xdr:clientData fLocksWithSheet="0"/>
  </xdr:oneCellAnchor>
  <xdr:twoCellAnchor>
    <xdr:from>
      <xdr:col>2</xdr:col>
      <xdr:colOff>65554</xdr:colOff>
      <xdr:row>1</xdr:row>
      <xdr:rowOff>43143</xdr:rowOff>
    </xdr:from>
    <xdr:to>
      <xdr:col>4</xdr:col>
      <xdr:colOff>0</xdr:colOff>
      <xdr:row>1</xdr:row>
      <xdr:rowOff>704850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6A9884A-4A5E-46C5-89FE-72803E146A0C}"/>
            </a:ext>
          </a:extLst>
        </xdr:cNvPr>
        <xdr:cNvSpPr/>
      </xdr:nvSpPr>
      <xdr:spPr>
        <a:xfrm>
          <a:off x="2084854" y="147918"/>
          <a:ext cx="1248896" cy="661707"/>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24421</xdr:colOff>
      <xdr:row>0</xdr:row>
      <xdr:rowOff>0</xdr:rowOff>
    </xdr:from>
    <xdr:to>
      <xdr:col>15</xdr:col>
      <xdr:colOff>427401</xdr:colOff>
      <xdr:row>31</xdr:row>
      <xdr:rowOff>122115</xdr:rowOff>
    </xdr:to>
    <xdr:pic>
      <xdr:nvPicPr>
        <xdr:cNvPr id="8" name="Gráfico 7">
          <a:extLst>
            <a:ext uri="{FF2B5EF4-FFF2-40B4-BE49-F238E27FC236}">
              <a16:creationId xmlns:a16="http://schemas.microsoft.com/office/drawing/2014/main" id="{DEEFD693-FF9C-47AE-A3A1-C4C91899C8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4421" y="0"/>
          <a:ext cx="15044615" cy="5800480"/>
        </a:xfrm>
        <a:prstGeom prst="rect">
          <a:avLst/>
        </a:prstGeom>
      </xdr:spPr>
    </xdr:pic>
    <xdr:clientData/>
  </xdr:twoCellAnchor>
  <xdr:twoCellAnchor>
    <xdr:from>
      <xdr:col>0</xdr:col>
      <xdr:colOff>1382346</xdr:colOff>
      <xdr:row>0</xdr:row>
      <xdr:rowOff>48846</xdr:rowOff>
    </xdr:from>
    <xdr:to>
      <xdr:col>14</xdr:col>
      <xdr:colOff>97693</xdr:colOff>
      <xdr:row>2</xdr:row>
      <xdr:rowOff>78500</xdr:rowOff>
    </xdr:to>
    <xdr:sp macro="" textlink="">
      <xdr:nvSpPr>
        <xdr:cNvPr id="3" name="Rectángulo: esquinas redondeadas 2">
          <a:extLst>
            <a:ext uri="{FF2B5EF4-FFF2-40B4-BE49-F238E27FC236}">
              <a16:creationId xmlns:a16="http://schemas.microsoft.com/office/drawing/2014/main" id="{00000000-0008-0000-0200-000003000000}"/>
            </a:ext>
          </a:extLst>
        </xdr:cNvPr>
        <xdr:cNvSpPr/>
      </xdr:nvSpPr>
      <xdr:spPr>
        <a:xfrm>
          <a:off x="1382346" y="48846"/>
          <a:ext cx="12514385" cy="396000"/>
        </a:xfrm>
        <a:prstGeom prst="roundRect">
          <a:avLst/>
        </a:prstGeom>
        <a:solidFill>
          <a:schemeClr val="accent4">
            <a:lumMod val="60000"/>
            <a:lumOff val="40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800" b="1">
              <a:latin typeface="Arial" panose="020B0604020202020204" pitchFamily="34" charset="0"/>
              <a:cs typeface="Arial" panose="020B0604020202020204" pitchFamily="34" charset="0"/>
            </a:rPr>
            <a:t>MATRIZ DE IDENTIFICACIÓN DE PELIGROS, EVALUACIÓN DE RIESGOS Y DETERMINACIÓN DE CONTROLES</a:t>
          </a:r>
        </a:p>
      </xdr:txBody>
    </xdr:sp>
    <xdr:clientData/>
  </xdr:twoCellAnchor>
  <xdr:twoCellAnchor>
    <xdr:from>
      <xdr:col>9</xdr:col>
      <xdr:colOff>262547</xdr:colOff>
      <xdr:row>18</xdr:row>
      <xdr:rowOff>104768</xdr:rowOff>
    </xdr:from>
    <xdr:to>
      <xdr:col>12</xdr:col>
      <xdr:colOff>647212</xdr:colOff>
      <xdr:row>21</xdr:row>
      <xdr:rowOff>134327</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8993797" y="3401883"/>
          <a:ext cx="2912453" cy="579079"/>
        </a:xfrm>
        <a:prstGeom prst="roundRect">
          <a:avLst/>
        </a:prstGeom>
        <a:solidFill>
          <a:srgbClr val="00FF99"/>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15.</a:t>
          </a:r>
          <a:r>
            <a:rPr lang="es-CO" sz="1400" b="1" baseline="0">
              <a:latin typeface="Arial" panose="020B0604020202020204" pitchFamily="34" charset="0"/>
              <a:cs typeface="Arial" panose="020B0604020202020204" pitchFamily="34" charset="0"/>
            </a:rPr>
            <a:t> GESTION DE </a:t>
          </a:r>
          <a:r>
            <a:rPr lang="es-CO" sz="1400" b="1">
              <a:latin typeface="Arial" panose="020B0604020202020204" pitchFamily="34" charset="0"/>
              <a:cs typeface="Arial" panose="020B0604020202020204" pitchFamily="34" charset="0"/>
            </a:rPr>
            <a:t>SERVICIO A LA CIUDADANÍA</a:t>
          </a:r>
        </a:p>
      </xdr:txBody>
    </xdr:sp>
    <xdr:clientData/>
  </xdr:twoCellAnchor>
  <xdr:twoCellAnchor>
    <xdr:from>
      <xdr:col>11</xdr:col>
      <xdr:colOff>16853</xdr:colOff>
      <xdr:row>14</xdr:row>
      <xdr:rowOff>78878</xdr:rowOff>
    </xdr:from>
    <xdr:to>
      <xdr:col>12</xdr:col>
      <xdr:colOff>1196731</xdr:colOff>
      <xdr:row>17</xdr:row>
      <xdr:rowOff>139204</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10433295" y="2643301"/>
          <a:ext cx="2022474" cy="609845"/>
        </a:xfrm>
        <a:prstGeom prst="roundRect">
          <a:avLst/>
        </a:prstGeom>
        <a:solidFill>
          <a:srgbClr val="00FF99"/>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10. GESTIÓN DE ASUNTOS LOCALES </a:t>
          </a:r>
        </a:p>
      </xdr:txBody>
    </xdr:sp>
    <xdr:clientData/>
  </xdr:twoCellAnchor>
  <xdr:twoCellAnchor>
    <xdr:from>
      <xdr:col>12</xdr:col>
      <xdr:colOff>1312255</xdr:colOff>
      <xdr:row>13</xdr:row>
      <xdr:rowOff>170961</xdr:rowOff>
    </xdr:from>
    <xdr:to>
      <xdr:col>14</xdr:col>
      <xdr:colOff>805962</xdr:colOff>
      <xdr:row>17</xdr:row>
      <xdr:rowOff>183172</xdr:rowOff>
    </xdr:to>
    <xdr:sp macro="" textlink="">
      <xdr:nvSpPr>
        <xdr:cNvPr id="9" name="Rectángulo: esquinas redondeadas 8">
          <a:hlinkClick xmlns:r="http://schemas.openxmlformats.org/officeDocument/2006/relationships" r:id="rId5"/>
          <a:extLst>
            <a:ext uri="{FF2B5EF4-FFF2-40B4-BE49-F238E27FC236}">
              <a16:creationId xmlns:a16="http://schemas.microsoft.com/office/drawing/2014/main" id="{00000000-0008-0000-0200-000009000000}"/>
            </a:ext>
          </a:extLst>
        </xdr:cNvPr>
        <xdr:cNvSpPr/>
      </xdr:nvSpPr>
      <xdr:spPr>
        <a:xfrm>
          <a:off x="12571293" y="2552211"/>
          <a:ext cx="2033707" cy="744903"/>
        </a:xfrm>
        <a:prstGeom prst="roundRect">
          <a:avLst/>
        </a:prstGeom>
        <a:solidFill>
          <a:srgbClr val="00FF99"/>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11. GESTIÓN DE TECNOLOGÍAS DE LA INFORMACIÓN </a:t>
          </a:r>
        </a:p>
      </xdr:txBody>
    </xdr:sp>
    <xdr:clientData/>
  </xdr:twoCellAnchor>
  <xdr:twoCellAnchor>
    <xdr:from>
      <xdr:col>3</xdr:col>
      <xdr:colOff>226645</xdr:colOff>
      <xdr:row>67</xdr:row>
      <xdr:rowOff>475</xdr:rowOff>
    </xdr:from>
    <xdr:to>
      <xdr:col>9</xdr:col>
      <xdr:colOff>150935</xdr:colOff>
      <xdr:row>70</xdr:row>
      <xdr:rowOff>53473</xdr:rowOff>
    </xdr:to>
    <xdr:sp macro="" textlink="">
      <xdr:nvSpPr>
        <xdr:cNvPr id="10" name="Rectángulo: esquinas redondeadas 9">
          <a:hlinkClick xmlns:r="http://schemas.openxmlformats.org/officeDocument/2006/relationships" r:id="rId6"/>
          <a:extLst>
            <a:ext uri="{FF2B5EF4-FFF2-40B4-BE49-F238E27FC236}">
              <a16:creationId xmlns:a16="http://schemas.microsoft.com/office/drawing/2014/main" id="{00000000-0008-0000-0200-00000A000000}"/>
            </a:ext>
          </a:extLst>
        </xdr:cNvPr>
        <xdr:cNvSpPr/>
      </xdr:nvSpPr>
      <xdr:spPr>
        <a:xfrm>
          <a:off x="2750770" y="12224225"/>
          <a:ext cx="4972540" cy="576873"/>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2. CARACTERIZACIÓN DE LA POBLACIÓN / DESARROLLO DE ACTIVIDADES RECREATIVAS / MONITOREO Y CONTROL</a:t>
          </a:r>
        </a:p>
      </xdr:txBody>
    </xdr:sp>
    <xdr:clientData/>
  </xdr:twoCellAnchor>
  <xdr:twoCellAnchor>
    <xdr:from>
      <xdr:col>6</xdr:col>
      <xdr:colOff>355846</xdr:colOff>
      <xdr:row>18</xdr:row>
      <xdr:rowOff>115026</xdr:rowOff>
    </xdr:from>
    <xdr:to>
      <xdr:col>8</xdr:col>
      <xdr:colOff>830654</xdr:colOff>
      <xdr:row>21</xdr:row>
      <xdr:rowOff>175350</xdr:rowOff>
    </xdr:to>
    <xdr:sp macro="" textlink="">
      <xdr:nvSpPr>
        <xdr:cNvPr id="11" name="Rectángulo: esquinas redondeadas 10">
          <a:hlinkClick xmlns:r="http://schemas.openxmlformats.org/officeDocument/2006/relationships" r:id="rId7"/>
          <a:extLst>
            <a:ext uri="{FF2B5EF4-FFF2-40B4-BE49-F238E27FC236}">
              <a16:creationId xmlns:a16="http://schemas.microsoft.com/office/drawing/2014/main" id="{00000000-0008-0000-0200-00000B000000}"/>
            </a:ext>
          </a:extLst>
        </xdr:cNvPr>
        <xdr:cNvSpPr/>
      </xdr:nvSpPr>
      <xdr:spPr>
        <a:xfrm>
          <a:off x="6559308" y="3412141"/>
          <a:ext cx="2160000" cy="609844"/>
        </a:xfrm>
        <a:prstGeom prst="roundRect">
          <a:avLst/>
        </a:prstGeom>
        <a:solidFill>
          <a:srgbClr val="00FF99"/>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14. GESTIÓN DOCUMENTAL</a:t>
          </a:r>
        </a:p>
      </xdr:txBody>
    </xdr:sp>
    <xdr:clientData/>
  </xdr:twoCellAnchor>
  <xdr:twoCellAnchor>
    <xdr:from>
      <xdr:col>10</xdr:col>
      <xdr:colOff>56661</xdr:colOff>
      <xdr:row>7</xdr:row>
      <xdr:rowOff>51510</xdr:rowOff>
    </xdr:from>
    <xdr:to>
      <xdr:col>14</xdr:col>
      <xdr:colOff>807673</xdr:colOff>
      <xdr:row>10</xdr:row>
      <xdr:rowOff>95961</xdr:rowOff>
    </xdr:to>
    <xdr:sp macro="" textlink="">
      <xdr:nvSpPr>
        <xdr:cNvPr id="12" name="Rectángulo: esquinas redondeadas 11">
          <a:hlinkClick xmlns:r="http://schemas.openxmlformats.org/officeDocument/2006/relationships" r:id="rId8"/>
          <a:extLst>
            <a:ext uri="{FF2B5EF4-FFF2-40B4-BE49-F238E27FC236}">
              <a16:creationId xmlns:a16="http://schemas.microsoft.com/office/drawing/2014/main" id="{00000000-0008-0000-0200-00000C000000}"/>
            </a:ext>
          </a:extLst>
        </xdr:cNvPr>
        <xdr:cNvSpPr/>
      </xdr:nvSpPr>
      <xdr:spPr>
        <a:xfrm>
          <a:off x="9630507" y="1333722"/>
          <a:ext cx="4976204" cy="593970"/>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4. FOMENTO DE LA ACTIVIDAD FISICA, EL DEPORTE Y LA RECREACION</a:t>
          </a:r>
        </a:p>
      </xdr:txBody>
    </xdr:sp>
    <xdr:clientData/>
  </xdr:twoCellAnchor>
  <xdr:twoCellAnchor>
    <xdr:from>
      <xdr:col>8</xdr:col>
      <xdr:colOff>353157</xdr:colOff>
      <xdr:row>14</xdr:row>
      <xdr:rowOff>58608</xdr:rowOff>
    </xdr:from>
    <xdr:to>
      <xdr:col>10</xdr:col>
      <xdr:colOff>781539</xdr:colOff>
      <xdr:row>17</xdr:row>
      <xdr:rowOff>121090</xdr:rowOff>
    </xdr:to>
    <xdr:sp macro="" textlink="">
      <xdr:nvSpPr>
        <xdr:cNvPr id="13" name="Rectángulo: esquinas redondeadas 12">
          <a:hlinkClick xmlns:r="http://schemas.openxmlformats.org/officeDocument/2006/relationships" r:id="rId9"/>
          <a:extLst>
            <a:ext uri="{FF2B5EF4-FFF2-40B4-BE49-F238E27FC236}">
              <a16:creationId xmlns:a16="http://schemas.microsoft.com/office/drawing/2014/main" id="{00000000-0008-0000-0200-00000D000000}"/>
            </a:ext>
          </a:extLst>
        </xdr:cNvPr>
        <xdr:cNvSpPr/>
      </xdr:nvSpPr>
      <xdr:spPr>
        <a:xfrm>
          <a:off x="8241811" y="2623031"/>
          <a:ext cx="2113574" cy="612001"/>
        </a:xfrm>
        <a:prstGeom prst="roundRect">
          <a:avLst/>
        </a:prstGeom>
        <a:solidFill>
          <a:srgbClr val="00FF99"/>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9. ADQUISICIÓN DE BIENES Y SERVICIOS</a:t>
          </a:r>
        </a:p>
      </xdr:txBody>
    </xdr:sp>
    <xdr:clientData/>
  </xdr:twoCellAnchor>
  <xdr:twoCellAnchor>
    <xdr:from>
      <xdr:col>0</xdr:col>
      <xdr:colOff>90610</xdr:colOff>
      <xdr:row>6</xdr:row>
      <xdr:rowOff>161177</xdr:rowOff>
    </xdr:from>
    <xdr:to>
      <xdr:col>3</xdr:col>
      <xdr:colOff>708270</xdr:colOff>
      <xdr:row>10</xdr:row>
      <xdr:rowOff>148485</xdr:rowOff>
    </xdr:to>
    <xdr:sp macro="" textlink="">
      <xdr:nvSpPr>
        <xdr:cNvPr id="14" name="Rectángulo: esquinas redondeadas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90610" y="1443389"/>
          <a:ext cx="3145448" cy="720000"/>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2. DISEÑO Y CONSTRUCCIÓN DE PARQUES Y ESCENARIOS</a:t>
          </a:r>
        </a:p>
      </xdr:txBody>
    </xdr:sp>
    <xdr:clientData/>
  </xdr:twoCellAnchor>
  <xdr:twoCellAnchor>
    <xdr:from>
      <xdr:col>5</xdr:col>
      <xdr:colOff>774214</xdr:colOff>
      <xdr:row>14</xdr:row>
      <xdr:rowOff>77900</xdr:rowOff>
    </xdr:from>
    <xdr:to>
      <xdr:col>8</xdr:col>
      <xdr:colOff>280865</xdr:colOff>
      <xdr:row>17</xdr:row>
      <xdr:rowOff>138226</xdr:rowOff>
    </xdr:to>
    <xdr:sp macro="" textlink="">
      <xdr:nvSpPr>
        <xdr:cNvPr id="15" name="Rectángulo: esquinas redondeadas 14">
          <a:hlinkClick xmlns:r="http://schemas.openxmlformats.org/officeDocument/2006/relationships" r:id="rId11"/>
          <a:extLst>
            <a:ext uri="{FF2B5EF4-FFF2-40B4-BE49-F238E27FC236}">
              <a16:creationId xmlns:a16="http://schemas.microsoft.com/office/drawing/2014/main" id="{00000000-0008-0000-0200-00000F000000}"/>
            </a:ext>
          </a:extLst>
        </xdr:cNvPr>
        <xdr:cNvSpPr/>
      </xdr:nvSpPr>
      <xdr:spPr>
        <a:xfrm>
          <a:off x="6135079" y="2642323"/>
          <a:ext cx="2034440" cy="609845"/>
        </a:xfrm>
        <a:prstGeom prst="roundRect">
          <a:avLst/>
        </a:prstGeom>
        <a:solidFill>
          <a:srgbClr val="00FF99"/>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8. GESTIÓN DE RECURSOS FÍSICOS</a:t>
          </a:r>
        </a:p>
      </xdr:txBody>
    </xdr:sp>
    <xdr:clientData/>
  </xdr:twoCellAnchor>
  <xdr:twoCellAnchor>
    <xdr:from>
      <xdr:col>0</xdr:col>
      <xdr:colOff>1267556</xdr:colOff>
      <xdr:row>18</xdr:row>
      <xdr:rowOff>53471</xdr:rowOff>
    </xdr:from>
    <xdr:to>
      <xdr:col>2</xdr:col>
      <xdr:colOff>557258</xdr:colOff>
      <xdr:row>21</xdr:row>
      <xdr:rowOff>97920</xdr:rowOff>
    </xdr:to>
    <xdr:sp macro="" textlink="">
      <xdr:nvSpPr>
        <xdr:cNvPr id="16" name="Rectángulo: esquinas redondeadas 15">
          <a:hlinkClick xmlns:r="http://schemas.openxmlformats.org/officeDocument/2006/relationships" r:id="rId12"/>
          <a:extLst>
            <a:ext uri="{FF2B5EF4-FFF2-40B4-BE49-F238E27FC236}">
              <a16:creationId xmlns:a16="http://schemas.microsoft.com/office/drawing/2014/main" id="{00000000-0008-0000-0200-000010000000}"/>
            </a:ext>
          </a:extLst>
        </xdr:cNvPr>
        <xdr:cNvSpPr/>
      </xdr:nvSpPr>
      <xdr:spPr>
        <a:xfrm>
          <a:off x="1267556" y="3350586"/>
          <a:ext cx="2122779" cy="593969"/>
        </a:xfrm>
        <a:prstGeom prst="roundRect">
          <a:avLst/>
        </a:prstGeom>
        <a:solidFill>
          <a:srgbClr val="00FF99"/>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12. GESTIÓN JURÍDICA</a:t>
          </a:r>
        </a:p>
      </xdr:txBody>
    </xdr:sp>
    <xdr:clientData/>
  </xdr:twoCellAnchor>
  <xdr:twoCellAnchor>
    <xdr:from>
      <xdr:col>0</xdr:col>
      <xdr:colOff>145074</xdr:colOff>
      <xdr:row>14</xdr:row>
      <xdr:rowOff>27591</xdr:rowOff>
    </xdr:from>
    <xdr:to>
      <xdr:col>1</xdr:col>
      <xdr:colOff>97692</xdr:colOff>
      <xdr:row>17</xdr:row>
      <xdr:rowOff>96465</xdr:rowOff>
    </xdr:to>
    <xdr:sp macro="" textlink="">
      <xdr:nvSpPr>
        <xdr:cNvPr id="17" name="Rectángulo: esquinas redondeadas 16">
          <a:hlinkClick xmlns:r="http://schemas.openxmlformats.org/officeDocument/2006/relationships" r:id="rId13"/>
          <a:extLst>
            <a:ext uri="{FF2B5EF4-FFF2-40B4-BE49-F238E27FC236}">
              <a16:creationId xmlns:a16="http://schemas.microsoft.com/office/drawing/2014/main" id="{00000000-0008-0000-0200-000011000000}"/>
            </a:ext>
          </a:extLst>
        </xdr:cNvPr>
        <xdr:cNvSpPr/>
      </xdr:nvSpPr>
      <xdr:spPr>
        <a:xfrm>
          <a:off x="145074" y="2592014"/>
          <a:ext cx="1943099" cy="618393"/>
        </a:xfrm>
        <a:prstGeom prst="roundRect">
          <a:avLst/>
        </a:prstGeom>
        <a:solidFill>
          <a:srgbClr val="00FF99"/>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5. GESTIÓN DE COMUNICACIONES</a:t>
          </a:r>
        </a:p>
      </xdr:txBody>
    </xdr:sp>
    <xdr:clientData/>
  </xdr:twoCellAnchor>
  <xdr:twoCellAnchor>
    <xdr:from>
      <xdr:col>3</xdr:col>
      <xdr:colOff>648188</xdr:colOff>
      <xdr:row>14</xdr:row>
      <xdr:rowOff>69106</xdr:rowOff>
    </xdr:from>
    <xdr:to>
      <xdr:col>5</xdr:col>
      <xdr:colOff>683847</xdr:colOff>
      <xdr:row>17</xdr:row>
      <xdr:rowOff>122106</xdr:rowOff>
    </xdr:to>
    <xdr:sp macro="" textlink="">
      <xdr:nvSpPr>
        <xdr:cNvPr id="18" name="Rectángulo: esquinas redondeadas 17">
          <a:hlinkClick xmlns:r="http://schemas.openxmlformats.org/officeDocument/2006/relationships" r:id="rId14"/>
          <a:extLst>
            <a:ext uri="{FF2B5EF4-FFF2-40B4-BE49-F238E27FC236}">
              <a16:creationId xmlns:a16="http://schemas.microsoft.com/office/drawing/2014/main" id="{00000000-0008-0000-0200-000012000000}"/>
            </a:ext>
          </a:extLst>
        </xdr:cNvPr>
        <xdr:cNvSpPr/>
      </xdr:nvSpPr>
      <xdr:spPr>
        <a:xfrm>
          <a:off x="4323861" y="2633529"/>
          <a:ext cx="1720851" cy="602519"/>
        </a:xfrm>
        <a:prstGeom prst="roundRect">
          <a:avLst/>
        </a:prstGeom>
        <a:solidFill>
          <a:srgbClr val="00FF99"/>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7. GESTIÓN FINANCIERA</a:t>
          </a:r>
        </a:p>
      </xdr:txBody>
    </xdr:sp>
    <xdr:clientData/>
  </xdr:twoCellAnchor>
  <xdr:twoCellAnchor>
    <xdr:from>
      <xdr:col>1</xdr:col>
      <xdr:colOff>195387</xdr:colOff>
      <xdr:row>14</xdr:row>
      <xdr:rowOff>46883</xdr:rowOff>
    </xdr:from>
    <xdr:to>
      <xdr:col>3</xdr:col>
      <xdr:colOff>525096</xdr:colOff>
      <xdr:row>17</xdr:row>
      <xdr:rowOff>122116</xdr:rowOff>
    </xdr:to>
    <xdr:sp macro="" textlink="">
      <xdr:nvSpPr>
        <xdr:cNvPr id="19" name="Rectángulo: esquinas redondeadas 18">
          <a:hlinkClick xmlns:r="http://schemas.openxmlformats.org/officeDocument/2006/relationships" r:id="rId15"/>
          <a:extLst>
            <a:ext uri="{FF2B5EF4-FFF2-40B4-BE49-F238E27FC236}">
              <a16:creationId xmlns:a16="http://schemas.microsoft.com/office/drawing/2014/main" id="{00000000-0008-0000-0200-000013000000}"/>
            </a:ext>
          </a:extLst>
        </xdr:cNvPr>
        <xdr:cNvSpPr/>
      </xdr:nvSpPr>
      <xdr:spPr>
        <a:xfrm>
          <a:off x="2185868" y="2611306"/>
          <a:ext cx="2014901" cy="624752"/>
        </a:xfrm>
        <a:prstGeom prst="roundRect">
          <a:avLst/>
        </a:prstGeom>
        <a:solidFill>
          <a:srgbClr val="00FF99"/>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6. GESTIÓN DEL TALENTO HUMANO</a:t>
          </a:r>
        </a:p>
      </xdr:txBody>
    </xdr:sp>
    <xdr:clientData/>
  </xdr:twoCellAnchor>
  <xdr:twoCellAnchor>
    <xdr:from>
      <xdr:col>2</xdr:col>
      <xdr:colOff>834783</xdr:colOff>
      <xdr:row>18</xdr:row>
      <xdr:rowOff>101824</xdr:rowOff>
    </xdr:from>
    <xdr:to>
      <xdr:col>6</xdr:col>
      <xdr:colOff>97692</xdr:colOff>
      <xdr:row>21</xdr:row>
      <xdr:rowOff>158750</xdr:rowOff>
    </xdr:to>
    <xdr:sp macro="" textlink="">
      <xdr:nvSpPr>
        <xdr:cNvPr id="20" name="Rectángulo: esquinas redondeadas 19">
          <a:hlinkClick xmlns:r="http://schemas.openxmlformats.org/officeDocument/2006/relationships" r:id="rId16"/>
          <a:extLst>
            <a:ext uri="{FF2B5EF4-FFF2-40B4-BE49-F238E27FC236}">
              <a16:creationId xmlns:a16="http://schemas.microsoft.com/office/drawing/2014/main" id="{00000000-0008-0000-0200-000014000000}"/>
            </a:ext>
          </a:extLst>
        </xdr:cNvPr>
        <xdr:cNvSpPr/>
      </xdr:nvSpPr>
      <xdr:spPr>
        <a:xfrm>
          <a:off x="3667860" y="3398939"/>
          <a:ext cx="2633294" cy="606446"/>
        </a:xfrm>
        <a:prstGeom prst="roundRect">
          <a:avLst/>
        </a:prstGeom>
        <a:solidFill>
          <a:srgbClr val="00FF99"/>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13. CONTROL DISCIPLINARIO INTERNO</a:t>
          </a:r>
        </a:p>
      </xdr:txBody>
    </xdr:sp>
    <xdr:clientData/>
  </xdr:twoCellAnchor>
  <xdr:twoCellAnchor>
    <xdr:from>
      <xdr:col>4</xdr:col>
      <xdr:colOff>486498</xdr:colOff>
      <xdr:row>3</xdr:row>
      <xdr:rowOff>12448</xdr:rowOff>
    </xdr:from>
    <xdr:to>
      <xdr:col>11</xdr:col>
      <xdr:colOff>158750</xdr:colOff>
      <xdr:row>6</xdr:row>
      <xdr:rowOff>0</xdr:rowOff>
    </xdr:to>
    <xdr:sp macro="" textlink="">
      <xdr:nvSpPr>
        <xdr:cNvPr id="21" name="Rectángulo: esquinas redondeadas 20">
          <a:hlinkClick xmlns:r="http://schemas.openxmlformats.org/officeDocument/2006/relationships" r:id="rId17"/>
          <a:extLst>
            <a:ext uri="{FF2B5EF4-FFF2-40B4-BE49-F238E27FC236}">
              <a16:creationId xmlns:a16="http://schemas.microsoft.com/office/drawing/2014/main" id="{00000000-0008-0000-0200-000015000000}"/>
            </a:ext>
          </a:extLst>
        </xdr:cNvPr>
        <xdr:cNvSpPr/>
      </xdr:nvSpPr>
      <xdr:spPr>
        <a:xfrm>
          <a:off x="3856883" y="561967"/>
          <a:ext cx="5570425" cy="540000"/>
        </a:xfrm>
        <a:prstGeom prst="roundRect">
          <a:avLst/>
        </a:prstGeom>
        <a:solidFill>
          <a:srgbClr val="FFCC0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1. PLANEACIÓN DE LA GESTIÓN</a:t>
          </a:r>
        </a:p>
      </xdr:txBody>
    </xdr:sp>
    <xdr:clientData/>
  </xdr:twoCellAnchor>
  <xdr:twoCellAnchor>
    <xdr:from>
      <xdr:col>4</xdr:col>
      <xdr:colOff>113041</xdr:colOff>
      <xdr:row>6</xdr:row>
      <xdr:rowOff>160573</xdr:rowOff>
    </xdr:from>
    <xdr:to>
      <xdr:col>9</xdr:col>
      <xdr:colOff>561730</xdr:colOff>
      <xdr:row>10</xdr:row>
      <xdr:rowOff>147880</xdr:rowOff>
    </xdr:to>
    <xdr:sp macro="" textlink="">
      <xdr:nvSpPr>
        <xdr:cNvPr id="28" name="Rectángulo: esquinas redondeadas 21">
          <a:hlinkClick xmlns:r="http://schemas.openxmlformats.org/officeDocument/2006/relationships" r:id="rId18"/>
          <a:extLst>
            <a:ext uri="{FF2B5EF4-FFF2-40B4-BE49-F238E27FC236}">
              <a16:creationId xmlns:a16="http://schemas.microsoft.com/office/drawing/2014/main" id="{00000000-0008-0000-0200-00001C000000}"/>
            </a:ext>
          </a:extLst>
        </xdr:cNvPr>
        <xdr:cNvSpPr/>
      </xdr:nvSpPr>
      <xdr:spPr>
        <a:xfrm>
          <a:off x="4631310" y="1259611"/>
          <a:ext cx="4661670" cy="720000"/>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3.</a:t>
          </a:r>
          <a:r>
            <a:rPr lang="es-CO" sz="1400" b="1" baseline="0">
              <a:latin typeface="Arial" panose="020B0604020202020204" pitchFamily="34" charset="0"/>
              <a:cs typeface="Arial" panose="020B0604020202020204" pitchFamily="34" charset="0"/>
            </a:rPr>
            <a:t> </a:t>
          </a:r>
          <a:r>
            <a:rPr lang="es-CO" sz="1400" b="1">
              <a:latin typeface="Arial" panose="020B0604020202020204" pitchFamily="34" charset="0"/>
              <a:cs typeface="Arial" panose="020B0604020202020204" pitchFamily="34" charset="0"/>
            </a:rPr>
            <a:t>ADMINISTRACIÓN Y MANTENIMIENTO DE PARQUES Y ESCENARIOS</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3</xdr:col>
      <xdr:colOff>746125</xdr:colOff>
      <xdr:row>1</xdr:row>
      <xdr:rowOff>19051</xdr:rowOff>
    </xdr:from>
    <xdr:ext cx="2768600" cy="771523"/>
    <xdr:pic>
      <xdr:nvPicPr>
        <xdr:cNvPr id="2" name="image1.png">
          <a:extLst>
            <a:ext uri="{FF2B5EF4-FFF2-40B4-BE49-F238E27FC236}">
              <a16:creationId xmlns:a16="http://schemas.microsoft.com/office/drawing/2014/main" id="{6E89C83E-97EE-4B07-82B6-FB8E625E8D4F}"/>
            </a:ext>
          </a:extLst>
        </xdr:cNvPr>
        <xdr:cNvPicPr preferRelativeResize="0"/>
      </xdr:nvPicPr>
      <xdr:blipFill>
        <a:blip xmlns:r="http://schemas.openxmlformats.org/officeDocument/2006/relationships" r:embed="rId1" cstate="print"/>
        <a:stretch>
          <a:fillRect/>
        </a:stretch>
      </xdr:blipFill>
      <xdr:spPr>
        <a:xfrm>
          <a:off x="3336925" y="123826"/>
          <a:ext cx="2768600" cy="771523"/>
        </a:xfrm>
        <a:prstGeom prst="rect">
          <a:avLst/>
        </a:prstGeom>
        <a:noFill/>
      </xdr:spPr>
    </xdr:pic>
    <xdr:clientData fLocksWithSheet="0"/>
  </xdr:oneCellAnchor>
  <xdr:twoCellAnchor>
    <xdr:from>
      <xdr:col>1</xdr:col>
      <xdr:colOff>84604</xdr:colOff>
      <xdr:row>1</xdr:row>
      <xdr:rowOff>52668</xdr:rowOff>
    </xdr:from>
    <xdr:to>
      <xdr:col>3</xdr:col>
      <xdr:colOff>314325</xdr:colOff>
      <xdr:row>1</xdr:row>
      <xdr:rowOff>714375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629911EB-4841-4961-9B4F-35FAC759E1CA}"/>
            </a:ext>
          </a:extLst>
        </xdr:cNvPr>
        <xdr:cNvSpPr/>
      </xdr:nvSpPr>
      <xdr:spPr>
        <a:xfrm>
          <a:off x="2008654" y="157443"/>
          <a:ext cx="1248896" cy="661707"/>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3</xdr:col>
      <xdr:colOff>746125</xdr:colOff>
      <xdr:row>1</xdr:row>
      <xdr:rowOff>19051</xdr:rowOff>
    </xdr:from>
    <xdr:ext cx="2768600" cy="771523"/>
    <xdr:pic>
      <xdr:nvPicPr>
        <xdr:cNvPr id="2" name="image1.png">
          <a:extLst>
            <a:ext uri="{FF2B5EF4-FFF2-40B4-BE49-F238E27FC236}">
              <a16:creationId xmlns:a16="http://schemas.microsoft.com/office/drawing/2014/main" id="{3F74B03E-E398-49FD-A767-52C1488959B1}"/>
            </a:ext>
          </a:extLst>
        </xdr:cNvPr>
        <xdr:cNvPicPr preferRelativeResize="0"/>
      </xdr:nvPicPr>
      <xdr:blipFill>
        <a:blip xmlns:r="http://schemas.openxmlformats.org/officeDocument/2006/relationships" r:embed="rId1" cstate="print"/>
        <a:stretch>
          <a:fillRect/>
        </a:stretch>
      </xdr:blipFill>
      <xdr:spPr>
        <a:xfrm>
          <a:off x="3336925" y="123826"/>
          <a:ext cx="2768600" cy="771523"/>
        </a:xfrm>
        <a:prstGeom prst="rect">
          <a:avLst/>
        </a:prstGeom>
        <a:noFill/>
      </xdr:spPr>
    </xdr:pic>
    <xdr:clientData fLocksWithSheet="0"/>
  </xdr:oneCellAnchor>
  <xdr:twoCellAnchor>
    <xdr:from>
      <xdr:col>2</xdr:col>
      <xdr:colOff>56029</xdr:colOff>
      <xdr:row>1</xdr:row>
      <xdr:rowOff>52668</xdr:rowOff>
    </xdr:from>
    <xdr:to>
      <xdr:col>3</xdr:col>
      <xdr:colOff>381000</xdr:colOff>
      <xdr:row>1</xdr:row>
      <xdr:rowOff>714375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81143C9-74CE-44FE-8117-EDAFB879509E}"/>
            </a:ext>
          </a:extLst>
        </xdr:cNvPr>
        <xdr:cNvSpPr/>
      </xdr:nvSpPr>
      <xdr:spPr>
        <a:xfrm>
          <a:off x="2075329" y="157443"/>
          <a:ext cx="1248896" cy="661707"/>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4</xdr:col>
      <xdr:colOff>235449</xdr:colOff>
      <xdr:row>1</xdr:row>
      <xdr:rowOff>78556</xdr:rowOff>
    </xdr:from>
    <xdr:ext cx="3309278" cy="692149"/>
    <xdr:pic>
      <xdr:nvPicPr>
        <xdr:cNvPr id="2" name="image1.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3339101" y="185578"/>
          <a:ext cx="3309278" cy="692149"/>
        </a:xfrm>
        <a:prstGeom prst="rect">
          <a:avLst/>
        </a:prstGeom>
        <a:noFill/>
      </xdr:spPr>
    </xdr:pic>
    <xdr:clientData fLocksWithSheet="0"/>
  </xdr:oneCellAnchor>
  <xdr:twoCellAnchor>
    <xdr:from>
      <xdr:col>0</xdr:col>
      <xdr:colOff>280062</xdr:colOff>
      <xdr:row>0</xdr:row>
      <xdr:rowOff>33617</xdr:rowOff>
    </xdr:from>
    <xdr:to>
      <xdr:col>0</xdr:col>
      <xdr:colOff>1444930</xdr:colOff>
      <xdr:row>1</xdr:row>
      <xdr:rowOff>642135</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500-000007000000}"/>
            </a:ext>
          </a:extLst>
        </xdr:cNvPr>
        <xdr:cNvSpPr/>
      </xdr:nvSpPr>
      <xdr:spPr>
        <a:xfrm>
          <a:off x="280062" y="33617"/>
          <a:ext cx="1164868" cy="71554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twoCellAnchor>
    <xdr:from>
      <xdr:col>0</xdr:col>
      <xdr:colOff>96321</xdr:colOff>
      <xdr:row>1</xdr:row>
      <xdr:rowOff>749159</xdr:rowOff>
    </xdr:from>
    <xdr:to>
      <xdr:col>1</xdr:col>
      <xdr:colOff>21405</xdr:colOff>
      <xdr:row>2</xdr:row>
      <xdr:rowOff>235450</xdr:rowOff>
    </xdr:to>
    <xdr:sp macro="" textlink="">
      <xdr:nvSpPr>
        <xdr:cNvPr id="3" name="Rectángulo: esquinas redondeadas 2">
          <a:hlinkClick xmlns:r="http://schemas.openxmlformats.org/officeDocument/2006/relationships" r:id="rId3"/>
          <a:extLst>
            <a:ext uri="{FF2B5EF4-FFF2-40B4-BE49-F238E27FC236}">
              <a16:creationId xmlns:a16="http://schemas.microsoft.com/office/drawing/2014/main" id="{0B7E0910-A1EB-4110-A9DA-A2A01A210F72}"/>
            </a:ext>
          </a:extLst>
        </xdr:cNvPr>
        <xdr:cNvSpPr/>
      </xdr:nvSpPr>
      <xdr:spPr>
        <a:xfrm>
          <a:off x="96321" y="856181"/>
          <a:ext cx="1466208" cy="288960"/>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 CICLOVIA</a:t>
          </a:r>
        </a:p>
      </xdr:txBody>
    </xdr:sp>
    <xdr:clientData/>
  </xdr:twoCellAnchor>
  <xdr:twoCellAnchor>
    <xdr:from>
      <xdr:col>0</xdr:col>
      <xdr:colOff>85618</xdr:colOff>
      <xdr:row>3</xdr:row>
      <xdr:rowOff>64222</xdr:rowOff>
    </xdr:from>
    <xdr:to>
      <xdr:col>1</xdr:col>
      <xdr:colOff>10702</xdr:colOff>
      <xdr:row>5</xdr:row>
      <xdr:rowOff>64213</xdr:rowOff>
    </xdr:to>
    <xdr:sp macro="" textlink="">
      <xdr:nvSpPr>
        <xdr:cNvPr id="4" name="Rectángulo: esquinas redondeadas 3">
          <a:hlinkClick xmlns:r="http://schemas.openxmlformats.org/officeDocument/2006/relationships" r:id="rId4"/>
          <a:extLst>
            <a:ext uri="{FF2B5EF4-FFF2-40B4-BE49-F238E27FC236}">
              <a16:creationId xmlns:a16="http://schemas.microsoft.com/office/drawing/2014/main" id="{2C59EB72-919B-49E0-B1DF-FD68D9D79192}"/>
            </a:ext>
          </a:extLst>
        </xdr:cNvPr>
        <xdr:cNvSpPr/>
      </xdr:nvSpPr>
      <xdr:spPr>
        <a:xfrm>
          <a:off x="85618" y="1262874"/>
          <a:ext cx="1466208" cy="577912"/>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400" b="1">
              <a:latin typeface="Arial" panose="020B0604020202020204" pitchFamily="34" charset="0"/>
              <a:cs typeface="Arial" panose="020B0604020202020204" pitchFamily="34" charset="0"/>
            </a:rPr>
            <a:t> </a:t>
          </a:r>
          <a:r>
            <a:rPr lang="es-CO" sz="1200" b="1">
              <a:latin typeface="Arial" panose="020B0604020202020204" pitchFamily="34" charset="0"/>
              <a:cs typeface="Arial" panose="020B0604020202020204" pitchFamily="34" charset="0"/>
            </a:rPr>
            <a:t>BOGOTÁ EN FORMA</a:t>
          </a:r>
        </a:p>
        <a:p>
          <a:pPr algn="ctr"/>
          <a:endParaRPr lang="es-CO" sz="1400" b="1">
            <a:latin typeface="Arial" panose="020B0604020202020204" pitchFamily="34" charset="0"/>
            <a:cs typeface="Arial" panose="020B0604020202020204" pitchFamily="34" charset="0"/>
          </a:endParaRPr>
        </a:p>
      </xdr:txBody>
    </xdr:sp>
    <xdr:clientData/>
  </xdr:twoCellAnchor>
  <xdr:twoCellAnchor>
    <xdr:from>
      <xdr:col>0</xdr:col>
      <xdr:colOff>109590</xdr:colOff>
      <xdr:row>5</xdr:row>
      <xdr:rowOff>184507</xdr:rowOff>
    </xdr:from>
    <xdr:to>
      <xdr:col>1</xdr:col>
      <xdr:colOff>34674</xdr:colOff>
      <xdr:row>6</xdr:row>
      <xdr:rowOff>374580</xdr:rowOff>
    </xdr:to>
    <xdr:sp macro="" textlink="">
      <xdr:nvSpPr>
        <xdr:cNvPr id="5" name="Rectángulo: esquinas redondeadas 4">
          <a:hlinkClick xmlns:r="http://schemas.openxmlformats.org/officeDocument/2006/relationships" r:id="rId5"/>
          <a:extLst>
            <a:ext uri="{FF2B5EF4-FFF2-40B4-BE49-F238E27FC236}">
              <a16:creationId xmlns:a16="http://schemas.microsoft.com/office/drawing/2014/main" id="{85A20E71-0FFF-490D-B06C-75FF44F2D982}"/>
            </a:ext>
          </a:extLst>
        </xdr:cNvPr>
        <xdr:cNvSpPr/>
      </xdr:nvSpPr>
      <xdr:spPr>
        <a:xfrm>
          <a:off x="109590" y="1961080"/>
          <a:ext cx="1466208" cy="511140"/>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 BOGOTÁ EN BICI</a:t>
          </a:r>
        </a:p>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187076</xdr:colOff>
      <xdr:row>7</xdr:row>
      <xdr:rowOff>69350</xdr:rowOff>
    </xdr:from>
    <xdr:to>
      <xdr:col>1</xdr:col>
      <xdr:colOff>112160</xdr:colOff>
      <xdr:row>7</xdr:row>
      <xdr:rowOff>567220</xdr:rowOff>
    </xdr:to>
    <xdr:sp macro="" textlink="">
      <xdr:nvSpPr>
        <xdr:cNvPr id="6" name="Rectángulo: esquinas redondeadas 5">
          <a:hlinkClick xmlns:r="http://schemas.openxmlformats.org/officeDocument/2006/relationships" r:id="rId6"/>
          <a:extLst>
            <a:ext uri="{FF2B5EF4-FFF2-40B4-BE49-F238E27FC236}">
              <a16:creationId xmlns:a16="http://schemas.microsoft.com/office/drawing/2014/main" id="{F9C53B28-F623-4EE9-8647-230882E6B559}"/>
            </a:ext>
          </a:extLst>
        </xdr:cNvPr>
        <xdr:cNvSpPr/>
      </xdr:nvSpPr>
      <xdr:spPr>
        <a:xfrm>
          <a:off x="187076" y="3023170"/>
          <a:ext cx="1466208" cy="497870"/>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 DEPORTE PARA LA PAZ</a:t>
          </a:r>
        </a:p>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138701</xdr:colOff>
      <xdr:row>6</xdr:row>
      <xdr:rowOff>491875</xdr:rowOff>
    </xdr:from>
    <xdr:to>
      <xdr:col>1</xdr:col>
      <xdr:colOff>63785</xdr:colOff>
      <xdr:row>6</xdr:row>
      <xdr:rowOff>834776</xdr:rowOff>
    </xdr:to>
    <xdr:sp macro="" textlink="">
      <xdr:nvSpPr>
        <xdr:cNvPr id="9" name="Rectángulo: esquinas redondeadas 8">
          <a:hlinkClick xmlns:r="http://schemas.openxmlformats.org/officeDocument/2006/relationships" r:id="rId7"/>
          <a:extLst>
            <a:ext uri="{FF2B5EF4-FFF2-40B4-BE49-F238E27FC236}">
              <a16:creationId xmlns:a16="http://schemas.microsoft.com/office/drawing/2014/main" id="{9F46A2E6-8506-449F-B43F-440894D48333}"/>
            </a:ext>
          </a:extLst>
        </xdr:cNvPr>
        <xdr:cNvSpPr/>
      </xdr:nvSpPr>
      <xdr:spPr>
        <a:xfrm>
          <a:off x="138701" y="2589515"/>
          <a:ext cx="1466208" cy="342901"/>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 BOGOTÁ FELIZ </a:t>
          </a:r>
        </a:p>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141270</xdr:colOff>
      <xdr:row>7</xdr:row>
      <xdr:rowOff>687085</xdr:rowOff>
    </xdr:from>
    <xdr:to>
      <xdr:col>1</xdr:col>
      <xdr:colOff>66354</xdr:colOff>
      <xdr:row>7</xdr:row>
      <xdr:rowOff>1198654</xdr:rowOff>
    </xdr:to>
    <xdr:sp macro="" textlink="">
      <xdr:nvSpPr>
        <xdr:cNvPr id="10" name="Rectángulo: esquinas redondeadas 9">
          <a:hlinkClick xmlns:r="http://schemas.openxmlformats.org/officeDocument/2006/relationships" r:id="rId8"/>
          <a:extLst>
            <a:ext uri="{FF2B5EF4-FFF2-40B4-BE49-F238E27FC236}">
              <a16:creationId xmlns:a16="http://schemas.microsoft.com/office/drawing/2014/main" id="{097F5C45-231E-448D-BE3D-C11E75CD41F8}"/>
            </a:ext>
          </a:extLst>
        </xdr:cNvPr>
        <xdr:cNvSpPr/>
      </xdr:nvSpPr>
      <xdr:spPr>
        <a:xfrm>
          <a:off x="141270" y="3640905"/>
          <a:ext cx="1466208" cy="511569"/>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 MUÉVETE BOGOTÁ</a:t>
          </a:r>
        </a:p>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128427</xdr:colOff>
      <xdr:row>7</xdr:row>
      <xdr:rowOff>1316376</xdr:rowOff>
    </xdr:from>
    <xdr:to>
      <xdr:col>1</xdr:col>
      <xdr:colOff>53511</xdr:colOff>
      <xdr:row>8</xdr:row>
      <xdr:rowOff>201203</xdr:rowOff>
    </xdr:to>
    <xdr:sp macro="" textlink="">
      <xdr:nvSpPr>
        <xdr:cNvPr id="11" name="Rectángulo: esquinas redondeadas 10">
          <a:hlinkClick xmlns:r="http://schemas.openxmlformats.org/officeDocument/2006/relationships" r:id="rId9"/>
          <a:extLst>
            <a:ext uri="{FF2B5EF4-FFF2-40B4-BE49-F238E27FC236}">
              <a16:creationId xmlns:a16="http://schemas.microsoft.com/office/drawing/2014/main" id="{DFFD94CB-8BFE-43E1-93A6-E7BADF617F1C}"/>
            </a:ext>
          </a:extLst>
        </xdr:cNvPr>
        <xdr:cNvSpPr/>
      </xdr:nvSpPr>
      <xdr:spPr>
        <a:xfrm>
          <a:off x="128427" y="4270196"/>
          <a:ext cx="1466208" cy="511569"/>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es-CO" sz="1200" b="1">
              <a:latin typeface="Arial" panose="020B0604020202020204" pitchFamily="34" charset="0"/>
              <a:cs typeface="Arial" panose="020B0604020202020204" pitchFamily="34" charset="0"/>
            </a:rPr>
            <a:t> EVENTOS CON ALTURA</a:t>
          </a:r>
        </a:p>
        <a:p>
          <a:pPr algn="ctr"/>
          <a:endParaRPr lang="es-CO" sz="1200" b="1">
            <a:latin typeface="Arial" panose="020B0604020202020204" pitchFamily="34" charset="0"/>
            <a:cs typeface="Arial" panose="020B0604020202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3</xdr:col>
      <xdr:colOff>778505</xdr:colOff>
      <xdr:row>1</xdr:row>
      <xdr:rowOff>85167</xdr:rowOff>
    </xdr:from>
    <xdr:ext cx="3732867" cy="692149"/>
    <xdr:pic>
      <xdr:nvPicPr>
        <xdr:cNvPr id="2" name="image1.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3707443" y="192323"/>
          <a:ext cx="3732867" cy="692149"/>
        </a:xfrm>
        <a:prstGeom prst="rect">
          <a:avLst/>
        </a:prstGeom>
        <a:noFill/>
      </xdr:spPr>
    </xdr:pic>
    <xdr:clientData fLocksWithSheet="0"/>
  </xdr:oneCellAnchor>
  <xdr:twoCellAnchor>
    <xdr:from>
      <xdr:col>1</xdr:col>
      <xdr:colOff>362937</xdr:colOff>
      <xdr:row>1</xdr:row>
      <xdr:rowOff>33618</xdr:rowOff>
    </xdr:from>
    <xdr:to>
      <xdr:col>3</xdr:col>
      <xdr:colOff>673294</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600-000007000000}"/>
            </a:ext>
          </a:extLst>
        </xdr:cNvPr>
        <xdr:cNvSpPr/>
      </xdr:nvSpPr>
      <xdr:spPr>
        <a:xfrm>
          <a:off x="1910750" y="140774"/>
          <a:ext cx="1691482"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3</xdr:col>
      <xdr:colOff>21403</xdr:colOff>
      <xdr:row>1</xdr:row>
      <xdr:rowOff>78556</xdr:rowOff>
    </xdr:from>
    <xdr:ext cx="3523323" cy="692149"/>
    <xdr:pic>
      <xdr:nvPicPr>
        <xdr:cNvPr id="2" name="image1.png">
          <a:extLst>
            <a:ext uri="{FF2B5EF4-FFF2-40B4-BE49-F238E27FC236}">
              <a16:creationId xmlns:a16="http://schemas.microsoft.com/office/drawing/2014/main" id="{58D37494-934C-4511-9710-1B328EA80C8E}"/>
            </a:ext>
          </a:extLst>
        </xdr:cNvPr>
        <xdr:cNvPicPr preferRelativeResize="0"/>
      </xdr:nvPicPr>
      <xdr:blipFill>
        <a:blip xmlns:r="http://schemas.openxmlformats.org/officeDocument/2006/relationships" r:embed="rId1" cstate="print"/>
        <a:stretch>
          <a:fillRect/>
        </a:stretch>
      </xdr:blipFill>
      <xdr:spPr>
        <a:xfrm>
          <a:off x="3125055" y="185578"/>
          <a:ext cx="3523323" cy="692149"/>
        </a:xfrm>
        <a:prstGeom prst="rect">
          <a:avLst/>
        </a:prstGeom>
        <a:noFill/>
      </xdr:spPr>
    </xdr:pic>
    <xdr:clientData fLocksWithSheet="0"/>
  </xdr:oneCellAnchor>
  <xdr:twoCellAnchor>
    <xdr:from>
      <xdr:col>1</xdr:col>
      <xdr:colOff>140934</xdr:colOff>
      <xdr:row>1</xdr:row>
      <xdr:rowOff>76427</xdr:rowOff>
    </xdr:from>
    <xdr:to>
      <xdr:col>2</xdr:col>
      <xdr:colOff>385409</xdr:colOff>
      <xdr:row>1</xdr:row>
      <xdr:rowOff>791967</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70CE67B1-6906-41AD-A1DB-7ABD2BAA0FBD}"/>
            </a:ext>
          </a:extLst>
        </xdr:cNvPr>
        <xdr:cNvSpPr/>
      </xdr:nvSpPr>
      <xdr:spPr>
        <a:xfrm>
          <a:off x="1831889" y="183449"/>
          <a:ext cx="1164868" cy="71554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2</xdr:col>
      <xdr:colOff>267555</xdr:colOff>
      <xdr:row>0</xdr:row>
      <xdr:rowOff>57151</xdr:rowOff>
    </xdr:from>
    <xdr:ext cx="3523323" cy="692149"/>
    <xdr:pic>
      <xdr:nvPicPr>
        <xdr:cNvPr id="2" name="image1.png">
          <a:extLst>
            <a:ext uri="{FF2B5EF4-FFF2-40B4-BE49-F238E27FC236}">
              <a16:creationId xmlns:a16="http://schemas.microsoft.com/office/drawing/2014/main" id="{A83FE0E0-19F1-40F7-83A4-29A325AC7618}"/>
            </a:ext>
          </a:extLst>
        </xdr:cNvPr>
        <xdr:cNvPicPr preferRelativeResize="0"/>
      </xdr:nvPicPr>
      <xdr:blipFill>
        <a:blip xmlns:r="http://schemas.openxmlformats.org/officeDocument/2006/relationships" r:embed="rId1" cstate="print"/>
        <a:stretch>
          <a:fillRect/>
        </a:stretch>
      </xdr:blipFill>
      <xdr:spPr>
        <a:xfrm>
          <a:off x="2311684" y="57151"/>
          <a:ext cx="3523323" cy="692149"/>
        </a:xfrm>
        <a:prstGeom prst="rect">
          <a:avLst/>
        </a:prstGeom>
        <a:noFill/>
      </xdr:spPr>
    </xdr:pic>
    <xdr:clientData fLocksWithSheet="0"/>
  </xdr:oneCellAnchor>
  <xdr:twoCellAnchor>
    <xdr:from>
      <xdr:col>1</xdr:col>
      <xdr:colOff>140935</xdr:colOff>
      <xdr:row>1</xdr:row>
      <xdr:rowOff>76427</xdr:rowOff>
    </xdr:from>
    <xdr:to>
      <xdr:col>1</xdr:col>
      <xdr:colOff>1894299</xdr:colOff>
      <xdr:row>1</xdr:row>
      <xdr:rowOff>791967</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3D3DB33F-9FC1-432E-B0FA-2336BFDF1D29}"/>
            </a:ext>
          </a:extLst>
        </xdr:cNvPr>
        <xdr:cNvSpPr/>
      </xdr:nvSpPr>
      <xdr:spPr>
        <a:xfrm>
          <a:off x="290766" y="183449"/>
          <a:ext cx="1753364" cy="71554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3</xdr:col>
      <xdr:colOff>21403</xdr:colOff>
      <xdr:row>1</xdr:row>
      <xdr:rowOff>78556</xdr:rowOff>
    </xdr:from>
    <xdr:ext cx="3523323" cy="692149"/>
    <xdr:pic>
      <xdr:nvPicPr>
        <xdr:cNvPr id="2" name="image1.png">
          <a:extLst>
            <a:ext uri="{FF2B5EF4-FFF2-40B4-BE49-F238E27FC236}">
              <a16:creationId xmlns:a16="http://schemas.microsoft.com/office/drawing/2014/main" id="{12F5C10D-4CC0-4C3F-ADAF-9D56FEF1D7BC}"/>
            </a:ext>
          </a:extLst>
        </xdr:cNvPr>
        <xdr:cNvPicPr preferRelativeResize="0"/>
      </xdr:nvPicPr>
      <xdr:blipFill>
        <a:blip xmlns:r="http://schemas.openxmlformats.org/officeDocument/2006/relationships" r:embed="rId1" cstate="print"/>
        <a:stretch>
          <a:fillRect/>
        </a:stretch>
      </xdr:blipFill>
      <xdr:spPr>
        <a:xfrm>
          <a:off x="1593028" y="183331"/>
          <a:ext cx="3523323" cy="692149"/>
        </a:xfrm>
        <a:prstGeom prst="rect">
          <a:avLst/>
        </a:prstGeom>
        <a:noFill/>
      </xdr:spPr>
    </xdr:pic>
    <xdr:clientData fLocksWithSheet="0"/>
  </xdr:oneCellAnchor>
  <xdr:twoCellAnchor>
    <xdr:from>
      <xdr:col>1</xdr:col>
      <xdr:colOff>140934</xdr:colOff>
      <xdr:row>1</xdr:row>
      <xdr:rowOff>76427</xdr:rowOff>
    </xdr:from>
    <xdr:to>
      <xdr:col>2</xdr:col>
      <xdr:colOff>385409</xdr:colOff>
      <xdr:row>1</xdr:row>
      <xdr:rowOff>791967</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6F642727-B75D-479C-8697-3A9A9447EEAC}"/>
            </a:ext>
          </a:extLst>
        </xdr:cNvPr>
        <xdr:cNvSpPr/>
      </xdr:nvSpPr>
      <xdr:spPr>
        <a:xfrm>
          <a:off x="293334" y="181202"/>
          <a:ext cx="1168400" cy="71554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3</xdr:col>
      <xdr:colOff>21403</xdr:colOff>
      <xdr:row>1</xdr:row>
      <xdr:rowOff>78556</xdr:rowOff>
    </xdr:from>
    <xdr:ext cx="3523323" cy="692149"/>
    <xdr:pic>
      <xdr:nvPicPr>
        <xdr:cNvPr id="2" name="image1.png">
          <a:extLst>
            <a:ext uri="{FF2B5EF4-FFF2-40B4-BE49-F238E27FC236}">
              <a16:creationId xmlns:a16="http://schemas.microsoft.com/office/drawing/2014/main" id="{25E8B49D-79EC-4199-BBF3-B0113DB44566}"/>
            </a:ext>
          </a:extLst>
        </xdr:cNvPr>
        <xdr:cNvPicPr preferRelativeResize="0"/>
      </xdr:nvPicPr>
      <xdr:blipFill>
        <a:blip xmlns:r="http://schemas.openxmlformats.org/officeDocument/2006/relationships" r:embed="rId1" cstate="print"/>
        <a:stretch>
          <a:fillRect/>
        </a:stretch>
      </xdr:blipFill>
      <xdr:spPr>
        <a:xfrm>
          <a:off x="1593028" y="183331"/>
          <a:ext cx="3523323" cy="692149"/>
        </a:xfrm>
        <a:prstGeom prst="rect">
          <a:avLst/>
        </a:prstGeom>
        <a:noFill/>
      </xdr:spPr>
    </xdr:pic>
    <xdr:clientData fLocksWithSheet="0"/>
  </xdr:oneCellAnchor>
  <xdr:twoCellAnchor>
    <xdr:from>
      <xdr:col>1</xdr:col>
      <xdr:colOff>140934</xdr:colOff>
      <xdr:row>1</xdr:row>
      <xdr:rowOff>76427</xdr:rowOff>
    </xdr:from>
    <xdr:to>
      <xdr:col>2</xdr:col>
      <xdr:colOff>385409</xdr:colOff>
      <xdr:row>1</xdr:row>
      <xdr:rowOff>791967</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AE3889CB-CA2F-489E-8245-7FDE69EBA868}"/>
            </a:ext>
          </a:extLst>
        </xdr:cNvPr>
        <xdr:cNvSpPr/>
      </xdr:nvSpPr>
      <xdr:spPr>
        <a:xfrm>
          <a:off x="293334" y="181202"/>
          <a:ext cx="1168400" cy="71554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3</xdr:col>
      <xdr:colOff>21403</xdr:colOff>
      <xdr:row>1</xdr:row>
      <xdr:rowOff>78556</xdr:rowOff>
    </xdr:from>
    <xdr:ext cx="3523323" cy="692149"/>
    <xdr:pic>
      <xdr:nvPicPr>
        <xdr:cNvPr id="2" name="image1.png">
          <a:extLst>
            <a:ext uri="{FF2B5EF4-FFF2-40B4-BE49-F238E27FC236}">
              <a16:creationId xmlns:a16="http://schemas.microsoft.com/office/drawing/2014/main" id="{268A1229-E360-43FE-A276-16D697EA37AB}"/>
            </a:ext>
          </a:extLst>
        </xdr:cNvPr>
        <xdr:cNvPicPr preferRelativeResize="0"/>
      </xdr:nvPicPr>
      <xdr:blipFill>
        <a:blip xmlns:r="http://schemas.openxmlformats.org/officeDocument/2006/relationships" r:embed="rId1" cstate="print"/>
        <a:stretch>
          <a:fillRect/>
        </a:stretch>
      </xdr:blipFill>
      <xdr:spPr>
        <a:xfrm>
          <a:off x="1593028" y="183331"/>
          <a:ext cx="3523323" cy="692149"/>
        </a:xfrm>
        <a:prstGeom prst="rect">
          <a:avLst/>
        </a:prstGeom>
        <a:noFill/>
      </xdr:spPr>
    </xdr:pic>
    <xdr:clientData fLocksWithSheet="0"/>
  </xdr:oneCellAnchor>
  <xdr:twoCellAnchor>
    <xdr:from>
      <xdr:col>1</xdr:col>
      <xdr:colOff>140934</xdr:colOff>
      <xdr:row>1</xdr:row>
      <xdr:rowOff>76427</xdr:rowOff>
    </xdr:from>
    <xdr:to>
      <xdr:col>2</xdr:col>
      <xdr:colOff>385409</xdr:colOff>
      <xdr:row>1</xdr:row>
      <xdr:rowOff>791967</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32D0F238-7597-40BF-BCBF-7CCC549C2012}"/>
            </a:ext>
          </a:extLst>
        </xdr:cNvPr>
        <xdr:cNvSpPr/>
      </xdr:nvSpPr>
      <xdr:spPr>
        <a:xfrm>
          <a:off x="293334" y="181202"/>
          <a:ext cx="1168400" cy="71554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3</xdr:col>
      <xdr:colOff>21403</xdr:colOff>
      <xdr:row>1</xdr:row>
      <xdr:rowOff>78556</xdr:rowOff>
    </xdr:from>
    <xdr:ext cx="3523323" cy="692149"/>
    <xdr:pic>
      <xdr:nvPicPr>
        <xdr:cNvPr id="2" name="image1.png">
          <a:extLst>
            <a:ext uri="{FF2B5EF4-FFF2-40B4-BE49-F238E27FC236}">
              <a16:creationId xmlns:a16="http://schemas.microsoft.com/office/drawing/2014/main" id="{612903D2-2236-4740-ADCB-83335718DA1C}"/>
            </a:ext>
          </a:extLst>
        </xdr:cNvPr>
        <xdr:cNvPicPr preferRelativeResize="0"/>
      </xdr:nvPicPr>
      <xdr:blipFill>
        <a:blip xmlns:r="http://schemas.openxmlformats.org/officeDocument/2006/relationships" r:embed="rId1" cstate="print"/>
        <a:stretch>
          <a:fillRect/>
        </a:stretch>
      </xdr:blipFill>
      <xdr:spPr>
        <a:xfrm>
          <a:off x="1593028" y="183331"/>
          <a:ext cx="3523323" cy="692149"/>
        </a:xfrm>
        <a:prstGeom prst="rect">
          <a:avLst/>
        </a:prstGeom>
        <a:noFill/>
      </xdr:spPr>
    </xdr:pic>
    <xdr:clientData fLocksWithSheet="0"/>
  </xdr:oneCellAnchor>
  <xdr:twoCellAnchor>
    <xdr:from>
      <xdr:col>1</xdr:col>
      <xdr:colOff>140934</xdr:colOff>
      <xdr:row>1</xdr:row>
      <xdr:rowOff>76427</xdr:rowOff>
    </xdr:from>
    <xdr:to>
      <xdr:col>2</xdr:col>
      <xdr:colOff>385409</xdr:colOff>
      <xdr:row>1</xdr:row>
      <xdr:rowOff>791967</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500B6616-E097-49DD-96DE-C78DACA77D10}"/>
            </a:ext>
          </a:extLst>
        </xdr:cNvPr>
        <xdr:cNvSpPr/>
      </xdr:nvSpPr>
      <xdr:spPr>
        <a:xfrm>
          <a:off x="293334" y="181202"/>
          <a:ext cx="1168400" cy="71554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56029</xdr:colOff>
      <xdr:row>1</xdr:row>
      <xdr:rowOff>33618</xdr:rowOff>
    </xdr:from>
    <xdr:to>
      <xdr:col>0</xdr:col>
      <xdr:colOff>1541929</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200-000007000000}"/>
            </a:ext>
          </a:extLst>
        </xdr:cNvPr>
        <xdr:cNvSpPr/>
      </xdr:nvSpPr>
      <xdr:spPr>
        <a:xfrm>
          <a:off x="56029" y="134471"/>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67235</xdr:colOff>
      <xdr:row>1</xdr:row>
      <xdr:rowOff>33617</xdr:rowOff>
    </xdr:from>
    <xdr:to>
      <xdr:col>0</xdr:col>
      <xdr:colOff>1553135</xdr:colOff>
      <xdr:row>1</xdr:row>
      <xdr:rowOff>744817</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000-000007000000}"/>
            </a:ext>
          </a:extLst>
        </xdr:cNvPr>
        <xdr:cNvSpPr/>
      </xdr:nvSpPr>
      <xdr:spPr>
        <a:xfrm>
          <a:off x="67235" y="134470"/>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1.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78441</xdr:colOff>
      <xdr:row>1</xdr:row>
      <xdr:rowOff>44824</xdr:rowOff>
    </xdr:from>
    <xdr:to>
      <xdr:col>0</xdr:col>
      <xdr:colOff>1564341</xdr:colOff>
      <xdr:row>1</xdr:row>
      <xdr:rowOff>756024</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100-000007000000}"/>
            </a:ext>
          </a:extLst>
        </xdr:cNvPr>
        <xdr:cNvSpPr/>
      </xdr:nvSpPr>
      <xdr:spPr>
        <a:xfrm>
          <a:off x="78441" y="145677"/>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89643</xdr:colOff>
      <xdr:row>1</xdr:row>
      <xdr:rowOff>56030</xdr:rowOff>
    </xdr:from>
    <xdr:to>
      <xdr:col>0</xdr:col>
      <xdr:colOff>1575543</xdr:colOff>
      <xdr:row>1</xdr:row>
      <xdr:rowOff>767230</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900-000007000000}"/>
            </a:ext>
          </a:extLst>
        </xdr:cNvPr>
        <xdr:cNvSpPr/>
      </xdr:nvSpPr>
      <xdr:spPr>
        <a:xfrm>
          <a:off x="89643" y="156883"/>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56030</xdr:colOff>
      <xdr:row>1</xdr:row>
      <xdr:rowOff>33618</xdr:rowOff>
    </xdr:from>
    <xdr:to>
      <xdr:col>0</xdr:col>
      <xdr:colOff>1541930</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F00-000007000000}"/>
            </a:ext>
          </a:extLst>
        </xdr:cNvPr>
        <xdr:cNvSpPr/>
      </xdr:nvSpPr>
      <xdr:spPr>
        <a:xfrm>
          <a:off x="56030" y="134471"/>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56029</xdr:colOff>
      <xdr:row>1</xdr:row>
      <xdr:rowOff>56029</xdr:rowOff>
    </xdr:from>
    <xdr:to>
      <xdr:col>0</xdr:col>
      <xdr:colOff>1541929</xdr:colOff>
      <xdr:row>1</xdr:row>
      <xdr:rowOff>767229</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E00-000007000000}"/>
            </a:ext>
          </a:extLst>
        </xdr:cNvPr>
        <xdr:cNvSpPr/>
      </xdr:nvSpPr>
      <xdr:spPr>
        <a:xfrm>
          <a:off x="56029" y="156882"/>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56030</xdr:colOff>
      <xdr:row>1</xdr:row>
      <xdr:rowOff>33618</xdr:rowOff>
    </xdr:from>
    <xdr:to>
      <xdr:col>0</xdr:col>
      <xdr:colOff>1541930</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B00-000007000000}"/>
            </a:ext>
          </a:extLst>
        </xdr:cNvPr>
        <xdr:cNvSpPr/>
      </xdr:nvSpPr>
      <xdr:spPr>
        <a:xfrm>
          <a:off x="56030" y="134471"/>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0</xdr:col>
      <xdr:colOff>1565275</xdr:colOff>
      <xdr:row>0</xdr:row>
      <xdr:rowOff>76200</xdr:rowOff>
    </xdr:from>
    <xdr:ext cx="4826000" cy="692149"/>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565275" y="76200"/>
          <a:ext cx="4826000" cy="692149"/>
        </a:xfrm>
        <a:prstGeom prst="rect">
          <a:avLst/>
        </a:prstGeom>
        <a:noFill/>
      </xdr:spPr>
    </xdr:pic>
    <xdr:clientData fLocksWithSheet="0"/>
  </xdr:oneCellAnchor>
  <xdr:twoCellAnchor>
    <xdr:from>
      <xdr:col>0</xdr:col>
      <xdr:colOff>0</xdr:colOff>
      <xdr:row>0</xdr:row>
      <xdr:rowOff>104775</xdr:rowOff>
    </xdr:from>
    <xdr:to>
      <xdr:col>0</xdr:col>
      <xdr:colOff>1485900</xdr:colOff>
      <xdr:row>2</xdr:row>
      <xdr:rowOff>73025</xdr:rowOff>
    </xdr:to>
    <xdr:sp macro="" textlink="">
      <xdr:nvSpPr>
        <xdr:cNvPr id="8" name="Rectángulo: esquinas redondeadas 6">
          <a:hlinkClick xmlns:r="http://schemas.openxmlformats.org/officeDocument/2006/relationships" r:id="rId2"/>
          <a:extLst>
            <a:ext uri="{FF2B5EF4-FFF2-40B4-BE49-F238E27FC236}">
              <a16:creationId xmlns:a16="http://schemas.microsoft.com/office/drawing/2014/main" id="{00000000-0008-0000-0C00-000008000000}"/>
            </a:ext>
          </a:extLst>
        </xdr:cNvPr>
        <xdr:cNvSpPr/>
      </xdr:nvSpPr>
      <xdr:spPr>
        <a:xfrm>
          <a:off x="0" y="104775"/>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7.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736725" y="161926"/>
          <a:ext cx="4826000" cy="692149"/>
        </a:xfrm>
        <a:prstGeom prst="rect">
          <a:avLst/>
        </a:prstGeom>
        <a:noFill/>
      </xdr:spPr>
    </xdr:pic>
    <xdr:clientData fLocksWithSheet="0"/>
  </xdr:oneCellAnchor>
  <xdr:twoCellAnchor>
    <xdr:from>
      <xdr:col>0</xdr:col>
      <xdr:colOff>100849</xdr:colOff>
      <xdr:row>1</xdr:row>
      <xdr:rowOff>44821</xdr:rowOff>
    </xdr:from>
    <xdr:to>
      <xdr:col>0</xdr:col>
      <xdr:colOff>1586749</xdr:colOff>
      <xdr:row>1</xdr:row>
      <xdr:rowOff>756021</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800-000007000000}"/>
            </a:ext>
          </a:extLst>
        </xdr:cNvPr>
        <xdr:cNvSpPr/>
      </xdr:nvSpPr>
      <xdr:spPr>
        <a:xfrm>
          <a:off x="100849" y="145674"/>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879600" y="161926"/>
          <a:ext cx="4826000" cy="692149"/>
        </a:xfrm>
        <a:prstGeom prst="rect">
          <a:avLst/>
        </a:prstGeom>
        <a:noFill/>
      </xdr:spPr>
    </xdr:pic>
    <xdr:clientData fLocksWithSheet="0"/>
  </xdr:oneCellAnchor>
  <xdr:twoCellAnchor>
    <xdr:from>
      <xdr:col>0</xdr:col>
      <xdr:colOff>56030</xdr:colOff>
      <xdr:row>1</xdr:row>
      <xdr:rowOff>44824</xdr:rowOff>
    </xdr:from>
    <xdr:to>
      <xdr:col>0</xdr:col>
      <xdr:colOff>1541930</xdr:colOff>
      <xdr:row>1</xdr:row>
      <xdr:rowOff>756024</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A00-000007000000}"/>
            </a:ext>
          </a:extLst>
        </xdr:cNvPr>
        <xdr:cNvSpPr/>
      </xdr:nvSpPr>
      <xdr:spPr>
        <a:xfrm>
          <a:off x="56030" y="145677"/>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1</xdr:col>
      <xdr:colOff>225612</xdr:colOff>
      <xdr:row>1</xdr:row>
      <xdr:rowOff>68356</xdr:rowOff>
    </xdr:from>
    <xdr:ext cx="4826000" cy="692149"/>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906494" y="169209"/>
          <a:ext cx="4826000" cy="692149"/>
        </a:xfrm>
        <a:prstGeom prst="rect">
          <a:avLst/>
        </a:prstGeom>
        <a:noFill/>
      </xdr:spPr>
    </xdr:pic>
    <xdr:clientData fLocksWithSheet="0"/>
  </xdr:oneCellAnchor>
  <xdr:twoCellAnchor>
    <xdr:from>
      <xdr:col>0</xdr:col>
      <xdr:colOff>56029</xdr:colOff>
      <xdr:row>1</xdr:row>
      <xdr:rowOff>56030</xdr:rowOff>
    </xdr:from>
    <xdr:to>
      <xdr:col>0</xdr:col>
      <xdr:colOff>1541929</xdr:colOff>
      <xdr:row>1</xdr:row>
      <xdr:rowOff>767230</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D00-000007000000}"/>
            </a:ext>
          </a:extLst>
        </xdr:cNvPr>
        <xdr:cNvSpPr/>
      </xdr:nvSpPr>
      <xdr:spPr>
        <a:xfrm>
          <a:off x="56029" y="156883"/>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736725" y="161926"/>
          <a:ext cx="4826000" cy="692149"/>
        </a:xfrm>
        <a:prstGeom prst="rect">
          <a:avLst/>
        </a:prstGeom>
        <a:noFill/>
      </xdr:spPr>
    </xdr:pic>
    <xdr:clientData fLocksWithSheet="0"/>
  </xdr:oneCellAnchor>
  <xdr:twoCellAnchor>
    <xdr:from>
      <xdr:col>0</xdr:col>
      <xdr:colOff>44824</xdr:colOff>
      <xdr:row>1</xdr:row>
      <xdr:rowOff>33618</xdr:rowOff>
    </xdr:from>
    <xdr:to>
      <xdr:col>0</xdr:col>
      <xdr:colOff>1530724</xdr:colOff>
      <xdr:row>1</xdr:row>
      <xdr:rowOff>744818</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700-000007000000}"/>
            </a:ext>
          </a:extLst>
        </xdr:cNvPr>
        <xdr:cNvSpPr/>
      </xdr:nvSpPr>
      <xdr:spPr>
        <a:xfrm>
          <a:off x="44824" y="134471"/>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1</xdr:col>
      <xdr:colOff>736600</xdr:colOff>
      <xdr:row>1</xdr:row>
      <xdr:rowOff>31751</xdr:rowOff>
    </xdr:from>
    <xdr:ext cx="4826000" cy="692149"/>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854200" y="133351"/>
          <a:ext cx="4826000" cy="692149"/>
        </a:xfrm>
        <a:prstGeom prst="rect">
          <a:avLst/>
        </a:prstGeom>
        <a:noFill/>
      </xdr:spPr>
    </xdr:pic>
    <xdr:clientData fLocksWithSheet="0"/>
  </xdr:oneCellAnchor>
  <xdr:twoCellAnchor>
    <xdr:from>
      <xdr:col>0</xdr:col>
      <xdr:colOff>114300</xdr:colOff>
      <xdr:row>1</xdr:row>
      <xdr:rowOff>25400</xdr:rowOff>
    </xdr:from>
    <xdr:to>
      <xdr:col>1</xdr:col>
      <xdr:colOff>482600</xdr:colOff>
      <xdr:row>1</xdr:row>
      <xdr:rowOff>736600</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14300" y="127000"/>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twoCellAnchor>
    <xdr:from>
      <xdr:col>0</xdr:col>
      <xdr:colOff>114300</xdr:colOff>
      <xdr:row>1</xdr:row>
      <xdr:rowOff>25400</xdr:rowOff>
    </xdr:from>
    <xdr:to>
      <xdr:col>1</xdr:col>
      <xdr:colOff>482600</xdr:colOff>
      <xdr:row>1</xdr:row>
      <xdr:rowOff>736600</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a:off x="114300" y="130175"/>
          <a:ext cx="1482725"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485775</xdr:colOff>
      <xdr:row>0</xdr:row>
      <xdr:rowOff>47625</xdr:rowOff>
    </xdr:from>
    <xdr:to>
      <xdr:col>1</xdr:col>
      <xdr:colOff>354013</xdr:colOff>
      <xdr:row>0</xdr:row>
      <xdr:rowOff>758825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3CD5BC52-FC6E-4C65-91D4-11079877E152}"/>
            </a:ext>
          </a:extLst>
        </xdr:cNvPr>
        <xdr:cNvSpPr/>
      </xdr:nvSpPr>
      <xdr:spPr>
        <a:xfrm>
          <a:off x="485775" y="47625"/>
          <a:ext cx="1639888"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1</xdr:col>
      <xdr:colOff>583405</xdr:colOff>
      <xdr:row>1</xdr:row>
      <xdr:rowOff>326231</xdr:rowOff>
    </xdr:from>
    <xdr:ext cx="3274219" cy="933450"/>
    <xdr:pic>
      <xdr:nvPicPr>
        <xdr:cNvPr id="2" name="image1.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xfrm>
          <a:off x="2047874" y="433387"/>
          <a:ext cx="3274219" cy="933450"/>
        </a:xfrm>
        <a:prstGeom prst="rect">
          <a:avLst/>
        </a:prstGeom>
        <a:noFill/>
      </xdr:spPr>
    </xdr:pic>
    <xdr:clientData fLocksWithSheet="0"/>
  </xdr:oneCellAnchor>
  <xdr:twoCellAnchor>
    <xdr:from>
      <xdr:col>0</xdr:col>
      <xdr:colOff>95250</xdr:colOff>
      <xdr:row>1</xdr:row>
      <xdr:rowOff>535782</xdr:rowOff>
    </xdr:from>
    <xdr:to>
      <xdr:col>1</xdr:col>
      <xdr:colOff>116681</xdr:colOff>
      <xdr:row>2</xdr:row>
      <xdr:rowOff>663575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95250" y="642938"/>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1</xdr:col>
      <xdr:colOff>203200</xdr:colOff>
      <xdr:row>1</xdr:row>
      <xdr:rowOff>57151</xdr:rowOff>
    </xdr:from>
    <xdr:ext cx="4826000" cy="692149"/>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736725" y="161926"/>
          <a:ext cx="4826000" cy="692149"/>
        </a:xfrm>
        <a:prstGeom prst="rect">
          <a:avLst/>
        </a:prstGeom>
        <a:noFill/>
      </xdr:spPr>
    </xdr:pic>
    <xdr:clientData fLocksWithSheet="0"/>
  </xdr:oneCellAnchor>
  <xdr:twoCellAnchor>
    <xdr:from>
      <xdr:col>0</xdr:col>
      <xdr:colOff>69020</xdr:colOff>
      <xdr:row>1</xdr:row>
      <xdr:rowOff>41412</xdr:rowOff>
    </xdr:from>
    <xdr:to>
      <xdr:col>1</xdr:col>
      <xdr:colOff>22637</xdr:colOff>
      <xdr:row>1</xdr:row>
      <xdr:rowOff>752612</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69020" y="151847"/>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twoCellAnchor>
    <xdr:from>
      <xdr:col>0</xdr:col>
      <xdr:colOff>69020</xdr:colOff>
      <xdr:row>1</xdr:row>
      <xdr:rowOff>41412</xdr:rowOff>
    </xdr:from>
    <xdr:to>
      <xdr:col>1</xdr:col>
      <xdr:colOff>22637</xdr:colOff>
      <xdr:row>1</xdr:row>
      <xdr:rowOff>752612</xdr:rowOff>
    </xdr:to>
    <xdr:sp macro="" textlink="">
      <xdr:nvSpPr>
        <xdr:cNvPr id="13" name="Rectángulo: esquinas redondeadas 12">
          <a:hlinkClick xmlns:r="http://schemas.openxmlformats.org/officeDocument/2006/relationships" r:id="rId2"/>
          <a:extLst>
            <a:ext uri="{FF2B5EF4-FFF2-40B4-BE49-F238E27FC236}">
              <a16:creationId xmlns:a16="http://schemas.microsoft.com/office/drawing/2014/main" id="{00000000-0008-0000-0500-00000D000000}"/>
            </a:ext>
          </a:extLst>
        </xdr:cNvPr>
        <xdr:cNvSpPr/>
      </xdr:nvSpPr>
      <xdr:spPr>
        <a:xfrm>
          <a:off x="69020" y="146187"/>
          <a:ext cx="1487142"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107951</xdr:colOff>
      <xdr:row>1</xdr:row>
      <xdr:rowOff>57151</xdr:rowOff>
    </xdr:from>
    <xdr:ext cx="4826000" cy="692149"/>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2076451" y="162984"/>
          <a:ext cx="4826000" cy="692149"/>
        </a:xfrm>
        <a:prstGeom prst="rect">
          <a:avLst/>
        </a:prstGeom>
        <a:noFill/>
      </xdr:spPr>
    </xdr:pic>
    <xdr:clientData fLocksWithSheet="0"/>
  </xdr:oneCellAnchor>
  <xdr:twoCellAnchor>
    <xdr:from>
      <xdr:col>0</xdr:col>
      <xdr:colOff>89640</xdr:colOff>
      <xdr:row>0</xdr:row>
      <xdr:rowOff>31750</xdr:rowOff>
    </xdr:from>
    <xdr:to>
      <xdr:col>0</xdr:col>
      <xdr:colOff>1574917</xdr:colOff>
      <xdr:row>1</xdr:row>
      <xdr:rowOff>637117</xdr:rowOff>
    </xdr:to>
    <xdr:sp macro="" textlink="">
      <xdr:nvSpPr>
        <xdr:cNvPr id="7" name="Rectángulo: esquinas redondeadas 6">
          <a:hlinkClick xmlns:r="http://schemas.openxmlformats.org/officeDocument/2006/relationships" r:id="rId2"/>
          <a:extLst>
            <a:ext uri="{FF2B5EF4-FFF2-40B4-BE49-F238E27FC236}">
              <a16:creationId xmlns:a16="http://schemas.microsoft.com/office/drawing/2014/main" id="{00000000-0008-0000-1300-000007000000}"/>
            </a:ext>
          </a:extLst>
        </xdr:cNvPr>
        <xdr:cNvSpPr/>
      </xdr:nvSpPr>
      <xdr:spPr>
        <a:xfrm>
          <a:off x="89640" y="31750"/>
          <a:ext cx="1485277"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oneCellAnchor>
    <xdr:from>
      <xdr:col>3</xdr:col>
      <xdr:colOff>203200</xdr:colOff>
      <xdr:row>24</xdr:row>
      <xdr:rowOff>57151</xdr:rowOff>
    </xdr:from>
    <xdr:ext cx="4826000" cy="692149"/>
    <xdr:pic>
      <xdr:nvPicPr>
        <xdr:cNvPr id="3" name="image1.png">
          <a:extLst>
            <a:ext uri="{FF2B5EF4-FFF2-40B4-BE49-F238E27FC236}">
              <a16:creationId xmlns:a16="http://schemas.microsoft.com/office/drawing/2014/main" id="{AB030426-17A5-4D82-8CED-F17A6AB4C9AE}"/>
            </a:ext>
          </a:extLst>
        </xdr:cNvPr>
        <xdr:cNvPicPr preferRelativeResize="0"/>
      </xdr:nvPicPr>
      <xdr:blipFill>
        <a:blip xmlns:r="http://schemas.openxmlformats.org/officeDocument/2006/relationships" r:embed="rId1" cstate="print"/>
        <a:stretch>
          <a:fillRect/>
        </a:stretch>
      </xdr:blipFill>
      <xdr:spPr>
        <a:xfrm>
          <a:off x="1737783" y="162984"/>
          <a:ext cx="4826000" cy="692149"/>
        </a:xfrm>
        <a:prstGeom prst="rect">
          <a:avLst/>
        </a:prstGeom>
        <a:noFill/>
      </xdr:spPr>
    </xdr:pic>
    <xdr:clientData fLocksWithSheet="0"/>
  </xdr:oneCellAnchor>
  <xdr:twoCellAnchor>
    <xdr:from>
      <xdr:col>2</xdr:col>
      <xdr:colOff>89640</xdr:colOff>
      <xdr:row>24</xdr:row>
      <xdr:rowOff>33615</xdr:rowOff>
    </xdr:from>
    <xdr:to>
      <xdr:col>3</xdr:col>
      <xdr:colOff>40334</xdr:colOff>
      <xdr:row>24</xdr:row>
      <xdr:rowOff>744815</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B31684FB-496D-485F-AA1B-02EC2EE6A42D}"/>
            </a:ext>
          </a:extLst>
        </xdr:cNvPr>
        <xdr:cNvSpPr/>
      </xdr:nvSpPr>
      <xdr:spPr>
        <a:xfrm>
          <a:off x="89640" y="139448"/>
          <a:ext cx="1485277"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twoCellAnchor>
    <xdr:from>
      <xdr:col>2</xdr:col>
      <xdr:colOff>89640</xdr:colOff>
      <xdr:row>24</xdr:row>
      <xdr:rowOff>33615</xdr:rowOff>
    </xdr:from>
    <xdr:to>
      <xdr:col>3</xdr:col>
      <xdr:colOff>40334</xdr:colOff>
      <xdr:row>24</xdr:row>
      <xdr:rowOff>744815</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816E7484-6769-45B3-B1BE-F7B99BA2A6F4}"/>
            </a:ext>
          </a:extLst>
        </xdr:cNvPr>
        <xdr:cNvSpPr/>
      </xdr:nvSpPr>
      <xdr:spPr>
        <a:xfrm>
          <a:off x="89640" y="139448"/>
          <a:ext cx="1485277"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twoCellAnchor>
    <xdr:from>
      <xdr:col>0</xdr:col>
      <xdr:colOff>137584</xdr:colOff>
      <xdr:row>1</xdr:row>
      <xdr:rowOff>730250</xdr:rowOff>
    </xdr:from>
    <xdr:to>
      <xdr:col>0</xdr:col>
      <xdr:colOff>1640417</xdr:colOff>
      <xdr:row>3</xdr:row>
      <xdr:rowOff>42333</xdr:rowOff>
    </xdr:to>
    <xdr:sp macro="" textlink="">
      <xdr:nvSpPr>
        <xdr:cNvPr id="8" name="Rectángulo: esquinas redondeadas 21">
          <a:hlinkClick xmlns:r="http://schemas.openxmlformats.org/officeDocument/2006/relationships" r:id="rId3"/>
          <a:extLst>
            <a:ext uri="{FF2B5EF4-FFF2-40B4-BE49-F238E27FC236}">
              <a16:creationId xmlns:a16="http://schemas.microsoft.com/office/drawing/2014/main" id="{9DCD6BC4-8254-4837-A55D-AB9D65659727}"/>
            </a:ext>
          </a:extLst>
        </xdr:cNvPr>
        <xdr:cNvSpPr/>
      </xdr:nvSpPr>
      <xdr:spPr>
        <a:xfrm>
          <a:off x="137584" y="836083"/>
          <a:ext cx="1502833" cy="402167"/>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200" b="1" baseline="0">
              <a:latin typeface="Arial" panose="020B0604020202020204" pitchFamily="34" charset="0"/>
              <a:cs typeface="Arial" panose="020B0604020202020204" pitchFamily="34" charset="0"/>
            </a:rPr>
            <a:t>PISCINAS</a:t>
          </a: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185631</xdr:colOff>
      <xdr:row>4</xdr:row>
      <xdr:rowOff>276798</xdr:rowOff>
    </xdr:from>
    <xdr:to>
      <xdr:col>0</xdr:col>
      <xdr:colOff>1608527</xdr:colOff>
      <xdr:row>6</xdr:row>
      <xdr:rowOff>127000</xdr:rowOff>
    </xdr:to>
    <xdr:sp macro="" textlink="">
      <xdr:nvSpPr>
        <xdr:cNvPr id="9" name="Rectángulo: esquinas redondeadas 21">
          <a:hlinkClick xmlns:r="http://schemas.openxmlformats.org/officeDocument/2006/relationships" r:id="rId4"/>
          <a:extLst>
            <a:ext uri="{FF2B5EF4-FFF2-40B4-BE49-F238E27FC236}">
              <a16:creationId xmlns:a16="http://schemas.microsoft.com/office/drawing/2014/main" id="{F408DCB4-4027-4331-8690-956956D294A6}"/>
            </a:ext>
          </a:extLst>
        </xdr:cNvPr>
        <xdr:cNvSpPr/>
      </xdr:nvSpPr>
      <xdr:spPr>
        <a:xfrm>
          <a:off x="185631" y="1758465"/>
          <a:ext cx="1422896" cy="326452"/>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200" b="1" baseline="0">
              <a:latin typeface="Arial" panose="020B0604020202020204" pitchFamily="34" charset="0"/>
              <a:cs typeface="Arial" panose="020B0604020202020204" pitchFamily="34" charset="0"/>
            </a:rPr>
            <a:t>CANCHAS</a:t>
          </a: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165276</xdr:colOff>
      <xdr:row>3</xdr:row>
      <xdr:rowOff>137584</xdr:rowOff>
    </xdr:from>
    <xdr:to>
      <xdr:col>0</xdr:col>
      <xdr:colOff>1588172</xdr:colOff>
      <xdr:row>4</xdr:row>
      <xdr:rowOff>201084</xdr:rowOff>
    </xdr:to>
    <xdr:sp macro="" textlink="">
      <xdr:nvSpPr>
        <xdr:cNvPr id="10" name="Rectángulo: esquinas redondeadas 21">
          <a:hlinkClick xmlns:r="http://schemas.openxmlformats.org/officeDocument/2006/relationships" r:id="rId5"/>
          <a:extLst>
            <a:ext uri="{FF2B5EF4-FFF2-40B4-BE49-F238E27FC236}">
              <a16:creationId xmlns:a16="http://schemas.microsoft.com/office/drawing/2014/main" id="{65D1789F-CB69-4A9F-A569-5B992BDC7236}"/>
            </a:ext>
          </a:extLst>
        </xdr:cNvPr>
        <xdr:cNvSpPr/>
      </xdr:nvSpPr>
      <xdr:spPr>
        <a:xfrm>
          <a:off x="165276" y="1333501"/>
          <a:ext cx="1422896" cy="349250"/>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200" b="1" baseline="0">
              <a:latin typeface="Arial" panose="020B0604020202020204" pitchFamily="34" charset="0"/>
              <a:cs typeface="Arial" panose="020B0604020202020204" pitchFamily="34" charset="0"/>
            </a:rPr>
            <a:t>BMX</a:t>
          </a: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205965</xdr:colOff>
      <xdr:row>7</xdr:row>
      <xdr:rowOff>121304</xdr:rowOff>
    </xdr:from>
    <xdr:to>
      <xdr:col>0</xdr:col>
      <xdr:colOff>1628861</xdr:colOff>
      <xdr:row>7</xdr:row>
      <xdr:rowOff>497416</xdr:rowOff>
    </xdr:to>
    <xdr:sp macro="" textlink="">
      <xdr:nvSpPr>
        <xdr:cNvPr id="11" name="Rectángulo: esquinas redondeadas 21">
          <a:hlinkClick xmlns:r="http://schemas.openxmlformats.org/officeDocument/2006/relationships" r:id="rId6"/>
          <a:extLst>
            <a:ext uri="{FF2B5EF4-FFF2-40B4-BE49-F238E27FC236}">
              <a16:creationId xmlns:a16="http://schemas.microsoft.com/office/drawing/2014/main" id="{CC83BD9E-D172-4B1E-B0A9-83DF02D68CFF}"/>
            </a:ext>
          </a:extLst>
        </xdr:cNvPr>
        <xdr:cNvSpPr/>
      </xdr:nvSpPr>
      <xdr:spPr>
        <a:xfrm>
          <a:off x="205965" y="2618971"/>
          <a:ext cx="1422896" cy="376112"/>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200" b="1" baseline="0">
              <a:latin typeface="Arial" panose="020B0604020202020204" pitchFamily="34" charset="0"/>
              <a:cs typeface="Arial" panose="020B0604020202020204" pitchFamily="34" charset="0"/>
            </a:rPr>
            <a:t>VELODROMO</a:t>
          </a: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190500</xdr:colOff>
      <xdr:row>6</xdr:row>
      <xdr:rowOff>197011</xdr:rowOff>
    </xdr:from>
    <xdr:to>
      <xdr:col>0</xdr:col>
      <xdr:colOff>1613397</xdr:colOff>
      <xdr:row>7</xdr:row>
      <xdr:rowOff>52916</xdr:rowOff>
    </xdr:to>
    <xdr:sp macro="" textlink="">
      <xdr:nvSpPr>
        <xdr:cNvPr id="12" name="Rectángulo: esquinas redondeadas 21">
          <a:hlinkClick xmlns:r="http://schemas.openxmlformats.org/officeDocument/2006/relationships" r:id="rId7"/>
          <a:extLst>
            <a:ext uri="{FF2B5EF4-FFF2-40B4-BE49-F238E27FC236}">
              <a16:creationId xmlns:a16="http://schemas.microsoft.com/office/drawing/2014/main" id="{96A7ED9E-9472-4C81-BEE2-35729833C300}"/>
            </a:ext>
          </a:extLst>
        </xdr:cNvPr>
        <xdr:cNvSpPr/>
      </xdr:nvSpPr>
      <xdr:spPr>
        <a:xfrm>
          <a:off x="190500" y="2154928"/>
          <a:ext cx="1422897" cy="395655"/>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200" b="1" baseline="0">
              <a:latin typeface="Arial" panose="020B0604020202020204" pitchFamily="34" charset="0"/>
              <a:cs typeface="Arial" panose="020B0604020202020204" pitchFamily="34" charset="0"/>
            </a:rPr>
            <a:t>COLISEOS</a:t>
          </a:r>
          <a:endParaRPr lang="es-CO" sz="1200" b="1">
            <a:latin typeface="Arial" panose="020B0604020202020204" pitchFamily="34" charset="0"/>
            <a:cs typeface="Arial" panose="020B0604020202020204" pitchFamily="34" charset="0"/>
          </a:endParaRPr>
        </a:p>
      </xdr:txBody>
    </xdr:sp>
    <xdr:clientData/>
  </xdr:twoCellAnchor>
  <xdr:twoCellAnchor>
    <xdr:from>
      <xdr:col>0</xdr:col>
      <xdr:colOff>168667</xdr:colOff>
      <xdr:row>7</xdr:row>
      <xdr:rowOff>552126</xdr:rowOff>
    </xdr:from>
    <xdr:to>
      <xdr:col>0</xdr:col>
      <xdr:colOff>1591563</xdr:colOff>
      <xdr:row>7</xdr:row>
      <xdr:rowOff>1111250</xdr:rowOff>
    </xdr:to>
    <xdr:sp macro="" textlink="">
      <xdr:nvSpPr>
        <xdr:cNvPr id="13" name="Rectángulo: esquinas redondeadas 21">
          <a:hlinkClick xmlns:r="http://schemas.openxmlformats.org/officeDocument/2006/relationships" r:id="rId8"/>
          <a:extLst>
            <a:ext uri="{FF2B5EF4-FFF2-40B4-BE49-F238E27FC236}">
              <a16:creationId xmlns:a16="http://schemas.microsoft.com/office/drawing/2014/main" id="{C5EEE9C1-3E4C-4B79-8753-2E933FBC920E}"/>
            </a:ext>
          </a:extLst>
        </xdr:cNvPr>
        <xdr:cNvSpPr/>
      </xdr:nvSpPr>
      <xdr:spPr>
        <a:xfrm>
          <a:off x="168667" y="3049793"/>
          <a:ext cx="1422896" cy="559124"/>
        </a:xfrm>
        <a:prstGeom prst="roundRect">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s-CO" sz="1200" b="1" baseline="0">
              <a:latin typeface="Arial" panose="020B0604020202020204" pitchFamily="34" charset="0"/>
              <a:cs typeface="Arial" panose="020B0604020202020204" pitchFamily="34" charset="0"/>
            </a:rPr>
            <a:t>PISTA DE PATINAJE</a:t>
          </a:r>
          <a:endParaRPr lang="es-CO" sz="1200" b="1">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1889125</xdr:colOff>
      <xdr:row>1</xdr:row>
      <xdr:rowOff>66676</xdr:rowOff>
    </xdr:from>
    <xdr:ext cx="4826000" cy="819149"/>
    <xdr:pic>
      <xdr:nvPicPr>
        <xdr:cNvPr id="2" name="image1.pn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xfrm>
          <a:off x="1889125" y="133351"/>
          <a:ext cx="4826000" cy="819149"/>
        </a:xfrm>
        <a:prstGeom prst="rect">
          <a:avLst/>
        </a:prstGeom>
        <a:noFill/>
      </xdr:spPr>
    </xdr:pic>
    <xdr:clientData fLocksWithSheet="0"/>
  </xdr:oneCellAnchor>
  <xdr:twoCellAnchor>
    <xdr:from>
      <xdr:col>0</xdr:col>
      <xdr:colOff>133350</xdr:colOff>
      <xdr:row>1</xdr:row>
      <xdr:rowOff>114300</xdr:rowOff>
    </xdr:from>
    <xdr:to>
      <xdr:col>0</xdr:col>
      <xdr:colOff>1619250</xdr:colOff>
      <xdr:row>1</xdr:row>
      <xdr:rowOff>825500</xdr:rowOff>
    </xdr:to>
    <xdr:sp macro="" textlink="">
      <xdr:nvSpPr>
        <xdr:cNvPr id="3" name="Rectángulo: esquinas redondeadas 6">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352425" y="314325"/>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660400</xdr:colOff>
      <xdr:row>1</xdr:row>
      <xdr:rowOff>0</xdr:rowOff>
    </xdr:from>
    <xdr:ext cx="4826000" cy="819149"/>
    <xdr:pic>
      <xdr:nvPicPr>
        <xdr:cNvPr id="3" name="image1.png">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1" cstate="print"/>
        <a:stretch>
          <a:fillRect/>
        </a:stretch>
      </xdr:blipFill>
      <xdr:spPr>
        <a:xfrm>
          <a:off x="2803525" y="200025"/>
          <a:ext cx="4826000" cy="819149"/>
        </a:xfrm>
        <a:prstGeom prst="rect">
          <a:avLst/>
        </a:prstGeom>
        <a:noFill/>
      </xdr:spPr>
    </xdr:pic>
    <xdr:clientData fLocksWithSheet="0"/>
  </xdr:oneCellAnchor>
  <xdr:twoCellAnchor>
    <xdr:from>
      <xdr:col>0</xdr:col>
      <xdr:colOff>0</xdr:colOff>
      <xdr:row>1</xdr:row>
      <xdr:rowOff>47624</xdr:rowOff>
    </xdr:from>
    <xdr:to>
      <xdr:col>0</xdr:col>
      <xdr:colOff>1485900</xdr:colOff>
      <xdr:row>1</xdr:row>
      <xdr:rowOff>758824</xdr:rowOff>
    </xdr:to>
    <xdr:sp macro="" textlink="">
      <xdr:nvSpPr>
        <xdr:cNvPr id="4" name="Rectángulo: esquinas redondeadas 6">
          <a:hlinkClick xmlns:r="http://schemas.openxmlformats.org/officeDocument/2006/relationships" r:id="rId2"/>
          <a:extLst>
            <a:ext uri="{FF2B5EF4-FFF2-40B4-BE49-F238E27FC236}">
              <a16:creationId xmlns:a16="http://schemas.microsoft.com/office/drawing/2014/main" id="{00000000-0008-0000-1900-000004000000}"/>
            </a:ext>
          </a:extLst>
        </xdr:cNvPr>
        <xdr:cNvSpPr/>
      </xdr:nvSpPr>
      <xdr:spPr>
        <a:xfrm>
          <a:off x="219075" y="247649"/>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441325</xdr:colOff>
      <xdr:row>1</xdr:row>
      <xdr:rowOff>85725</xdr:rowOff>
    </xdr:from>
    <xdr:ext cx="4826000" cy="819149"/>
    <xdr:pic>
      <xdr:nvPicPr>
        <xdr:cNvPr id="3" name="image1.png">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1" cstate="print"/>
        <a:stretch>
          <a:fillRect/>
        </a:stretch>
      </xdr:blipFill>
      <xdr:spPr>
        <a:xfrm>
          <a:off x="2870200" y="285750"/>
          <a:ext cx="4826000" cy="819149"/>
        </a:xfrm>
        <a:prstGeom prst="rect">
          <a:avLst/>
        </a:prstGeom>
        <a:noFill/>
      </xdr:spPr>
    </xdr:pic>
    <xdr:clientData fLocksWithSheet="0"/>
  </xdr:oneCellAnchor>
  <xdr:twoCellAnchor>
    <xdr:from>
      <xdr:col>1</xdr:col>
      <xdr:colOff>66675</xdr:colOff>
      <xdr:row>1</xdr:row>
      <xdr:rowOff>133349</xdr:rowOff>
    </xdr:from>
    <xdr:to>
      <xdr:col>1</xdr:col>
      <xdr:colOff>1552575</xdr:colOff>
      <xdr:row>1</xdr:row>
      <xdr:rowOff>844549</xdr:rowOff>
    </xdr:to>
    <xdr:sp macro="" textlink="">
      <xdr:nvSpPr>
        <xdr:cNvPr id="4" name="Rectángulo: esquinas redondeadas 6">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a:xfrm>
          <a:off x="285750" y="333374"/>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3</xdr:col>
      <xdr:colOff>450850</xdr:colOff>
      <xdr:row>1</xdr:row>
      <xdr:rowOff>66675</xdr:rowOff>
    </xdr:from>
    <xdr:ext cx="4826000" cy="819149"/>
    <xdr:pic>
      <xdr:nvPicPr>
        <xdr:cNvPr id="3" name="image1.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1" cstate="print"/>
        <a:stretch>
          <a:fillRect/>
        </a:stretch>
      </xdr:blipFill>
      <xdr:spPr>
        <a:xfrm>
          <a:off x="3136900" y="266700"/>
          <a:ext cx="4826000" cy="819149"/>
        </a:xfrm>
        <a:prstGeom prst="rect">
          <a:avLst/>
        </a:prstGeom>
        <a:noFill/>
      </xdr:spPr>
    </xdr:pic>
    <xdr:clientData fLocksWithSheet="0"/>
  </xdr:oneCellAnchor>
  <xdr:twoCellAnchor>
    <xdr:from>
      <xdr:col>1</xdr:col>
      <xdr:colOff>57150</xdr:colOff>
      <xdr:row>1</xdr:row>
      <xdr:rowOff>47624</xdr:rowOff>
    </xdr:from>
    <xdr:to>
      <xdr:col>1</xdr:col>
      <xdr:colOff>1543050</xdr:colOff>
      <xdr:row>1</xdr:row>
      <xdr:rowOff>758824</xdr:rowOff>
    </xdr:to>
    <xdr:sp macro="" textlink="">
      <xdr:nvSpPr>
        <xdr:cNvPr id="4" name="Rectángulo: esquinas redondeadas 6">
          <a:hlinkClick xmlns:r="http://schemas.openxmlformats.org/officeDocument/2006/relationships" r:id="rId2"/>
          <a:extLst>
            <a:ext uri="{FF2B5EF4-FFF2-40B4-BE49-F238E27FC236}">
              <a16:creationId xmlns:a16="http://schemas.microsoft.com/office/drawing/2014/main" id="{00000000-0008-0000-1B00-000004000000}"/>
            </a:ext>
          </a:extLst>
        </xdr:cNvPr>
        <xdr:cNvSpPr/>
      </xdr:nvSpPr>
      <xdr:spPr>
        <a:xfrm>
          <a:off x="276225" y="247649"/>
          <a:ext cx="1485900" cy="711200"/>
        </a:xfrm>
        <a:prstGeom prst="roundRect">
          <a:avLst/>
        </a:prstGeom>
        <a:solidFill>
          <a:srgbClr val="4E3C6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endParaRPr lang="es-CO" sz="1400" b="1">
            <a:latin typeface="Arial" panose="020B0604020202020204" pitchFamily="34" charset="0"/>
            <a:cs typeface="Arial" panose="020B0604020202020204" pitchFamily="34" charset="0"/>
          </a:endParaRPr>
        </a:p>
        <a:p>
          <a:pPr algn="ctr"/>
          <a:r>
            <a:rPr lang="es-CO" sz="1400" b="1">
              <a:latin typeface="Arial" panose="020B0604020202020204" pitchFamily="34" charset="0"/>
              <a:cs typeface="Arial" panose="020B0604020202020204" pitchFamily="34" charset="0"/>
            </a:rPr>
            <a:t>PORTADA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102584/Downloads/Matriz%20unica%20revisada%20AR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ADMINISTRACIÓN"/>
      <sheetName val="PISCINA"/>
      <sheetName val="BMX "/>
      <sheetName val="CANCHA "/>
      <sheetName val="COLISEOS"/>
      <sheetName val="VELODROMO"/>
      <sheetName val="PISTA DE PATINAJE "/>
      <sheetName val="PARQUES INFANTILES"/>
      <sheetName val="Hoja3"/>
      <sheetName val="MAQUINARIA O EQUIPOS"/>
    </sheetNames>
    <sheetDataSet>
      <sheetData sheetId="0">
        <row r="15">
          <cell r="B15" t="str">
            <v>BIOLÓGICOS</v>
          </cell>
        </row>
        <row r="16">
          <cell r="B16" t="str">
            <v>FÍSICOS</v>
          </cell>
        </row>
        <row r="17">
          <cell r="B17" t="str">
            <v>QUÍMICOS</v>
          </cell>
        </row>
        <row r="18">
          <cell r="B18" t="str">
            <v>PSICOSOCIAL</v>
          </cell>
        </row>
        <row r="19">
          <cell r="B19" t="str">
            <v>BIOMECÁNICOS</v>
          </cell>
        </row>
        <row r="20">
          <cell r="B20" t="str">
            <v>CONDICIONES DE SEGURIDAD</v>
          </cell>
        </row>
        <row r="21">
          <cell r="B21" t="str">
            <v>FENÓMENOS NATURALES</v>
          </cell>
        </row>
      </sheetData>
      <sheetData sheetId="1"/>
      <sheetData sheetId="2"/>
      <sheetData sheetId="3"/>
      <sheetData sheetId="4"/>
      <sheetData sheetId="5"/>
      <sheetData sheetId="6"/>
      <sheetData sheetId="7"/>
      <sheetData sheetId="8"/>
      <sheetData sheetId="9"/>
      <sheetData sheetId="1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102584" refreshedDate="45761.580283680552" createdVersion="8" refreshedVersion="8" minRefreshableVersion="3" recordCount="171" xr:uid="{CB122FD5-ADDE-4A8A-BE47-C4CE1316BB9E}">
  <cacheSource type="worksheet">
    <worksheetSource name="Tabla1"/>
  </cacheSource>
  <cacheFields count="8">
    <cacheField name="PROCESO " numFmtId="0">
      <sharedItems count="32">
        <s v="1. PLANEACIÓN DE LA GESTIÓN"/>
        <s v="2. DISEÑO Y CONSTRUCCIÓN DE PARQUES Y ESCENARIOS"/>
        <s v="3. ADMINISTRACIÓN Y MANTENIMIENTO DE PARQUES Y ESCENARIOS"/>
        <s v="3.1 PISCINAS"/>
        <s v="3.2 BMX "/>
        <s v="3.3 CANCHAS  "/>
        <s v="3.4 COLICEOS "/>
        <s v="3.5 VELODROMO "/>
        <s v="3.6 PISTA DE PATINAJE "/>
        <s v="4. FOMENTO DE LA ACTIVIDAD FISICA, EL DEPORTE Y LA RECREACION"/>
        <s v="4.1 DEPORTES "/>
        <s v="4.2 RECREACIÓN"/>
        <s v="CICLOVIA "/>
        <s v="5. GESTIÓN DE COMUNICACIONES"/>
        <s v="6. GESTIÓN DEL TALENTO HUMANO"/>
        <s v="7. GESTIÓN FINANCIERA"/>
        <s v="8. GESTIÓN DE RECURSOS FÍSICOS"/>
        <s v="9. ADQUISICIÓN DE BIENES Y SERVICIOS"/>
        <s v="10. GESTIÓN DE ASUNTOS LOCALES "/>
        <s v="11. GESTIÓN DE TECNOLOGÍAS DE LA INFORMACIÓN "/>
        <s v="12. GESTIÓN JURÍDICA"/>
        <s v="13. CONTROL DISCIPLINARIO INTERNO"/>
        <s v="14. GESTIÓN DOCUMENTAL"/>
        <s v="15. GESTION DE SERVICIO A LA CIUDADANÍA"/>
        <s v="PISCINAS" u="1"/>
        <s v="BMX " u="1"/>
        <s v="CANCHAS  " u="1"/>
        <s v="COLICEOS " u="1"/>
        <s v="VELODROMO " u="1"/>
        <s v="PISTA DE PATINAJE " u="1"/>
        <s v="DEPORTES " u="1"/>
        <s v="RECREACIÓN" u="1"/>
      </sharedItems>
    </cacheField>
    <cacheField name="DESCRIPCIÓN" numFmtId="0">
      <sharedItems count="20">
        <s v="Virus"/>
        <s v="Características de la organización del trabajo"/>
        <s v="Postura Sedente prolongada "/>
        <s v="Movimiento repetitivo "/>
        <s v="Locativo: Deterioro o Desgaste Estructural (Pisos, Paredes, Accesos, Techos)"/>
        <s v="Robos, atracos, asaltos, atentados, secuestro, orden público."/>
        <s v="Tecnológico (Incendio)"/>
        <s v="Accidentes de Tránsito (Peatón)"/>
        <s v="Sismo, Terremoto."/>
        <s v="Movimiento_x000a_repetitivo "/>
        <s v="Trabajo en alturas"/>
        <s v="Intervención de excavaciones"/>
        <s v="PEN"/>
        <s v="Exposición a robos, atracos, asaltos, atentados, de orden publico, Exposición a agresiones por parte de usuarios "/>
        <s v="Exposición a accidentes de transito cuando se está desplazando de un escenario a otro"/>
        <s v="Posturas prolongadas"/>
        <s v="Manipulacion de cargas de la Bicicleta"/>
        <s v="Público: Exposición a robos, atracos, asaltos, atentados, de orden publico, agresiones por parte de usuarios."/>
        <s v="Exposición a accidentes de transito por desplazamiento"/>
        <s v="Locativo: Caidas al mismo o distinto nivel, Caidas de la bicicleta"/>
      </sharedItems>
    </cacheField>
    <cacheField name="CLASIFICACIÓN" numFmtId="0">
      <sharedItems count="9">
        <s v="BIOLÓGICO"/>
        <s v="PSICOSOCIAL"/>
        <s v="BIOMECÁNICOS"/>
        <s v="CONDICIONES DE SEGURIDAD"/>
        <s v="FENÓMENOS NATURALES"/>
        <s v="PEN"/>
        <s v="BIOMECANICO "/>
        <s v="BIOMECANICO"/>
        <s v="FENOMENOS NATURALES"/>
      </sharedItems>
    </cacheField>
    <cacheField name="INTERPRETACIÓN DEL NIVEL DE PROBABILIDAD" numFmtId="0">
      <sharedItems/>
    </cacheField>
    <cacheField name="Columna1" numFmtId="0">
      <sharedItems/>
    </cacheField>
    <cacheField name="CONTROLES DE INGENIERÍA" numFmtId="0">
      <sharedItems count="6">
        <s v=" Implementar sistemas de ventilación adecuados para mantener un ambiente controlado."/>
        <s v="Ninguno"/>
        <s v="Mantenimiento a las instalaciones"/>
        <s v="Garantizar que todas los circuitos eléctricos cuenten con polo a tierra._x000a_Garantizar que los puntos de contacto eléctrico de los tableros estén protegidos."/>
        <s v="PEN"/>
        <s v="No aplica"/>
      </sharedItems>
    </cacheField>
    <cacheField name="CONTROLES ADMINISTRATIVOS, SEÑALIZACION, ADVERTENCIA" numFmtId="0">
      <sharedItems count="16" longText="1">
        <s v="* Incentivar el uso de las TIC para evitar contacto físico_x000a_*Actividades enfocadas al autocuidado y prevención del  Riesgo Biológico. _x000a_* Seguimiento y monitoreo permanente a fin de identificar casos confirmados, sospechosos y con síntomas para aislamiento._x000a_* Seguimiento esquema de vacunación."/>
        <s v="* Aplicación e intervención de la batería de riesgo psicosocial_x000a_* Evaluación de clima organizacional_x000a_* Apoyo emocional y seguimiento de casos_x000a_* Capacitación del riesgo Psicosocial_x000a_* Programa de vigilancia epidemiológico del riesgo psicosocial"/>
        <s v="* Pausas activas_x000a_* Inspección de puestos de trabajo._x000a_* Exámenes médicos con énfasis osteomusculares._x000a_* Tips de seguridad en relación al riesgo Biomecánico_x000a_* Capacitación del riesgo_x000a_+ Programa de vigilancia epidemiológica de riesgo biomecánico"/>
        <s v="*Realizar seguimiento al SVE Prevención de Lesiones Osteomusculares._x000a_*Continuar con la implementación del Programa de Pausas Activas._x000a_*Continuar con las formaciones en higiene postural._x000a_*Continuar con los exámenes ocupacionales periódicamente."/>
        <s v="* Programa de inspecciones._x000a_* Programa de mantenimiento._x000a_* Reporte de acto y condiciones _x000a_* Capacitación sobre los riesgos a los cuales se encuentran expuestos"/>
        <s v="* Capacitación sobre el riesgo Público"/>
        <s v="*Actualizar el plan de emergencias y garantizar que los criterios mencionados se cumplan y garantizar su divulgación._x000a_*Realizar inspecciones de seguridad periódicamente._x000a_*Señalización rutas de evacuación._x000a_*Formación sobre los riesgo a los cuales se encuentran expuestos."/>
        <s v="* Inclusión en el Plan Estratégico de Seguridad Vial y sus actividades_x000a_* Comunicación Política Vial_x000a_* Formación y/o Comunicación en Comportamientos Seguros de acuerdo a Roles de la Vía y/o similares / Divulgación Estándares Aplicables"/>
        <s v="* Plan de emergencias y contingencias_x000a_* Kit de seguridad como: camillas,  botiquín, extintores_x000a_* Capacitación a todo el personal sobre el plan de emergencia_x000a_* Conformación, capacitación, formación, entrenamiento y dotación de la Brigada de Emergencia_x000a_* Realización de simulacros de emergencia_x000a_*Señalización rutas de evacuación"/>
        <s v="_x000a_*Programa trabajo en alturas._x000a_*capacitar coordinador de alturas_x000a_*Inspección de sistemas de seguridad activa y pasiva._x000a_* Permiso de trabajo y ATS_x000a_* Curso vigente de trabajo seguro de alturas._x000a_* Exámenes osteomusculares para trabajo en alturas_x000a_* Capacitación del riesgo según la resolución (4272 de 2021)_x000a_*Actualizar el plan de emergencias y rescate garantizar que los criterios mencionados se cumplan y garantizar su divulgación."/>
        <s v="* Permiso de trabajo y ATS_x000a_* Exámenes ocupacionales_x000a_* Capacitación del riesgo "/>
        <s v="PEN"/>
        <s v="Capacitacion en higiene postural_x000a_Capacitacion en autocuidado_x000a_Protocolo de manipulacion de cargas _x000a_Reforzar las técnicas de manejo del material, y manipulación adecuada de las cargas, para así mitigar los factores de riesgo y peligros mecánicos que se puedan mitigar. _x000a_programa de pausas activas"/>
        <s v="Acompañamiento por parte de la Policía Nacional_x000a_Capacitacion en riesgo publico y/o envio de comunicados semanales sobre riesgo público._x000a_Capacitacion en autocuidado"/>
        <s v="Implementación y actualización PESV_x000a_Capacitación riesgo publico, seguridad vial, autocuidado"/>
        <s v="Realizar socialización mediante boletín sobrey autocuidado. _x000a_Realizar mantenimientos periodicos a las bicicletas suministradas por la entidad y/o de uso para el contrato_x000a_socialización del protocolo del uso de la bicicleta"/>
      </sharedItems>
    </cacheField>
    <cacheField name="EQUIPOS Y ELEMENTOS DE PROTECCIÓN PERSONAL " numFmtId="0">
      <sharedItems count="5">
        <s v="Ninguno"/>
        <s v="*Arnes _x000a_*Eslingas "/>
        <s v="PEN"/>
        <s v="No aplica"/>
        <s v="Casco, guantes, gafas de seguridad"/>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1">
  <r>
    <x v="0"/>
    <x v="0"/>
    <x v="0"/>
    <s v="II"/>
    <s v="No Aceptable  o Aceptable con control específico"/>
    <x v="0"/>
    <x v="0"/>
    <x v="0"/>
  </r>
  <r>
    <x v="0"/>
    <x v="1"/>
    <x v="1"/>
    <s v="II"/>
    <s v="No Aceptable  o Aceptable con control específico"/>
    <x v="1"/>
    <x v="1"/>
    <x v="0"/>
  </r>
  <r>
    <x v="0"/>
    <x v="2"/>
    <x v="2"/>
    <s v="II"/>
    <s v="No Aceptable  o Aceptable con control específico"/>
    <x v="1"/>
    <x v="2"/>
    <x v="0"/>
  </r>
  <r>
    <x v="0"/>
    <x v="3"/>
    <x v="2"/>
    <s v="II"/>
    <s v="No Aceptable  o Aceptable con control específico"/>
    <x v="1"/>
    <x v="3"/>
    <x v="0"/>
  </r>
  <r>
    <x v="0"/>
    <x v="4"/>
    <x v="3"/>
    <s v="II"/>
    <s v="No Aceptable  o Aceptable con control específico"/>
    <x v="2"/>
    <x v="4"/>
    <x v="0"/>
  </r>
  <r>
    <x v="0"/>
    <x v="5"/>
    <x v="3"/>
    <s v="II"/>
    <s v="No Aceptable  o Aceptable con control específico"/>
    <x v="1"/>
    <x v="5"/>
    <x v="0"/>
  </r>
  <r>
    <x v="0"/>
    <x v="6"/>
    <x v="3"/>
    <s v="II"/>
    <s v="No Aceptable  o Aceptable con control específico"/>
    <x v="3"/>
    <x v="6"/>
    <x v="0"/>
  </r>
  <r>
    <x v="0"/>
    <x v="7"/>
    <x v="3"/>
    <s v="II"/>
    <s v="No Aceptable  o Aceptable con control específico"/>
    <x v="1"/>
    <x v="7"/>
    <x v="0"/>
  </r>
  <r>
    <x v="0"/>
    <x v="8"/>
    <x v="4"/>
    <s v="II"/>
    <s v="No Aceptable  o Aceptable con control específico"/>
    <x v="1"/>
    <x v="8"/>
    <x v="0"/>
  </r>
  <r>
    <x v="1"/>
    <x v="0"/>
    <x v="0"/>
    <s v="II"/>
    <s v="No Aceptable  o Aceptable con control específico"/>
    <x v="0"/>
    <x v="0"/>
    <x v="0"/>
  </r>
  <r>
    <x v="1"/>
    <x v="1"/>
    <x v="1"/>
    <s v="II"/>
    <s v="No Aceptable  o Aceptable con control específico"/>
    <x v="1"/>
    <x v="1"/>
    <x v="0"/>
  </r>
  <r>
    <x v="1"/>
    <x v="2"/>
    <x v="2"/>
    <s v="II"/>
    <s v="No Aceptable  o Aceptable con control específico"/>
    <x v="1"/>
    <x v="2"/>
    <x v="0"/>
  </r>
  <r>
    <x v="1"/>
    <x v="9"/>
    <x v="2"/>
    <s v="II"/>
    <s v="No Aceptable  o Aceptable con control específico"/>
    <x v="1"/>
    <x v="3"/>
    <x v="0"/>
  </r>
  <r>
    <x v="1"/>
    <x v="4"/>
    <x v="3"/>
    <s v="II"/>
    <s v="No Aceptable  o Aceptable con control específico"/>
    <x v="2"/>
    <x v="4"/>
    <x v="0"/>
  </r>
  <r>
    <x v="1"/>
    <x v="5"/>
    <x v="3"/>
    <s v="II"/>
    <s v="No Aceptable  o Aceptable con control específico"/>
    <x v="1"/>
    <x v="5"/>
    <x v="0"/>
  </r>
  <r>
    <x v="1"/>
    <x v="6"/>
    <x v="3"/>
    <s v="II"/>
    <s v="No Aceptable  o Aceptable con control específico"/>
    <x v="3"/>
    <x v="6"/>
    <x v="0"/>
  </r>
  <r>
    <x v="1"/>
    <x v="7"/>
    <x v="3"/>
    <s v="II"/>
    <s v="No Aceptable  o Aceptable con control específico"/>
    <x v="1"/>
    <x v="7"/>
    <x v="0"/>
  </r>
  <r>
    <x v="1"/>
    <x v="8"/>
    <x v="4"/>
    <s v="II"/>
    <s v="No Aceptable  o Aceptable con control específico"/>
    <x v="1"/>
    <x v="8"/>
    <x v="0"/>
  </r>
  <r>
    <x v="1"/>
    <x v="0"/>
    <x v="0"/>
    <s v="II"/>
    <s v="No Aceptable  o Aceptable con control específico"/>
    <x v="0"/>
    <x v="0"/>
    <x v="0"/>
  </r>
  <r>
    <x v="1"/>
    <x v="1"/>
    <x v="1"/>
    <s v="II"/>
    <s v="No Aceptable  o Aceptable con control específico"/>
    <x v="1"/>
    <x v="1"/>
    <x v="0"/>
  </r>
  <r>
    <x v="1"/>
    <x v="2"/>
    <x v="2"/>
    <s v="II"/>
    <s v="No Aceptable  o Aceptable con control específico"/>
    <x v="1"/>
    <x v="2"/>
    <x v="0"/>
  </r>
  <r>
    <x v="1"/>
    <x v="9"/>
    <x v="2"/>
    <s v="II"/>
    <s v="No Aceptable  o Aceptable con control específico"/>
    <x v="1"/>
    <x v="3"/>
    <x v="0"/>
  </r>
  <r>
    <x v="1"/>
    <x v="4"/>
    <x v="3"/>
    <s v="II"/>
    <s v="No Aceptable  o Aceptable con control específico"/>
    <x v="2"/>
    <x v="4"/>
    <x v="0"/>
  </r>
  <r>
    <x v="1"/>
    <x v="5"/>
    <x v="3"/>
    <s v="II"/>
    <s v="No Aceptable  o Aceptable con control específico"/>
    <x v="1"/>
    <x v="5"/>
    <x v="0"/>
  </r>
  <r>
    <x v="1"/>
    <x v="6"/>
    <x v="3"/>
    <s v="II"/>
    <s v="No Aceptable  o Aceptable con control específico"/>
    <x v="3"/>
    <x v="6"/>
    <x v="0"/>
  </r>
  <r>
    <x v="1"/>
    <x v="7"/>
    <x v="3"/>
    <s v="II"/>
    <s v="No Aceptable  o Aceptable con control específico"/>
    <x v="1"/>
    <x v="7"/>
    <x v="0"/>
  </r>
  <r>
    <x v="1"/>
    <x v="10"/>
    <x v="3"/>
    <s v="I"/>
    <s v="No Aceptable"/>
    <x v="3"/>
    <x v="9"/>
    <x v="1"/>
  </r>
  <r>
    <x v="1"/>
    <x v="11"/>
    <x v="3"/>
    <s v="II"/>
    <s v="No Aceptable  o Aceptable con control específico"/>
    <x v="1"/>
    <x v="10"/>
    <x v="0"/>
  </r>
  <r>
    <x v="1"/>
    <x v="8"/>
    <x v="4"/>
    <s v="II"/>
    <s v="No Aceptable  o Aceptable con control específico"/>
    <x v="1"/>
    <x v="8"/>
    <x v="0"/>
  </r>
  <r>
    <x v="2"/>
    <x v="0"/>
    <x v="0"/>
    <s v="II"/>
    <s v="No Aceptable  o Aceptable con control específico"/>
    <x v="0"/>
    <x v="0"/>
    <x v="0"/>
  </r>
  <r>
    <x v="2"/>
    <x v="1"/>
    <x v="1"/>
    <s v="II"/>
    <s v="No Aceptable  o Aceptable con control específico"/>
    <x v="1"/>
    <x v="1"/>
    <x v="0"/>
  </r>
  <r>
    <x v="2"/>
    <x v="2"/>
    <x v="2"/>
    <s v="II"/>
    <s v="No Aceptable  o Aceptable con control específico"/>
    <x v="1"/>
    <x v="2"/>
    <x v="0"/>
  </r>
  <r>
    <x v="2"/>
    <x v="9"/>
    <x v="2"/>
    <s v="II"/>
    <s v="No Aceptable  o Aceptable con control específico"/>
    <x v="1"/>
    <x v="3"/>
    <x v="0"/>
  </r>
  <r>
    <x v="2"/>
    <x v="4"/>
    <x v="3"/>
    <s v="II"/>
    <s v="No Aceptable  o Aceptable con control específico"/>
    <x v="2"/>
    <x v="4"/>
    <x v="0"/>
  </r>
  <r>
    <x v="2"/>
    <x v="5"/>
    <x v="3"/>
    <s v="II"/>
    <s v="No Aceptable  o Aceptable con control específico"/>
    <x v="1"/>
    <x v="5"/>
    <x v="0"/>
  </r>
  <r>
    <x v="2"/>
    <x v="6"/>
    <x v="3"/>
    <s v="II"/>
    <s v="No Aceptable  o Aceptable con control específico"/>
    <x v="3"/>
    <x v="6"/>
    <x v="0"/>
  </r>
  <r>
    <x v="2"/>
    <x v="7"/>
    <x v="3"/>
    <s v="II"/>
    <s v="No Aceptable  o Aceptable con control específico"/>
    <x v="1"/>
    <x v="7"/>
    <x v="0"/>
  </r>
  <r>
    <x v="2"/>
    <x v="8"/>
    <x v="4"/>
    <s v="II"/>
    <s v="No Aceptable  o Aceptable con control específico"/>
    <x v="1"/>
    <x v="8"/>
    <x v="0"/>
  </r>
  <r>
    <x v="3"/>
    <x v="12"/>
    <x v="5"/>
    <s v="PEN"/>
    <s v="PEN"/>
    <x v="4"/>
    <x v="11"/>
    <x v="2"/>
  </r>
  <r>
    <x v="4"/>
    <x v="12"/>
    <x v="5"/>
    <s v="PEN"/>
    <s v="PEN"/>
    <x v="4"/>
    <x v="11"/>
    <x v="2"/>
  </r>
  <r>
    <x v="5"/>
    <x v="12"/>
    <x v="5"/>
    <s v="PEN"/>
    <s v="PEN"/>
    <x v="4"/>
    <x v="11"/>
    <x v="2"/>
  </r>
  <r>
    <x v="6"/>
    <x v="12"/>
    <x v="5"/>
    <s v="PEN"/>
    <s v="PEN"/>
    <x v="4"/>
    <x v="11"/>
    <x v="2"/>
  </r>
  <r>
    <x v="7"/>
    <x v="12"/>
    <x v="5"/>
    <s v="PEN"/>
    <s v="PEN"/>
    <x v="4"/>
    <x v="11"/>
    <x v="2"/>
  </r>
  <r>
    <x v="8"/>
    <x v="12"/>
    <x v="5"/>
    <s v="PEN"/>
    <s v="PEN"/>
    <x v="4"/>
    <x v="11"/>
    <x v="2"/>
  </r>
  <r>
    <x v="9"/>
    <x v="0"/>
    <x v="0"/>
    <s v="II"/>
    <s v="No Aceptable  o Aceptable con control específico"/>
    <x v="0"/>
    <x v="0"/>
    <x v="0"/>
  </r>
  <r>
    <x v="9"/>
    <x v="1"/>
    <x v="1"/>
    <s v="II"/>
    <s v="No Aceptable  o Aceptable con control específico"/>
    <x v="1"/>
    <x v="1"/>
    <x v="0"/>
  </r>
  <r>
    <x v="9"/>
    <x v="2"/>
    <x v="2"/>
    <s v="II"/>
    <s v="No Aceptable  o Aceptable con control específico"/>
    <x v="1"/>
    <x v="2"/>
    <x v="0"/>
  </r>
  <r>
    <x v="9"/>
    <x v="9"/>
    <x v="2"/>
    <s v="II"/>
    <s v="No Aceptable  o Aceptable con control específico"/>
    <x v="1"/>
    <x v="3"/>
    <x v="0"/>
  </r>
  <r>
    <x v="9"/>
    <x v="4"/>
    <x v="3"/>
    <s v="II"/>
    <s v="No Aceptable  o Aceptable con control específico"/>
    <x v="2"/>
    <x v="4"/>
    <x v="0"/>
  </r>
  <r>
    <x v="9"/>
    <x v="5"/>
    <x v="3"/>
    <s v="II"/>
    <s v="No Aceptable  o Aceptable con control específico"/>
    <x v="1"/>
    <x v="5"/>
    <x v="0"/>
  </r>
  <r>
    <x v="9"/>
    <x v="6"/>
    <x v="3"/>
    <s v="II"/>
    <s v="No Aceptable  o Aceptable con control específico"/>
    <x v="3"/>
    <x v="6"/>
    <x v="0"/>
  </r>
  <r>
    <x v="9"/>
    <x v="7"/>
    <x v="3"/>
    <s v="II"/>
    <s v="No Aceptable  o Aceptable con control específico"/>
    <x v="1"/>
    <x v="7"/>
    <x v="0"/>
  </r>
  <r>
    <x v="9"/>
    <x v="8"/>
    <x v="4"/>
    <s v="II"/>
    <s v="No Aceptable  o Aceptable con control específico"/>
    <x v="1"/>
    <x v="8"/>
    <x v="0"/>
  </r>
  <r>
    <x v="10"/>
    <x v="0"/>
    <x v="0"/>
    <s v="II"/>
    <s v="No Aceptable  o Aceptable con control específico"/>
    <x v="0"/>
    <x v="0"/>
    <x v="0"/>
  </r>
  <r>
    <x v="10"/>
    <x v="13"/>
    <x v="3"/>
    <s v="II"/>
    <s v="No Aceptable  o Aceptable con control específico"/>
    <x v="1"/>
    <x v="5"/>
    <x v="0"/>
  </r>
  <r>
    <x v="10"/>
    <x v="14"/>
    <x v="3"/>
    <s v="II"/>
    <s v="No Aceptable  o Aceptable con control específico"/>
    <x v="1"/>
    <x v="7"/>
    <x v="0"/>
  </r>
  <r>
    <x v="10"/>
    <x v="15"/>
    <x v="6"/>
    <s v="II"/>
    <s v="No Aceptable  o Aceptable con control específico"/>
    <x v="1"/>
    <x v="2"/>
    <x v="0"/>
  </r>
  <r>
    <x v="10"/>
    <x v="16"/>
    <x v="7"/>
    <s v="II"/>
    <s v="No Aceptable  o Aceptable con control específico"/>
    <x v="1"/>
    <x v="12"/>
    <x v="0"/>
  </r>
  <r>
    <x v="10"/>
    <x v="1"/>
    <x v="1"/>
    <s v="II"/>
    <s v="No Aceptable  o Aceptable con control específico"/>
    <x v="1"/>
    <x v="1"/>
    <x v="0"/>
  </r>
  <r>
    <x v="10"/>
    <x v="6"/>
    <x v="3"/>
    <s v="II"/>
    <s v="No Aceptable  o Aceptable con control específico"/>
    <x v="3"/>
    <x v="6"/>
    <x v="0"/>
  </r>
  <r>
    <x v="10"/>
    <x v="8"/>
    <x v="8"/>
    <s v="II"/>
    <s v="No Aceptable  o Aceptable con control específico"/>
    <x v="1"/>
    <x v="8"/>
    <x v="0"/>
  </r>
  <r>
    <x v="11"/>
    <x v="0"/>
    <x v="0"/>
    <s v="II"/>
    <s v="No Aceptable  o Aceptable con control específico"/>
    <x v="0"/>
    <x v="0"/>
    <x v="0"/>
  </r>
  <r>
    <x v="11"/>
    <x v="13"/>
    <x v="3"/>
    <s v="II"/>
    <s v="No Aceptable  o Aceptable con control específico"/>
    <x v="1"/>
    <x v="5"/>
    <x v="0"/>
  </r>
  <r>
    <x v="11"/>
    <x v="14"/>
    <x v="3"/>
    <s v="II"/>
    <s v="No Aceptable  o Aceptable con control específico"/>
    <x v="1"/>
    <x v="7"/>
    <x v="0"/>
  </r>
  <r>
    <x v="11"/>
    <x v="15"/>
    <x v="6"/>
    <s v="II"/>
    <s v="No Aceptable  o Aceptable con control específico"/>
    <x v="1"/>
    <x v="2"/>
    <x v="0"/>
  </r>
  <r>
    <x v="11"/>
    <x v="16"/>
    <x v="7"/>
    <s v="II"/>
    <s v="No Aceptable  o Aceptable con control específico"/>
    <x v="1"/>
    <x v="12"/>
    <x v="0"/>
  </r>
  <r>
    <x v="11"/>
    <x v="1"/>
    <x v="1"/>
    <s v="II"/>
    <s v="No Aceptable  o Aceptable con control específico"/>
    <x v="1"/>
    <x v="1"/>
    <x v="0"/>
  </r>
  <r>
    <x v="11"/>
    <x v="6"/>
    <x v="3"/>
    <s v="II"/>
    <s v="No Aceptable  o Aceptable con control específico"/>
    <x v="3"/>
    <x v="6"/>
    <x v="0"/>
  </r>
  <r>
    <x v="11"/>
    <x v="8"/>
    <x v="8"/>
    <s v="II"/>
    <s v="No Aceptable  o Aceptable con control específico"/>
    <x v="1"/>
    <x v="8"/>
    <x v="0"/>
  </r>
  <r>
    <x v="12"/>
    <x v="17"/>
    <x v="3"/>
    <s v="II"/>
    <s v="No Aceptable  o Aceptable con control específico"/>
    <x v="5"/>
    <x v="13"/>
    <x v="3"/>
  </r>
  <r>
    <x v="12"/>
    <x v="18"/>
    <x v="3"/>
    <s v="II"/>
    <s v="No Aceptable  o Aceptable con control específico"/>
    <x v="5"/>
    <x v="14"/>
    <x v="4"/>
  </r>
  <r>
    <x v="12"/>
    <x v="19"/>
    <x v="3"/>
    <s v="II"/>
    <s v="No Aceptable  o Aceptable con control específico"/>
    <x v="5"/>
    <x v="15"/>
    <x v="4"/>
  </r>
  <r>
    <x v="13"/>
    <x v="0"/>
    <x v="0"/>
    <s v="II"/>
    <s v="No Aceptable  o Aceptable con control específico"/>
    <x v="0"/>
    <x v="0"/>
    <x v="0"/>
  </r>
  <r>
    <x v="13"/>
    <x v="1"/>
    <x v="1"/>
    <s v="II"/>
    <s v="No Aceptable  o Aceptable con control específico"/>
    <x v="1"/>
    <x v="1"/>
    <x v="0"/>
  </r>
  <r>
    <x v="13"/>
    <x v="2"/>
    <x v="2"/>
    <s v="II"/>
    <s v="No Aceptable  o Aceptable con control específico"/>
    <x v="1"/>
    <x v="2"/>
    <x v="0"/>
  </r>
  <r>
    <x v="13"/>
    <x v="9"/>
    <x v="2"/>
    <s v="II"/>
    <s v="No Aceptable  o Aceptable con control específico"/>
    <x v="1"/>
    <x v="3"/>
    <x v="0"/>
  </r>
  <r>
    <x v="13"/>
    <x v="4"/>
    <x v="3"/>
    <s v="II"/>
    <s v="No Aceptable  o Aceptable con control específico"/>
    <x v="2"/>
    <x v="4"/>
    <x v="0"/>
  </r>
  <r>
    <x v="13"/>
    <x v="5"/>
    <x v="3"/>
    <s v="II"/>
    <s v="No Aceptable  o Aceptable con control específico"/>
    <x v="1"/>
    <x v="5"/>
    <x v="0"/>
  </r>
  <r>
    <x v="13"/>
    <x v="6"/>
    <x v="3"/>
    <s v="II"/>
    <s v="No Aceptable  o Aceptable con control específico"/>
    <x v="3"/>
    <x v="6"/>
    <x v="0"/>
  </r>
  <r>
    <x v="13"/>
    <x v="7"/>
    <x v="3"/>
    <s v="II"/>
    <s v="No Aceptable  o Aceptable con control específico"/>
    <x v="1"/>
    <x v="7"/>
    <x v="0"/>
  </r>
  <r>
    <x v="13"/>
    <x v="8"/>
    <x v="4"/>
    <s v="II"/>
    <s v="No Aceptable  o Aceptable con control específico"/>
    <x v="1"/>
    <x v="8"/>
    <x v="0"/>
  </r>
  <r>
    <x v="14"/>
    <x v="0"/>
    <x v="0"/>
    <s v="II"/>
    <s v="No Aceptable  o Aceptable con control específico"/>
    <x v="0"/>
    <x v="0"/>
    <x v="0"/>
  </r>
  <r>
    <x v="14"/>
    <x v="1"/>
    <x v="1"/>
    <s v="II"/>
    <s v="No Aceptable  o Aceptable con control específico"/>
    <x v="1"/>
    <x v="1"/>
    <x v="0"/>
  </r>
  <r>
    <x v="14"/>
    <x v="2"/>
    <x v="2"/>
    <s v="II"/>
    <s v="No Aceptable  o Aceptable con control específico"/>
    <x v="1"/>
    <x v="2"/>
    <x v="0"/>
  </r>
  <r>
    <x v="14"/>
    <x v="9"/>
    <x v="2"/>
    <s v="II"/>
    <s v="No Aceptable  o Aceptable con control específico"/>
    <x v="1"/>
    <x v="3"/>
    <x v="0"/>
  </r>
  <r>
    <x v="14"/>
    <x v="4"/>
    <x v="3"/>
    <s v="II"/>
    <s v="No Aceptable  o Aceptable con control específico"/>
    <x v="2"/>
    <x v="4"/>
    <x v="0"/>
  </r>
  <r>
    <x v="14"/>
    <x v="5"/>
    <x v="3"/>
    <s v="II"/>
    <s v="No Aceptable  o Aceptable con control específico"/>
    <x v="1"/>
    <x v="5"/>
    <x v="0"/>
  </r>
  <r>
    <x v="14"/>
    <x v="6"/>
    <x v="3"/>
    <s v="II"/>
    <s v="No Aceptable  o Aceptable con control específico"/>
    <x v="3"/>
    <x v="6"/>
    <x v="0"/>
  </r>
  <r>
    <x v="14"/>
    <x v="7"/>
    <x v="3"/>
    <s v="II"/>
    <s v="No Aceptable  o Aceptable con control específico"/>
    <x v="1"/>
    <x v="7"/>
    <x v="0"/>
  </r>
  <r>
    <x v="14"/>
    <x v="8"/>
    <x v="4"/>
    <s v="II"/>
    <s v="No Aceptable  o Aceptable con control específico"/>
    <x v="1"/>
    <x v="8"/>
    <x v="0"/>
  </r>
  <r>
    <x v="15"/>
    <x v="0"/>
    <x v="0"/>
    <s v="II"/>
    <s v="No Aceptable  o Aceptable con control específico"/>
    <x v="0"/>
    <x v="0"/>
    <x v="0"/>
  </r>
  <r>
    <x v="15"/>
    <x v="1"/>
    <x v="1"/>
    <s v="II"/>
    <s v="No Aceptable  o Aceptable con control específico"/>
    <x v="1"/>
    <x v="1"/>
    <x v="0"/>
  </r>
  <r>
    <x v="15"/>
    <x v="2"/>
    <x v="2"/>
    <s v="II"/>
    <s v="No Aceptable  o Aceptable con control específico"/>
    <x v="1"/>
    <x v="2"/>
    <x v="0"/>
  </r>
  <r>
    <x v="15"/>
    <x v="9"/>
    <x v="2"/>
    <s v="II"/>
    <s v="No Aceptable  o Aceptable con control específico"/>
    <x v="1"/>
    <x v="3"/>
    <x v="0"/>
  </r>
  <r>
    <x v="15"/>
    <x v="4"/>
    <x v="3"/>
    <s v="II"/>
    <s v="No Aceptable  o Aceptable con control específico"/>
    <x v="2"/>
    <x v="4"/>
    <x v="0"/>
  </r>
  <r>
    <x v="15"/>
    <x v="5"/>
    <x v="3"/>
    <s v="II"/>
    <s v="No Aceptable  o Aceptable con control específico"/>
    <x v="1"/>
    <x v="5"/>
    <x v="0"/>
  </r>
  <r>
    <x v="15"/>
    <x v="6"/>
    <x v="3"/>
    <s v="II"/>
    <s v="No Aceptable  o Aceptable con control específico"/>
    <x v="3"/>
    <x v="6"/>
    <x v="0"/>
  </r>
  <r>
    <x v="15"/>
    <x v="7"/>
    <x v="3"/>
    <s v="II"/>
    <s v="No Aceptable  o Aceptable con control específico"/>
    <x v="1"/>
    <x v="7"/>
    <x v="0"/>
  </r>
  <r>
    <x v="15"/>
    <x v="8"/>
    <x v="4"/>
    <s v="II"/>
    <s v="No Aceptable  o Aceptable con control específico"/>
    <x v="1"/>
    <x v="8"/>
    <x v="0"/>
  </r>
  <r>
    <x v="16"/>
    <x v="0"/>
    <x v="0"/>
    <s v="II"/>
    <s v="No Aceptable  o Aceptable con control específico"/>
    <x v="0"/>
    <x v="0"/>
    <x v="0"/>
  </r>
  <r>
    <x v="16"/>
    <x v="1"/>
    <x v="1"/>
    <s v="II"/>
    <s v="No Aceptable  o Aceptable con control específico"/>
    <x v="1"/>
    <x v="1"/>
    <x v="0"/>
  </r>
  <r>
    <x v="16"/>
    <x v="2"/>
    <x v="2"/>
    <s v="II"/>
    <s v="No Aceptable  o Aceptable con control específico"/>
    <x v="1"/>
    <x v="2"/>
    <x v="0"/>
  </r>
  <r>
    <x v="16"/>
    <x v="9"/>
    <x v="2"/>
    <s v="II"/>
    <s v="No Aceptable  o Aceptable con control específico"/>
    <x v="1"/>
    <x v="3"/>
    <x v="0"/>
  </r>
  <r>
    <x v="16"/>
    <x v="4"/>
    <x v="3"/>
    <s v="II"/>
    <s v="No Aceptable  o Aceptable con control específico"/>
    <x v="2"/>
    <x v="4"/>
    <x v="0"/>
  </r>
  <r>
    <x v="16"/>
    <x v="5"/>
    <x v="3"/>
    <s v="II"/>
    <s v="No Aceptable  o Aceptable con control específico"/>
    <x v="1"/>
    <x v="5"/>
    <x v="0"/>
  </r>
  <r>
    <x v="16"/>
    <x v="6"/>
    <x v="3"/>
    <s v="II"/>
    <s v="No Aceptable  o Aceptable con control específico"/>
    <x v="3"/>
    <x v="6"/>
    <x v="0"/>
  </r>
  <r>
    <x v="16"/>
    <x v="7"/>
    <x v="3"/>
    <s v="II"/>
    <s v="No Aceptable  o Aceptable con control específico"/>
    <x v="1"/>
    <x v="7"/>
    <x v="0"/>
  </r>
  <r>
    <x v="16"/>
    <x v="8"/>
    <x v="4"/>
    <s v="II"/>
    <s v="No Aceptable  o Aceptable con control específico"/>
    <x v="1"/>
    <x v="8"/>
    <x v="0"/>
  </r>
  <r>
    <x v="17"/>
    <x v="0"/>
    <x v="0"/>
    <s v="II"/>
    <s v="No Aceptable  o Aceptable con control específico"/>
    <x v="0"/>
    <x v="0"/>
    <x v="0"/>
  </r>
  <r>
    <x v="17"/>
    <x v="1"/>
    <x v="1"/>
    <s v="II"/>
    <s v="No Aceptable  o Aceptable con control específico"/>
    <x v="1"/>
    <x v="1"/>
    <x v="0"/>
  </r>
  <r>
    <x v="17"/>
    <x v="2"/>
    <x v="2"/>
    <s v="II"/>
    <s v="No Aceptable  o Aceptable con control específico"/>
    <x v="1"/>
    <x v="2"/>
    <x v="0"/>
  </r>
  <r>
    <x v="17"/>
    <x v="9"/>
    <x v="2"/>
    <s v="II"/>
    <s v="No Aceptable  o Aceptable con control específico"/>
    <x v="1"/>
    <x v="3"/>
    <x v="0"/>
  </r>
  <r>
    <x v="17"/>
    <x v="4"/>
    <x v="3"/>
    <s v="II"/>
    <s v="No Aceptable  o Aceptable con control específico"/>
    <x v="2"/>
    <x v="4"/>
    <x v="0"/>
  </r>
  <r>
    <x v="17"/>
    <x v="5"/>
    <x v="3"/>
    <s v="II"/>
    <s v="No Aceptable  o Aceptable con control específico"/>
    <x v="1"/>
    <x v="5"/>
    <x v="0"/>
  </r>
  <r>
    <x v="17"/>
    <x v="6"/>
    <x v="3"/>
    <s v="II"/>
    <s v="No Aceptable  o Aceptable con control específico"/>
    <x v="3"/>
    <x v="6"/>
    <x v="0"/>
  </r>
  <r>
    <x v="17"/>
    <x v="7"/>
    <x v="3"/>
    <s v="II"/>
    <s v="No Aceptable  o Aceptable con control específico"/>
    <x v="1"/>
    <x v="7"/>
    <x v="0"/>
  </r>
  <r>
    <x v="17"/>
    <x v="8"/>
    <x v="4"/>
    <s v="II"/>
    <s v="No Aceptable  o Aceptable con control específico"/>
    <x v="1"/>
    <x v="8"/>
    <x v="0"/>
  </r>
  <r>
    <x v="18"/>
    <x v="0"/>
    <x v="0"/>
    <s v="II"/>
    <s v="No Aceptable  o Aceptable con control específico"/>
    <x v="0"/>
    <x v="0"/>
    <x v="0"/>
  </r>
  <r>
    <x v="18"/>
    <x v="1"/>
    <x v="1"/>
    <s v="II"/>
    <s v="No Aceptable  o Aceptable con control específico"/>
    <x v="1"/>
    <x v="1"/>
    <x v="0"/>
  </r>
  <r>
    <x v="18"/>
    <x v="2"/>
    <x v="2"/>
    <s v="II"/>
    <s v="No Aceptable  o Aceptable con control específico"/>
    <x v="1"/>
    <x v="2"/>
    <x v="0"/>
  </r>
  <r>
    <x v="18"/>
    <x v="9"/>
    <x v="2"/>
    <s v="II"/>
    <s v="No Aceptable  o Aceptable con control específico"/>
    <x v="1"/>
    <x v="3"/>
    <x v="0"/>
  </r>
  <r>
    <x v="18"/>
    <x v="4"/>
    <x v="3"/>
    <s v="II"/>
    <s v="No Aceptable  o Aceptable con control específico"/>
    <x v="2"/>
    <x v="4"/>
    <x v="0"/>
  </r>
  <r>
    <x v="18"/>
    <x v="5"/>
    <x v="3"/>
    <s v="II"/>
    <s v="No Aceptable  o Aceptable con control específico"/>
    <x v="1"/>
    <x v="5"/>
    <x v="0"/>
  </r>
  <r>
    <x v="18"/>
    <x v="6"/>
    <x v="3"/>
    <s v="II"/>
    <s v="No Aceptable  o Aceptable con control específico"/>
    <x v="3"/>
    <x v="6"/>
    <x v="0"/>
  </r>
  <r>
    <x v="18"/>
    <x v="7"/>
    <x v="3"/>
    <s v="II"/>
    <s v="No Aceptable  o Aceptable con control específico"/>
    <x v="1"/>
    <x v="7"/>
    <x v="0"/>
  </r>
  <r>
    <x v="18"/>
    <x v="8"/>
    <x v="4"/>
    <s v="II"/>
    <s v="No Aceptable  o Aceptable con control específico"/>
    <x v="1"/>
    <x v="8"/>
    <x v="0"/>
  </r>
  <r>
    <x v="19"/>
    <x v="0"/>
    <x v="0"/>
    <s v="II"/>
    <s v="No Aceptable  o Aceptable con control específico"/>
    <x v="0"/>
    <x v="0"/>
    <x v="0"/>
  </r>
  <r>
    <x v="19"/>
    <x v="1"/>
    <x v="1"/>
    <s v="II"/>
    <s v="No Aceptable  o Aceptable con control específico"/>
    <x v="1"/>
    <x v="1"/>
    <x v="0"/>
  </r>
  <r>
    <x v="19"/>
    <x v="2"/>
    <x v="2"/>
    <s v="II"/>
    <s v="No Aceptable  o Aceptable con control específico"/>
    <x v="1"/>
    <x v="2"/>
    <x v="0"/>
  </r>
  <r>
    <x v="19"/>
    <x v="9"/>
    <x v="2"/>
    <s v="II"/>
    <s v="No Aceptable  o Aceptable con control específico"/>
    <x v="1"/>
    <x v="3"/>
    <x v="0"/>
  </r>
  <r>
    <x v="19"/>
    <x v="4"/>
    <x v="3"/>
    <s v="II"/>
    <s v="No Aceptable  o Aceptable con control específico"/>
    <x v="2"/>
    <x v="4"/>
    <x v="0"/>
  </r>
  <r>
    <x v="19"/>
    <x v="5"/>
    <x v="3"/>
    <s v="II"/>
    <s v="No Aceptable  o Aceptable con control específico"/>
    <x v="1"/>
    <x v="5"/>
    <x v="0"/>
  </r>
  <r>
    <x v="19"/>
    <x v="6"/>
    <x v="3"/>
    <s v="II"/>
    <s v="No Aceptable  o Aceptable con control específico"/>
    <x v="3"/>
    <x v="6"/>
    <x v="0"/>
  </r>
  <r>
    <x v="19"/>
    <x v="7"/>
    <x v="3"/>
    <s v="II"/>
    <s v="No Aceptable  o Aceptable con control específico"/>
    <x v="1"/>
    <x v="7"/>
    <x v="0"/>
  </r>
  <r>
    <x v="19"/>
    <x v="8"/>
    <x v="4"/>
    <s v="II"/>
    <s v="No Aceptable  o Aceptable con control específico"/>
    <x v="1"/>
    <x v="8"/>
    <x v="0"/>
  </r>
  <r>
    <x v="20"/>
    <x v="0"/>
    <x v="0"/>
    <s v="II"/>
    <s v="No Aceptable  o Aceptable con control específico"/>
    <x v="0"/>
    <x v="0"/>
    <x v="0"/>
  </r>
  <r>
    <x v="20"/>
    <x v="1"/>
    <x v="1"/>
    <s v="II"/>
    <s v="No Aceptable  o Aceptable con control específico"/>
    <x v="1"/>
    <x v="1"/>
    <x v="0"/>
  </r>
  <r>
    <x v="20"/>
    <x v="2"/>
    <x v="2"/>
    <s v="II"/>
    <s v="No Aceptable  o Aceptable con control específico"/>
    <x v="1"/>
    <x v="2"/>
    <x v="0"/>
  </r>
  <r>
    <x v="20"/>
    <x v="9"/>
    <x v="2"/>
    <s v="II"/>
    <s v="No Aceptable  o Aceptable con control específico"/>
    <x v="1"/>
    <x v="3"/>
    <x v="0"/>
  </r>
  <r>
    <x v="20"/>
    <x v="4"/>
    <x v="3"/>
    <s v="II"/>
    <s v="No Aceptable  o Aceptable con control específico"/>
    <x v="2"/>
    <x v="4"/>
    <x v="0"/>
  </r>
  <r>
    <x v="20"/>
    <x v="5"/>
    <x v="3"/>
    <s v="II"/>
    <s v="No Aceptable  o Aceptable con control específico"/>
    <x v="1"/>
    <x v="5"/>
    <x v="0"/>
  </r>
  <r>
    <x v="20"/>
    <x v="6"/>
    <x v="3"/>
    <s v="II"/>
    <s v="No Aceptable  o Aceptable con control específico"/>
    <x v="3"/>
    <x v="6"/>
    <x v="0"/>
  </r>
  <r>
    <x v="20"/>
    <x v="7"/>
    <x v="3"/>
    <s v="II"/>
    <s v="No Aceptable  o Aceptable con control específico"/>
    <x v="1"/>
    <x v="7"/>
    <x v="0"/>
  </r>
  <r>
    <x v="20"/>
    <x v="8"/>
    <x v="4"/>
    <s v="II"/>
    <s v="No Aceptable  o Aceptable con control específico"/>
    <x v="1"/>
    <x v="8"/>
    <x v="0"/>
  </r>
  <r>
    <x v="21"/>
    <x v="0"/>
    <x v="0"/>
    <s v="II"/>
    <s v="No Aceptable  o Aceptable con control específico"/>
    <x v="0"/>
    <x v="0"/>
    <x v="0"/>
  </r>
  <r>
    <x v="21"/>
    <x v="1"/>
    <x v="1"/>
    <s v="II"/>
    <s v="No Aceptable  o Aceptable con control específico"/>
    <x v="1"/>
    <x v="1"/>
    <x v="0"/>
  </r>
  <r>
    <x v="21"/>
    <x v="2"/>
    <x v="2"/>
    <s v="II"/>
    <s v="No Aceptable  o Aceptable con control específico"/>
    <x v="1"/>
    <x v="2"/>
    <x v="0"/>
  </r>
  <r>
    <x v="21"/>
    <x v="9"/>
    <x v="2"/>
    <s v="II"/>
    <s v="No Aceptable  o Aceptable con control específico"/>
    <x v="1"/>
    <x v="3"/>
    <x v="0"/>
  </r>
  <r>
    <x v="21"/>
    <x v="4"/>
    <x v="3"/>
    <s v="II"/>
    <s v="No Aceptable  o Aceptable con control específico"/>
    <x v="2"/>
    <x v="4"/>
    <x v="0"/>
  </r>
  <r>
    <x v="21"/>
    <x v="5"/>
    <x v="3"/>
    <s v="II"/>
    <s v="No Aceptable  o Aceptable con control específico"/>
    <x v="1"/>
    <x v="5"/>
    <x v="0"/>
  </r>
  <r>
    <x v="21"/>
    <x v="6"/>
    <x v="3"/>
    <s v="II"/>
    <s v="No Aceptable  o Aceptable con control específico"/>
    <x v="3"/>
    <x v="6"/>
    <x v="0"/>
  </r>
  <r>
    <x v="21"/>
    <x v="7"/>
    <x v="3"/>
    <s v="II"/>
    <s v="No Aceptable  o Aceptable con control específico"/>
    <x v="1"/>
    <x v="7"/>
    <x v="0"/>
  </r>
  <r>
    <x v="21"/>
    <x v="8"/>
    <x v="4"/>
    <s v="II"/>
    <s v="No Aceptable  o Aceptable con control específico"/>
    <x v="1"/>
    <x v="8"/>
    <x v="0"/>
  </r>
  <r>
    <x v="22"/>
    <x v="0"/>
    <x v="0"/>
    <s v="II"/>
    <s v="No Aceptable  o Aceptable con control específico"/>
    <x v="0"/>
    <x v="0"/>
    <x v="0"/>
  </r>
  <r>
    <x v="22"/>
    <x v="1"/>
    <x v="1"/>
    <s v="II"/>
    <s v="No Aceptable  o Aceptable con control específico"/>
    <x v="1"/>
    <x v="1"/>
    <x v="0"/>
  </r>
  <r>
    <x v="22"/>
    <x v="2"/>
    <x v="2"/>
    <s v="II"/>
    <s v="No Aceptable  o Aceptable con control específico"/>
    <x v="1"/>
    <x v="2"/>
    <x v="0"/>
  </r>
  <r>
    <x v="22"/>
    <x v="9"/>
    <x v="2"/>
    <s v="II"/>
    <s v="No Aceptable  o Aceptable con control específico"/>
    <x v="1"/>
    <x v="3"/>
    <x v="0"/>
  </r>
  <r>
    <x v="22"/>
    <x v="4"/>
    <x v="3"/>
    <s v="II"/>
    <s v="No Aceptable  o Aceptable con control específico"/>
    <x v="2"/>
    <x v="4"/>
    <x v="0"/>
  </r>
  <r>
    <x v="22"/>
    <x v="5"/>
    <x v="3"/>
    <s v="II"/>
    <s v="No Aceptable  o Aceptable con control específico"/>
    <x v="1"/>
    <x v="5"/>
    <x v="0"/>
  </r>
  <r>
    <x v="22"/>
    <x v="6"/>
    <x v="3"/>
    <s v="II"/>
    <s v="No Aceptable  o Aceptable con control específico"/>
    <x v="3"/>
    <x v="6"/>
    <x v="0"/>
  </r>
  <r>
    <x v="22"/>
    <x v="7"/>
    <x v="3"/>
    <s v="II"/>
    <s v="No Aceptable  o Aceptable con control específico"/>
    <x v="1"/>
    <x v="7"/>
    <x v="0"/>
  </r>
  <r>
    <x v="22"/>
    <x v="8"/>
    <x v="4"/>
    <s v="II"/>
    <s v="No Aceptable  o Aceptable con control específico"/>
    <x v="1"/>
    <x v="8"/>
    <x v="0"/>
  </r>
  <r>
    <x v="23"/>
    <x v="0"/>
    <x v="0"/>
    <s v="II"/>
    <s v="No Aceptable  o Aceptable con control específico"/>
    <x v="0"/>
    <x v="0"/>
    <x v="0"/>
  </r>
  <r>
    <x v="23"/>
    <x v="1"/>
    <x v="1"/>
    <s v="II"/>
    <s v="No Aceptable  o Aceptable con control específico"/>
    <x v="1"/>
    <x v="1"/>
    <x v="0"/>
  </r>
  <r>
    <x v="23"/>
    <x v="2"/>
    <x v="2"/>
    <s v="II"/>
    <s v="No Aceptable  o Aceptable con control específico"/>
    <x v="1"/>
    <x v="2"/>
    <x v="0"/>
  </r>
  <r>
    <x v="23"/>
    <x v="9"/>
    <x v="2"/>
    <s v="II"/>
    <s v="No Aceptable  o Aceptable con control específico"/>
    <x v="1"/>
    <x v="3"/>
    <x v="0"/>
  </r>
  <r>
    <x v="23"/>
    <x v="4"/>
    <x v="3"/>
    <s v="II"/>
    <s v="No Aceptable  o Aceptable con control específico"/>
    <x v="2"/>
    <x v="4"/>
    <x v="0"/>
  </r>
  <r>
    <x v="23"/>
    <x v="5"/>
    <x v="3"/>
    <s v="II"/>
    <s v="No Aceptable  o Aceptable con control específico"/>
    <x v="1"/>
    <x v="5"/>
    <x v="0"/>
  </r>
  <r>
    <x v="23"/>
    <x v="6"/>
    <x v="3"/>
    <s v="II"/>
    <s v="No Aceptable  o Aceptable con control específico"/>
    <x v="3"/>
    <x v="6"/>
    <x v="0"/>
  </r>
  <r>
    <x v="23"/>
    <x v="7"/>
    <x v="3"/>
    <s v="II"/>
    <s v="No Aceptable  o Aceptable con control específico"/>
    <x v="1"/>
    <x v="7"/>
    <x v="0"/>
  </r>
  <r>
    <x v="23"/>
    <x v="8"/>
    <x v="4"/>
    <s v="II"/>
    <s v="No Aceptable  o Aceptable con control específico"/>
    <x v="1"/>
    <x v="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448EA34-1704-407F-AA08-66605E72B05E}" name="TablaDinámica2" cacheId="552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J3:K10" firstHeaderRow="1" firstDataRow="1" firstDataCol="1" rowPageCount="1" colPageCount="1"/>
  <pivotFields count="8">
    <pivotField axis="axisPage" showAll="0">
      <items count="33">
        <item x="0"/>
        <item x="18"/>
        <item x="19"/>
        <item x="20"/>
        <item x="21"/>
        <item x="22"/>
        <item x="23"/>
        <item x="1"/>
        <item x="2"/>
        <item x="3"/>
        <item x="4"/>
        <item x="5"/>
        <item x="6"/>
        <item x="7"/>
        <item x="8"/>
        <item x="9"/>
        <item x="10"/>
        <item x="11"/>
        <item x="13"/>
        <item x="14"/>
        <item x="15"/>
        <item x="16"/>
        <item x="17"/>
        <item m="1" x="25"/>
        <item m="1" x="26"/>
        <item x="12"/>
        <item m="1" x="27"/>
        <item m="1" x="30"/>
        <item m="1" x="24"/>
        <item m="1" x="29"/>
        <item m="1" x="31"/>
        <item m="1" x="28"/>
        <item t="default"/>
      </items>
    </pivotField>
    <pivotField showAll="0"/>
    <pivotField showAll="0"/>
    <pivotField showAll="0"/>
    <pivotField showAll="0"/>
    <pivotField axis="axisRow" dataField="1" showAll="0" sortType="descending">
      <items count="7">
        <item x="0"/>
        <item x="3"/>
        <item x="2"/>
        <item x="1"/>
        <item x="5"/>
        <item x="4"/>
        <item t="default"/>
      </items>
      <autoSortScope>
        <pivotArea dataOnly="0" outline="0" fieldPosition="0">
          <references count="1">
            <reference field="4294967294" count="1" selected="0">
              <x v="0"/>
            </reference>
          </references>
        </pivotArea>
      </autoSortScope>
    </pivotField>
    <pivotField showAll="0"/>
    <pivotField showAll="0"/>
  </pivotFields>
  <rowFields count="1">
    <field x="5"/>
  </rowFields>
  <rowItems count="7">
    <i>
      <x v="3"/>
    </i>
    <i>
      <x v="1"/>
    </i>
    <i>
      <x/>
    </i>
    <i>
      <x v="2"/>
    </i>
    <i>
      <x v="5"/>
    </i>
    <i>
      <x v="4"/>
    </i>
    <i t="grand">
      <x/>
    </i>
  </rowItems>
  <colItems count="1">
    <i/>
  </colItems>
  <pageFields count="1">
    <pageField fld="0" hier="-1"/>
  </pageFields>
  <dataFields count="1">
    <dataField name="Cuenta de CONTROLES DE INGENIERÍA"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3AF0A5A-A86B-4E18-A2F0-FED4249A3CC9}" name="TablaDinámica1" cacheId="552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3" firstHeaderRow="1" firstDataRow="1" firstDataCol="1" rowPageCount="1" colPageCount="1"/>
  <pivotFields count="8">
    <pivotField axis="axisPage" showAll="0">
      <items count="33">
        <item x="0"/>
        <item x="18"/>
        <item x="19"/>
        <item x="20"/>
        <item x="21"/>
        <item x="22"/>
        <item x="23"/>
        <item x="1"/>
        <item x="2"/>
        <item x="9"/>
        <item x="13"/>
        <item x="14"/>
        <item x="15"/>
        <item x="16"/>
        <item x="17"/>
        <item m="1" x="25"/>
        <item m="1" x="26"/>
        <item x="12"/>
        <item m="1" x="27"/>
        <item m="1" x="30"/>
        <item m="1" x="24"/>
        <item m="1" x="29"/>
        <item m="1" x="31"/>
        <item m="1" x="28"/>
        <item x="3"/>
        <item x="4"/>
        <item x="5"/>
        <item x="6"/>
        <item x="7"/>
        <item x="8"/>
        <item x="10"/>
        <item x="11"/>
        <item t="default"/>
      </items>
    </pivotField>
    <pivotField showAll="0">
      <items count="21">
        <item x="7"/>
        <item x="1"/>
        <item x="14"/>
        <item x="18"/>
        <item x="13"/>
        <item x="11"/>
        <item x="19"/>
        <item x="4"/>
        <item x="16"/>
        <item x="3"/>
        <item x="9"/>
        <item x="12"/>
        <item x="2"/>
        <item x="15"/>
        <item x="17"/>
        <item x="5"/>
        <item x="8"/>
        <item x="6"/>
        <item x="10"/>
        <item x="0"/>
        <item t="default"/>
      </items>
    </pivotField>
    <pivotField axis="axisRow" dataField="1" showAll="0" sortType="descending">
      <items count="10">
        <item x="0"/>
        <item x="7"/>
        <item x="6"/>
        <item x="2"/>
        <item x="3"/>
        <item x="8"/>
        <item x="4"/>
        <item x="5"/>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s>
  <rowFields count="1">
    <field x="2"/>
  </rowFields>
  <rowItems count="10">
    <i>
      <x v="4"/>
    </i>
    <i>
      <x v="3"/>
    </i>
    <i>
      <x v="8"/>
    </i>
    <i>
      <x/>
    </i>
    <i>
      <x v="6"/>
    </i>
    <i>
      <x v="7"/>
    </i>
    <i>
      <x v="2"/>
    </i>
    <i>
      <x v="5"/>
    </i>
    <i>
      <x v="1"/>
    </i>
    <i t="grand">
      <x/>
    </i>
  </rowItems>
  <colItems count="1">
    <i/>
  </colItems>
  <pageFields count="1">
    <pageField fld="0" hier="-1"/>
  </pageFields>
  <dataFields count="1">
    <dataField name="Cuenta de CLASIFICACIÓN"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B45A8AD-155F-4B51-9958-F3882C2DE95F}" name="TablaDinámica6" cacheId="552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G3:H13" firstHeaderRow="1" firstDataRow="1" firstDataCol="1" rowPageCount="1" colPageCount="1"/>
  <pivotFields count="8">
    <pivotField axis="axisPage" showAll="0">
      <items count="33">
        <item x="0"/>
        <item x="18"/>
        <item x="19"/>
        <item x="20"/>
        <item x="21"/>
        <item x="22"/>
        <item x="23"/>
        <item x="1"/>
        <item x="2"/>
        <item x="9"/>
        <item x="13"/>
        <item x="14"/>
        <item x="15"/>
        <item x="16"/>
        <item x="17"/>
        <item m="1" x="25"/>
        <item m="1" x="26"/>
        <item x="12"/>
        <item m="1" x="27"/>
        <item m="1" x="30"/>
        <item m="1" x="24"/>
        <item m="1" x="29"/>
        <item m="1" x="31"/>
        <item m="1" x="28"/>
        <item x="3"/>
        <item x="4"/>
        <item x="5"/>
        <item x="6"/>
        <item x="7"/>
        <item x="8"/>
        <item x="10"/>
        <item x="11"/>
        <item t="default"/>
      </items>
    </pivotField>
    <pivotField axis="axisRow" dataField="1" showAll="0">
      <items count="21">
        <item x="7"/>
        <item x="1"/>
        <item x="14"/>
        <item x="18"/>
        <item x="13"/>
        <item x="11"/>
        <item x="19"/>
        <item x="4"/>
        <item x="16"/>
        <item x="3"/>
        <item x="9"/>
        <item x="12"/>
        <item x="2"/>
        <item x="15"/>
        <item x="17"/>
        <item x="5"/>
        <item x="8"/>
        <item x="6"/>
        <item x="10"/>
        <item x="0"/>
        <item t="default"/>
      </items>
    </pivotField>
    <pivotField showAll="0">
      <items count="10">
        <item x="0"/>
        <item x="7"/>
        <item x="6"/>
        <item x="2"/>
        <item x="3"/>
        <item x="8"/>
        <item x="4"/>
        <item x="5"/>
        <item x="1"/>
        <item t="default"/>
      </items>
    </pivotField>
    <pivotField showAll="0"/>
    <pivotField showAll="0"/>
    <pivotField showAll="0"/>
    <pivotField showAll="0"/>
    <pivotField showAll="0"/>
  </pivotFields>
  <rowFields count="1">
    <field x="1"/>
  </rowFields>
  <rowItems count="10">
    <i>
      <x/>
    </i>
    <i>
      <x v="1"/>
    </i>
    <i>
      <x v="7"/>
    </i>
    <i>
      <x v="9"/>
    </i>
    <i>
      <x v="12"/>
    </i>
    <i>
      <x v="15"/>
    </i>
    <i>
      <x v="16"/>
    </i>
    <i>
      <x v="17"/>
    </i>
    <i>
      <x v="19"/>
    </i>
    <i t="grand">
      <x/>
    </i>
  </rowItems>
  <colItems count="1">
    <i/>
  </colItems>
  <pageFields count="1">
    <pageField fld="0" item="0" hier="-1"/>
  </pageFields>
  <dataFields count="1">
    <dataField name="Cuenta de DESCRIPCIÓ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2FD0519-A3FA-4ABB-9635-932B7DBAB153}" name="TablaDinámica5" cacheId="552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D3:E34" firstHeaderRow="1" firstDataRow="1" firstDataCol="1" rowPageCount="1" colPageCount="1"/>
  <pivotFields count="8">
    <pivotField axis="axisPage" showAll="0">
      <items count="33">
        <item x="0"/>
        <item x="18"/>
        <item x="19"/>
        <item x="20"/>
        <item x="21"/>
        <item x="22"/>
        <item x="23"/>
        <item x="1"/>
        <item x="2"/>
        <item x="9"/>
        <item x="13"/>
        <item x="14"/>
        <item x="15"/>
        <item x="16"/>
        <item x="17"/>
        <item m="1" x="25"/>
        <item m="1" x="26"/>
        <item x="12"/>
        <item m="1" x="27"/>
        <item m="1" x="30"/>
        <item m="1" x="24"/>
        <item m="1" x="29"/>
        <item m="1" x="31"/>
        <item m="1" x="28"/>
        <item x="3"/>
        <item x="4"/>
        <item x="5"/>
        <item x="6"/>
        <item x="7"/>
        <item x="8"/>
        <item x="10"/>
        <item x="11"/>
        <item t="default"/>
      </items>
    </pivotField>
    <pivotField axis="axisRow" dataField="1" showAll="0">
      <items count="21">
        <item x="7"/>
        <item x="1"/>
        <item x="14"/>
        <item x="18"/>
        <item x="13"/>
        <item x="11"/>
        <item x="19"/>
        <item x="4"/>
        <item x="16"/>
        <item x="3"/>
        <item x="9"/>
        <item x="12"/>
        <item x="2"/>
        <item x="15"/>
        <item x="17"/>
        <item x="5"/>
        <item x="8"/>
        <item x="6"/>
        <item x="10"/>
        <item x="0"/>
        <item t="default"/>
      </items>
    </pivotField>
    <pivotField axis="axisRow" showAll="0">
      <items count="10">
        <item x="0"/>
        <item x="7"/>
        <item x="6"/>
        <item x="2"/>
        <item x="3"/>
        <item x="8"/>
        <item x="4"/>
        <item x="5"/>
        <item x="1"/>
        <item t="default"/>
      </items>
    </pivotField>
    <pivotField showAll="0"/>
    <pivotField showAll="0"/>
    <pivotField showAll="0"/>
    <pivotField showAll="0"/>
    <pivotField showAll="0"/>
  </pivotFields>
  <rowFields count="2">
    <field x="2"/>
    <field x="1"/>
  </rowFields>
  <rowItems count="31">
    <i>
      <x/>
    </i>
    <i r="1">
      <x v="19"/>
    </i>
    <i>
      <x v="1"/>
    </i>
    <i r="1">
      <x v="8"/>
    </i>
    <i>
      <x v="2"/>
    </i>
    <i r="1">
      <x v="13"/>
    </i>
    <i>
      <x v="3"/>
    </i>
    <i r="1">
      <x v="9"/>
    </i>
    <i r="1">
      <x v="10"/>
    </i>
    <i r="1">
      <x v="12"/>
    </i>
    <i>
      <x v="4"/>
    </i>
    <i r="1">
      <x/>
    </i>
    <i r="1">
      <x v="2"/>
    </i>
    <i r="1">
      <x v="3"/>
    </i>
    <i r="1">
      <x v="4"/>
    </i>
    <i r="1">
      <x v="5"/>
    </i>
    <i r="1">
      <x v="6"/>
    </i>
    <i r="1">
      <x v="7"/>
    </i>
    <i r="1">
      <x v="14"/>
    </i>
    <i r="1">
      <x v="15"/>
    </i>
    <i r="1">
      <x v="17"/>
    </i>
    <i r="1">
      <x v="18"/>
    </i>
    <i>
      <x v="5"/>
    </i>
    <i r="1">
      <x v="16"/>
    </i>
    <i>
      <x v="6"/>
    </i>
    <i r="1">
      <x v="16"/>
    </i>
    <i>
      <x v="7"/>
    </i>
    <i r="1">
      <x v="11"/>
    </i>
    <i>
      <x v="8"/>
    </i>
    <i r="1">
      <x v="1"/>
    </i>
    <i t="grand">
      <x/>
    </i>
  </rowItems>
  <colItems count="1">
    <i/>
  </colItems>
  <pageFields count="1">
    <pageField fld="0" hier="-1"/>
  </pageFields>
  <dataFields count="1">
    <dataField name="Cuenta de DESCRIPCIÓ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046ADAE-65F4-49D2-A8A2-8FD75EE9D0E0}" name="TablaDinámica4" cacheId="552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P3:Q9" firstHeaderRow="1" firstDataRow="1" firstDataCol="1" rowPageCount="1" colPageCount="1"/>
  <pivotFields count="8">
    <pivotField axis="axisPage" showAll="0">
      <items count="33">
        <item x="0"/>
        <item x="18"/>
        <item x="19"/>
        <item x="20"/>
        <item x="21"/>
        <item x="22"/>
        <item x="23"/>
        <item x="1"/>
        <item x="2"/>
        <item x="3"/>
        <item x="4"/>
        <item x="5"/>
        <item x="6"/>
        <item x="7"/>
        <item x="8"/>
        <item x="9"/>
        <item x="10"/>
        <item x="11"/>
        <item x="13"/>
        <item x="14"/>
        <item x="15"/>
        <item x="16"/>
        <item x="17"/>
        <item m="1" x="25"/>
        <item m="1" x="26"/>
        <item x="12"/>
        <item m="1" x="27"/>
        <item m="1" x="30"/>
        <item m="1" x="24"/>
        <item m="1" x="29"/>
        <item m="1" x="31"/>
        <item m="1" x="28"/>
        <item t="default"/>
      </items>
    </pivotField>
    <pivotField showAll="0"/>
    <pivotField showAll="0"/>
    <pivotField showAll="0"/>
    <pivotField showAll="0"/>
    <pivotField showAll="0">
      <items count="7">
        <item x="0"/>
        <item x="3"/>
        <item x="2"/>
        <item x="1"/>
        <item x="5"/>
        <item x="4"/>
        <item t="default"/>
      </items>
    </pivotField>
    <pivotField showAll="0"/>
    <pivotField axis="axisRow" dataField="1" showAll="0" sortType="descending">
      <items count="6">
        <item x="1"/>
        <item x="4"/>
        <item x="0"/>
        <item x="3"/>
        <item x="2"/>
        <item t="default"/>
      </items>
      <autoSortScope>
        <pivotArea dataOnly="0" outline="0" fieldPosition="0">
          <references count="1">
            <reference field="4294967294" count="1" selected="0">
              <x v="0"/>
            </reference>
          </references>
        </pivotArea>
      </autoSortScope>
    </pivotField>
  </pivotFields>
  <rowFields count="1">
    <field x="7"/>
  </rowFields>
  <rowItems count="6">
    <i>
      <x v="2"/>
    </i>
    <i>
      <x v="4"/>
    </i>
    <i>
      <x v="1"/>
    </i>
    <i>
      <x v="3"/>
    </i>
    <i>
      <x/>
    </i>
    <i t="grand">
      <x/>
    </i>
  </rowItems>
  <colItems count="1">
    <i/>
  </colItems>
  <pageFields count="1">
    <pageField fld="0" hier="-1"/>
  </pageFields>
  <dataFields count="1">
    <dataField name="Cuenta de EQUIPOS Y ELEMENTOS DE PROTECCIÓN PERSONAL "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FE3663A-32B8-427F-9541-5B8D49D2851F}" name="TablaDinámica3" cacheId="552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20" firstHeaderRow="1" firstDataRow="1" firstDataCol="1" rowPageCount="1" colPageCount="1"/>
  <pivotFields count="8">
    <pivotField axis="axisPage" showAll="0">
      <items count="33">
        <item x="0"/>
        <item x="18"/>
        <item x="19"/>
        <item x="20"/>
        <item x="21"/>
        <item x="22"/>
        <item x="23"/>
        <item x="1"/>
        <item x="2"/>
        <item x="3"/>
        <item x="4"/>
        <item x="5"/>
        <item x="6"/>
        <item x="7"/>
        <item x="8"/>
        <item x="9"/>
        <item x="10"/>
        <item x="11"/>
        <item x="13"/>
        <item x="14"/>
        <item x="15"/>
        <item x="16"/>
        <item x="17"/>
        <item m="1" x="25"/>
        <item m="1" x="26"/>
        <item x="12"/>
        <item m="1" x="27"/>
        <item m="1" x="30"/>
        <item m="1" x="24"/>
        <item m="1" x="29"/>
        <item m="1" x="31"/>
        <item m="1" x="28"/>
        <item t="default"/>
      </items>
    </pivotField>
    <pivotField showAll="0"/>
    <pivotField showAll="0"/>
    <pivotField showAll="0"/>
    <pivotField showAll="0"/>
    <pivotField showAll="0">
      <items count="7">
        <item x="0"/>
        <item x="3"/>
        <item x="2"/>
        <item x="1"/>
        <item x="5"/>
        <item x="4"/>
        <item t="default"/>
      </items>
    </pivotField>
    <pivotField axis="axisRow" dataField="1" showAll="0" sortType="descending">
      <items count="17">
        <item x="9"/>
        <item x="1"/>
        <item x="5"/>
        <item x="0"/>
        <item x="7"/>
        <item x="2"/>
        <item x="10"/>
        <item x="8"/>
        <item x="4"/>
        <item x="6"/>
        <item x="3"/>
        <item x="13"/>
        <item x="12"/>
        <item x="14"/>
        <item x="11"/>
        <item x="15"/>
        <item t="default"/>
      </items>
      <autoSortScope>
        <pivotArea dataOnly="0" outline="0" fieldPosition="0">
          <references count="1">
            <reference field="4294967294" count="1" selected="0">
              <x v="0"/>
            </reference>
          </references>
        </pivotArea>
      </autoSortScope>
    </pivotField>
    <pivotField showAll="0"/>
  </pivotFields>
  <rowFields count="1">
    <field x="6"/>
  </rowFields>
  <rowItems count="17">
    <i>
      <x v="3"/>
    </i>
    <i>
      <x v="5"/>
    </i>
    <i>
      <x v="4"/>
    </i>
    <i>
      <x v="1"/>
    </i>
    <i>
      <x v="9"/>
    </i>
    <i>
      <x v="2"/>
    </i>
    <i>
      <x v="7"/>
    </i>
    <i>
      <x v="8"/>
    </i>
    <i>
      <x v="10"/>
    </i>
    <i>
      <x v="14"/>
    </i>
    <i>
      <x v="12"/>
    </i>
    <i>
      <x v="13"/>
    </i>
    <i>
      <x v="15"/>
    </i>
    <i>
      <x v="6"/>
    </i>
    <i>
      <x/>
    </i>
    <i>
      <x v="11"/>
    </i>
    <i t="grand">
      <x/>
    </i>
  </rowItems>
  <colItems count="1">
    <i/>
  </colItems>
  <pageFields count="1">
    <pageField fld="0" hier="-1"/>
  </pageFields>
  <dataFields count="1">
    <dataField name="Cuenta de CONTROLES ADMINISTRATIVOS, SEÑALIZACION, ADVERTENCIA"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1C3B4EA-213C-4A3A-9891-98D111FBC138}" name="Tabla1" displayName="Tabla1" ref="A2:H173" totalsRowShown="0" headerRowBorderDxfId="42" tableBorderDxfId="43">
  <autoFilter ref="A2:H173" xr:uid="{71C3B4EA-213C-4A3A-9891-98D111FBC138}"/>
  <tableColumns count="8">
    <tableColumn id="1" xr3:uid="{B948CDC8-329B-433E-9FFF-9672C0383551}" name="PROCESO " dataDxfId="41" dataCellStyle="Normal 5"/>
    <tableColumn id="2" xr3:uid="{89C13239-3D11-408D-B39B-9687FA654029}" name="DESCRIPCIÓN" dataDxfId="40"/>
    <tableColumn id="3" xr3:uid="{778D6300-585C-4074-967D-4F1E35284AAC}" name="CLASIFICACIÓN" dataDxfId="39"/>
    <tableColumn id="4" xr3:uid="{E3C42E1D-A6F6-4B75-B49A-5BCCFCEDD001}" name="INTERPRETACIÓN DEL NIVEL DE PROBABILIDAD" dataDxfId="38"/>
    <tableColumn id="5" xr3:uid="{6F6F8F61-ACE4-480A-9D1F-3BC7CA23F19E}" name="Columna1" dataDxfId="37"/>
    <tableColumn id="6" xr3:uid="{487F7379-B5CB-46FD-B4BE-4855CECBB0C5}" name="CONTROLES DE INGENIERÍA" dataDxfId="36"/>
    <tableColumn id="7" xr3:uid="{6D8C59CA-3185-478B-8207-74A5E9268BA7}" name="CONTROLES ADMINISTRATIVOS, SEÑALIZACION, ADVERTENCIA" dataDxfId="35"/>
    <tableColumn id="8" xr3:uid="{5B1E9A22-C63A-4FAD-9A6B-096DA4F1DA7F}" name="EQUIPOS Y ELEMENTOS DE PROTECCIÓN PERSONAL " dataDxfId="34"/>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A999"/>
  <sheetViews>
    <sheetView topLeftCell="Q1" workbookViewId="0">
      <selection activeCell="U30" sqref="U30"/>
    </sheetView>
  </sheetViews>
  <sheetFormatPr defaultColWidth="12.625" defaultRowHeight="15" customHeight="1"/>
  <cols>
    <col min="1" max="1" width="9.5" customWidth="1"/>
    <col min="2" max="2" width="2.5" customWidth="1"/>
    <col min="3" max="3" width="15" customWidth="1"/>
    <col min="4" max="4" width="2.5" customWidth="1"/>
    <col min="5" max="5" width="15.875" customWidth="1"/>
    <col min="6" max="6" width="2.875" customWidth="1"/>
    <col min="7" max="7" width="14.75" customWidth="1"/>
    <col min="8" max="8" width="5" customWidth="1"/>
    <col min="9" max="9" width="21.5" customWidth="1"/>
    <col min="10" max="10" width="37" customWidth="1"/>
    <col min="11" max="19" width="9.375" customWidth="1"/>
    <col min="20" max="20" width="20.375" customWidth="1"/>
    <col min="21" max="21" width="71.125" customWidth="1"/>
    <col min="22" max="22" width="16.25" customWidth="1"/>
    <col min="23" max="79" width="9.375" customWidth="1"/>
  </cols>
  <sheetData>
    <row r="1" spans="1:79" ht="30">
      <c r="A1" s="1" t="s">
        <v>0</v>
      </c>
      <c r="B1" s="2"/>
      <c r="C1" s="1" t="s">
        <v>1</v>
      </c>
      <c r="D1" s="2"/>
      <c r="E1" s="1" t="s">
        <v>2</v>
      </c>
      <c r="F1" s="2"/>
      <c r="G1" s="1" t="s">
        <v>3</v>
      </c>
      <c r="H1" s="2"/>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c r="A2" s="3" t="s">
        <v>4</v>
      </c>
      <c r="C2" s="3"/>
      <c r="E2" s="3">
        <v>1</v>
      </c>
      <c r="G2" s="3">
        <v>10</v>
      </c>
      <c r="I2" s="45" t="s">
        <v>5</v>
      </c>
      <c r="J2" s="5" t="s">
        <v>6</v>
      </c>
      <c r="U2" s="354" t="s">
        <v>7</v>
      </c>
      <c r="V2" s="352"/>
    </row>
    <row r="3" spans="1:79">
      <c r="A3" s="3" t="s">
        <v>8</v>
      </c>
      <c r="C3" s="3">
        <v>2</v>
      </c>
      <c r="E3" s="3">
        <v>2</v>
      </c>
      <c r="G3" s="3">
        <v>25</v>
      </c>
      <c r="I3" s="45" t="s">
        <v>9</v>
      </c>
      <c r="J3" s="5" t="s">
        <v>10</v>
      </c>
      <c r="U3" s="355" t="s">
        <v>11</v>
      </c>
      <c r="V3" s="352"/>
    </row>
    <row r="4" spans="1:79">
      <c r="A4" s="3" t="s">
        <v>12</v>
      </c>
      <c r="C4" s="3">
        <v>6</v>
      </c>
      <c r="E4" s="3">
        <v>3</v>
      </c>
      <c r="G4" s="3">
        <v>60</v>
      </c>
      <c r="I4" s="45" t="s">
        <v>13</v>
      </c>
      <c r="J4" s="5" t="s">
        <v>14</v>
      </c>
      <c r="U4" s="355" t="s">
        <v>15</v>
      </c>
      <c r="V4" s="351" t="s">
        <v>16</v>
      </c>
    </row>
    <row r="5" spans="1:79">
      <c r="A5" s="3"/>
      <c r="C5" s="3">
        <v>10</v>
      </c>
      <c r="E5" s="3">
        <v>4</v>
      </c>
      <c r="G5" s="3">
        <v>100</v>
      </c>
      <c r="I5" s="45" t="s">
        <v>17</v>
      </c>
      <c r="J5" s="5" t="s">
        <v>18</v>
      </c>
      <c r="U5" s="356"/>
      <c r="V5" s="351" t="s">
        <v>19</v>
      </c>
    </row>
    <row r="6" spans="1:79">
      <c r="A6" s="3"/>
      <c r="C6" s="3"/>
      <c r="E6" s="3"/>
      <c r="G6" s="3"/>
      <c r="I6" s="45" t="s">
        <v>20</v>
      </c>
      <c r="J6" s="5" t="s">
        <v>21</v>
      </c>
      <c r="U6" s="356"/>
      <c r="V6" s="351" t="s">
        <v>22</v>
      </c>
    </row>
    <row r="7" spans="1:79">
      <c r="A7" s="3"/>
      <c r="C7" s="3"/>
      <c r="I7" s="45" t="s">
        <v>23</v>
      </c>
      <c r="J7" s="5" t="s">
        <v>24</v>
      </c>
      <c r="U7" s="356"/>
      <c r="V7" s="351" t="s">
        <v>25</v>
      </c>
    </row>
    <row r="8" spans="1:79">
      <c r="A8" s="3"/>
      <c r="C8" s="3"/>
      <c r="I8" s="45" t="s">
        <v>26</v>
      </c>
      <c r="J8" s="5" t="s">
        <v>27</v>
      </c>
      <c r="U8" s="356"/>
      <c r="V8" s="351" t="s">
        <v>28</v>
      </c>
    </row>
    <row r="9" spans="1:79">
      <c r="A9" s="3"/>
      <c r="C9" s="3"/>
      <c r="I9" s="4"/>
      <c r="J9" s="5" t="s">
        <v>29</v>
      </c>
      <c r="U9" s="356"/>
      <c r="V9" s="351" t="s">
        <v>30</v>
      </c>
    </row>
    <row r="10" spans="1:79">
      <c r="I10" s="4"/>
      <c r="J10" s="5" t="s">
        <v>31</v>
      </c>
      <c r="U10" s="356"/>
      <c r="V10" s="351" t="s">
        <v>32</v>
      </c>
    </row>
    <row r="11" spans="1:79">
      <c r="I11" s="4"/>
      <c r="J11" s="5" t="s">
        <v>33</v>
      </c>
      <c r="U11" s="356"/>
      <c r="V11" s="351" t="s">
        <v>34</v>
      </c>
    </row>
    <row r="12" spans="1:79">
      <c r="I12" s="4"/>
      <c r="J12" s="5" t="s">
        <v>35</v>
      </c>
      <c r="U12" s="355" t="s">
        <v>36</v>
      </c>
      <c r="V12" s="351" t="s">
        <v>16</v>
      </c>
    </row>
    <row r="13" spans="1:79">
      <c r="I13" s="4"/>
      <c r="J13" s="6" t="s">
        <v>37</v>
      </c>
      <c r="U13" s="356"/>
      <c r="V13" s="351" t="s">
        <v>38</v>
      </c>
    </row>
    <row r="14" spans="1:79">
      <c r="I14" s="4"/>
      <c r="J14" s="5" t="s">
        <v>39</v>
      </c>
      <c r="U14" s="356"/>
      <c r="V14" s="351" t="s">
        <v>40</v>
      </c>
    </row>
    <row r="15" spans="1:79">
      <c r="I15" s="4"/>
      <c r="J15" s="5" t="s">
        <v>41</v>
      </c>
      <c r="U15" s="356"/>
      <c r="V15" s="351" t="s">
        <v>42</v>
      </c>
    </row>
    <row r="16" spans="1:79">
      <c r="J16" s="5" t="s">
        <v>43</v>
      </c>
      <c r="U16" s="357" t="s">
        <v>44</v>
      </c>
      <c r="V16" s="352"/>
    </row>
    <row r="17" spans="10:22">
      <c r="J17" s="5" t="s">
        <v>45</v>
      </c>
      <c r="U17" s="357" t="s">
        <v>46</v>
      </c>
      <c r="V17" s="352"/>
    </row>
    <row r="18" spans="10:22">
      <c r="J18" s="5" t="s">
        <v>47</v>
      </c>
      <c r="U18" s="357" t="s">
        <v>48</v>
      </c>
      <c r="V18" s="352"/>
    </row>
    <row r="19" spans="10:22">
      <c r="J19" s="5" t="s">
        <v>49</v>
      </c>
      <c r="U19" s="357" t="s">
        <v>50</v>
      </c>
      <c r="V19" s="352"/>
    </row>
    <row r="20" spans="10:22">
      <c r="J20" s="5" t="s">
        <v>51</v>
      </c>
      <c r="U20" s="357" t="s">
        <v>52</v>
      </c>
      <c r="V20" s="353" t="s">
        <v>53</v>
      </c>
    </row>
    <row r="21" spans="10:22" ht="15.75" customHeight="1">
      <c r="J21" s="5" t="s">
        <v>54</v>
      </c>
      <c r="U21" s="357" t="s">
        <v>55</v>
      </c>
      <c r="V21" s="352"/>
    </row>
    <row r="22" spans="10:22" ht="15.75" customHeight="1">
      <c r="J22" s="5" t="s">
        <v>56</v>
      </c>
      <c r="U22" s="357" t="s">
        <v>57</v>
      </c>
      <c r="V22" s="352"/>
    </row>
    <row r="23" spans="10:22" ht="15.75" customHeight="1">
      <c r="J23" s="5" t="s">
        <v>58</v>
      </c>
      <c r="U23" s="357" t="s">
        <v>59</v>
      </c>
      <c r="V23" s="352"/>
    </row>
    <row r="24" spans="10:22" ht="15.75" customHeight="1">
      <c r="J24" s="5" t="s">
        <v>60</v>
      </c>
      <c r="U24" s="357" t="s">
        <v>61</v>
      </c>
      <c r="V24" s="352"/>
    </row>
    <row r="25" spans="10:22" ht="15.75" customHeight="1">
      <c r="J25" s="5" t="s">
        <v>62</v>
      </c>
      <c r="U25" s="357" t="s">
        <v>63</v>
      </c>
      <c r="V25" s="352"/>
    </row>
    <row r="26" spans="10:22" ht="15.75" customHeight="1">
      <c r="J26" s="5" t="s">
        <v>64</v>
      </c>
      <c r="U26" s="357" t="s">
        <v>65</v>
      </c>
      <c r="V26" s="352"/>
    </row>
    <row r="27" spans="10:22" ht="15.75" customHeight="1">
      <c r="J27" s="5" t="s">
        <v>66</v>
      </c>
      <c r="U27" s="352"/>
      <c r="V27" s="352"/>
    </row>
    <row r="28" spans="10:22" ht="15.75" customHeight="1">
      <c r="J28" s="5" t="s">
        <v>67</v>
      </c>
      <c r="U28" s="352"/>
      <c r="V28" s="352"/>
    </row>
    <row r="29" spans="10:22" ht="15.75" customHeight="1">
      <c r="J29" s="5" t="s">
        <v>68</v>
      </c>
    </row>
    <row r="30" spans="10:22" ht="15.75" customHeight="1">
      <c r="J30" s="5" t="s">
        <v>69</v>
      </c>
    </row>
    <row r="31" spans="10:22" ht="15.75" customHeight="1">
      <c r="J31" s="5" t="s">
        <v>70</v>
      </c>
    </row>
    <row r="32" spans="10:22" ht="15.75" customHeight="1">
      <c r="J32" s="5" t="s">
        <v>71</v>
      </c>
    </row>
    <row r="33" spans="10:10" ht="15.75" customHeight="1">
      <c r="J33" s="5" t="s">
        <v>72</v>
      </c>
    </row>
    <row r="34" spans="10:10" ht="15.75" customHeight="1">
      <c r="J34" s="5" t="s">
        <v>73</v>
      </c>
    </row>
    <row r="35" spans="10:10" ht="15.75" customHeight="1">
      <c r="J35" s="5" t="s">
        <v>74</v>
      </c>
    </row>
    <row r="36" spans="10:10" ht="15.75" customHeight="1">
      <c r="J36" s="5" t="s">
        <v>75</v>
      </c>
    </row>
    <row r="37" spans="10:10" ht="15.75" customHeight="1">
      <c r="J37" s="5" t="s">
        <v>76</v>
      </c>
    </row>
    <row r="38" spans="10:10" ht="15.75" customHeight="1">
      <c r="J38" s="5" t="s">
        <v>77</v>
      </c>
    </row>
    <row r="39" spans="10:10" ht="15.75" customHeight="1">
      <c r="J39" s="5" t="s">
        <v>78</v>
      </c>
    </row>
    <row r="40" spans="10:10" ht="15.75" customHeight="1">
      <c r="J40" s="5" t="s">
        <v>79</v>
      </c>
    </row>
    <row r="41" spans="10:10" ht="15.75" customHeight="1">
      <c r="J41" s="5" t="s">
        <v>80</v>
      </c>
    </row>
    <row r="42" spans="10:10" ht="15.75" customHeight="1">
      <c r="J42" s="5" t="s">
        <v>81</v>
      </c>
    </row>
    <row r="43" spans="10:10" ht="15.75" customHeight="1">
      <c r="J43" s="5" t="s">
        <v>82</v>
      </c>
    </row>
    <row r="44" spans="10:10" ht="15.75" customHeight="1">
      <c r="J44" s="5" t="s">
        <v>83</v>
      </c>
    </row>
    <row r="45" spans="10:10" ht="15.75" customHeight="1">
      <c r="J45" s="5" t="s">
        <v>84</v>
      </c>
    </row>
    <row r="46" spans="10:10" ht="15.75" customHeight="1">
      <c r="J46" s="5" t="s">
        <v>85</v>
      </c>
    </row>
    <row r="47" spans="10:10" ht="15.75" customHeight="1">
      <c r="J47" s="5" t="s">
        <v>86</v>
      </c>
    </row>
    <row r="48" spans="10:10" ht="15.75" customHeight="1">
      <c r="J48" s="5" t="s">
        <v>87</v>
      </c>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66BD3"/>
    <pageSetUpPr fitToPage="1"/>
  </sheetPr>
  <dimension ref="B1:AG190"/>
  <sheetViews>
    <sheetView zoomScaleNormal="100" workbookViewId="0">
      <selection activeCell="K9" sqref="K9"/>
    </sheetView>
  </sheetViews>
  <sheetFormatPr defaultColWidth="10" defaultRowHeight="15"/>
  <cols>
    <col min="1" max="1" width="2.875" style="125" customWidth="1"/>
    <col min="2" max="2" width="20.875" style="125" customWidth="1"/>
    <col min="3" max="3" width="5.125" style="125" customWidth="1"/>
    <col min="4" max="4" width="11.125" style="125" customWidth="1"/>
    <col min="5" max="5" width="17.875" style="125" customWidth="1"/>
    <col min="6" max="9" width="10" style="125"/>
    <col min="10" max="18" width="2.875" style="125" customWidth="1"/>
    <col min="19" max="19" width="4" style="125" customWidth="1"/>
    <col min="20" max="20" width="12.25" style="125" customWidth="1"/>
    <col min="21" max="21" width="11.125" style="125" customWidth="1"/>
    <col min="22" max="24" width="4.125" style="125" customWidth="1"/>
    <col min="25" max="29" width="10" style="125"/>
    <col min="30" max="30" width="12.25" style="125" customWidth="1"/>
    <col min="31" max="31" width="10" style="125"/>
    <col min="32" max="32" width="16.5" style="125" customWidth="1"/>
    <col min="33" max="33" width="9.75" style="125" customWidth="1"/>
    <col min="34" max="16384" width="10" style="125"/>
  </cols>
  <sheetData>
    <row r="1" spans="2:33" ht="15.75" thickBot="1">
      <c r="B1" s="138"/>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40"/>
    </row>
    <row r="2" spans="2:33" ht="78" customHeight="1" thickBot="1">
      <c r="B2" s="558"/>
      <c r="C2" s="559"/>
      <c r="D2" s="559"/>
      <c r="E2" s="559"/>
      <c r="F2" s="559"/>
      <c r="G2" s="559"/>
      <c r="H2" s="559"/>
      <c r="I2" s="560" t="s">
        <v>88</v>
      </c>
      <c r="J2" s="560"/>
      <c r="K2" s="560"/>
      <c r="L2" s="560"/>
      <c r="M2" s="560"/>
      <c r="N2" s="560"/>
      <c r="O2" s="560"/>
      <c r="P2" s="560"/>
      <c r="Q2" s="560"/>
      <c r="R2" s="560"/>
      <c r="S2" s="560"/>
      <c r="T2" s="560"/>
      <c r="U2" s="560"/>
      <c r="V2" s="560"/>
      <c r="W2" s="560"/>
      <c r="X2" s="560"/>
      <c r="Y2" s="560"/>
      <c r="Z2" s="560"/>
      <c r="AA2" s="560"/>
      <c r="AB2" s="560"/>
      <c r="AC2" s="560"/>
      <c r="AD2" s="560"/>
      <c r="AE2" s="560"/>
      <c r="AF2" s="560"/>
      <c r="AG2" s="561"/>
    </row>
    <row r="3" spans="2:33" s="127" customFormat="1" ht="21" customHeight="1">
      <c r="B3" s="562" t="s">
        <v>312</v>
      </c>
      <c r="C3" s="563"/>
      <c r="D3" s="563"/>
      <c r="E3" s="563" t="s">
        <v>313</v>
      </c>
      <c r="F3" s="563"/>
      <c r="G3" s="563"/>
      <c r="H3" s="563"/>
      <c r="I3" s="583" t="s">
        <v>314</v>
      </c>
      <c r="J3" s="583"/>
      <c r="K3" s="583"/>
      <c r="L3" s="583"/>
      <c r="M3" s="583" t="s">
        <v>315</v>
      </c>
      <c r="N3" s="583"/>
      <c r="O3" s="583"/>
      <c r="P3" s="583"/>
      <c r="Q3" s="583"/>
      <c r="R3" s="583"/>
      <c r="S3" s="583"/>
      <c r="T3" s="583"/>
      <c r="U3" s="563" t="s">
        <v>316</v>
      </c>
      <c r="V3" s="563"/>
      <c r="W3" s="563"/>
      <c r="X3" s="563"/>
      <c r="Y3" s="563" t="s">
        <v>317</v>
      </c>
      <c r="Z3" s="563"/>
      <c r="AA3" s="563"/>
      <c r="AB3" s="563"/>
      <c r="AC3" s="461" t="s">
        <v>318</v>
      </c>
      <c r="AD3" s="461"/>
      <c r="AE3" s="126" t="s">
        <v>319</v>
      </c>
      <c r="AF3" s="584">
        <v>4</v>
      </c>
      <c r="AG3" s="585"/>
    </row>
    <row r="4" spans="2:33" s="127" customFormat="1" ht="14.45" customHeight="1">
      <c r="B4" s="577" t="s">
        <v>320</v>
      </c>
      <c r="C4" s="578"/>
      <c r="D4" s="533" t="s">
        <v>580</v>
      </c>
      <c r="E4" s="533"/>
      <c r="F4" s="533"/>
      <c r="G4" s="533"/>
      <c r="H4" s="533"/>
      <c r="I4" s="128"/>
      <c r="J4" s="594"/>
      <c r="K4" s="594"/>
      <c r="L4" s="594"/>
      <c r="M4" s="594"/>
      <c r="N4" s="594"/>
      <c r="O4" s="594"/>
      <c r="P4" s="594"/>
      <c r="Q4" s="594"/>
      <c r="R4" s="594"/>
      <c r="S4" s="594"/>
      <c r="T4" s="594"/>
      <c r="U4" s="594"/>
      <c r="V4" s="594"/>
      <c r="W4" s="594"/>
      <c r="X4" s="594"/>
      <c r="Y4" s="594"/>
      <c r="Z4" s="129" t="s">
        <v>322</v>
      </c>
      <c r="AA4" s="596" t="s">
        <v>618</v>
      </c>
      <c r="AB4" s="596"/>
      <c r="AC4" s="596"/>
      <c r="AD4" s="596"/>
      <c r="AE4" s="578" t="s">
        <v>617</v>
      </c>
      <c r="AF4" s="578"/>
      <c r="AG4" s="593"/>
    </row>
    <row r="5" spans="2:33" s="127" customFormat="1" ht="15.75" thickBot="1">
      <c r="B5" s="567" t="s">
        <v>612</v>
      </c>
      <c r="C5" s="568"/>
      <c r="D5" s="569" t="s">
        <v>436</v>
      </c>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70"/>
    </row>
    <row r="6" spans="2:33" ht="15.75" thickBot="1">
      <c r="B6" s="141" t="s">
        <v>327</v>
      </c>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95"/>
    </row>
    <row r="7" spans="2:33" ht="24" customHeight="1">
      <c r="B7" s="540" t="s">
        <v>329</v>
      </c>
      <c r="C7" s="542" t="s">
        <v>330</v>
      </c>
      <c r="D7" s="544" t="s">
        <v>101</v>
      </c>
      <c r="E7" s="545"/>
      <c r="F7" s="544" t="s">
        <v>102</v>
      </c>
      <c r="G7" s="547" t="s">
        <v>103</v>
      </c>
      <c r="H7" s="545"/>
      <c r="I7" s="545"/>
      <c r="J7" s="556" t="s">
        <v>583</v>
      </c>
      <c r="K7" s="545"/>
      <c r="L7" s="545"/>
      <c r="M7" s="545"/>
      <c r="N7" s="545"/>
      <c r="O7" s="545"/>
      <c r="P7" s="545"/>
      <c r="Q7" s="545"/>
      <c r="R7" s="545"/>
      <c r="S7" s="545"/>
      <c r="T7" s="556" t="s">
        <v>336</v>
      </c>
      <c r="U7" s="556" t="s">
        <v>122</v>
      </c>
      <c r="V7" s="571" t="s">
        <v>584</v>
      </c>
      <c r="W7" s="545"/>
      <c r="X7" s="545"/>
      <c r="Y7" s="571" t="s">
        <v>108</v>
      </c>
      <c r="Z7" s="571" t="s">
        <v>109</v>
      </c>
      <c r="AA7" s="575" t="s">
        <v>110</v>
      </c>
      <c r="AB7" s="545"/>
      <c r="AC7" s="545"/>
      <c r="AD7" s="545"/>
      <c r="AE7" s="545"/>
      <c r="AF7" s="586" t="s">
        <v>111</v>
      </c>
      <c r="AG7" s="580"/>
    </row>
    <row r="8" spans="2:33" ht="102" customHeight="1">
      <c r="B8" s="541"/>
      <c r="C8" s="543"/>
      <c r="D8" s="132" t="s">
        <v>333</v>
      </c>
      <c r="E8" s="133" t="s">
        <v>332</v>
      </c>
      <c r="F8" s="546"/>
      <c r="G8" s="134" t="s">
        <v>114</v>
      </c>
      <c r="H8" s="134" t="s">
        <v>115</v>
      </c>
      <c r="I8" s="134" t="s">
        <v>116</v>
      </c>
      <c r="J8" s="548" t="s">
        <v>117</v>
      </c>
      <c r="K8" s="549"/>
      <c r="L8" s="548" t="s">
        <v>118</v>
      </c>
      <c r="M8" s="549"/>
      <c r="N8" s="548" t="s">
        <v>613</v>
      </c>
      <c r="O8" s="549"/>
      <c r="P8" s="548" t="s">
        <v>120</v>
      </c>
      <c r="Q8" s="549"/>
      <c r="R8" s="548" t="s">
        <v>335</v>
      </c>
      <c r="S8" s="549"/>
      <c r="T8" s="557"/>
      <c r="U8" s="557"/>
      <c r="V8" s="135" t="s">
        <v>123</v>
      </c>
      <c r="W8" s="135" t="s">
        <v>124</v>
      </c>
      <c r="X8" s="135" t="s">
        <v>125</v>
      </c>
      <c r="Y8" s="572"/>
      <c r="Z8" s="572"/>
      <c r="AA8" s="136" t="s">
        <v>126</v>
      </c>
      <c r="AB8" s="136" t="s">
        <v>127</v>
      </c>
      <c r="AC8" s="136" t="s">
        <v>128</v>
      </c>
      <c r="AD8" s="136" t="s">
        <v>585</v>
      </c>
      <c r="AE8" s="136" t="s">
        <v>130</v>
      </c>
      <c r="AF8" s="587"/>
      <c r="AG8" s="582"/>
    </row>
    <row r="9" spans="2:33" s="327" customFormat="1" ht="60.4" customHeight="1">
      <c r="B9" s="471" t="s">
        <v>619</v>
      </c>
      <c r="C9" s="328" t="s">
        <v>4</v>
      </c>
      <c r="D9" s="329" t="s">
        <v>17</v>
      </c>
      <c r="E9" s="328" t="s">
        <v>438</v>
      </c>
      <c r="F9" s="330" t="s">
        <v>439</v>
      </c>
      <c r="G9" s="328" t="s">
        <v>522</v>
      </c>
      <c r="H9" s="328" t="s">
        <v>523</v>
      </c>
      <c r="I9" s="328" t="s">
        <v>524</v>
      </c>
      <c r="J9" s="328">
        <v>6</v>
      </c>
      <c r="K9" s="346" t="str">
        <f t="shared" ref="K9:K19" si="0">IF(J9=10,"MUY ALTO",IF(J9=6,"ALTO",IF(J9=2,"MEDIO",IF(J9=1,"BAJO",0))))</f>
        <v>ALTO</v>
      </c>
      <c r="L9" s="328">
        <v>2</v>
      </c>
      <c r="M9" s="346" t="str">
        <f t="shared" ref="M9:M19" si="1">IF(L9=4,"CONTINUA",IF(L9=3,"FRECUENTE",IF(L9=2,"OCASIONAL",IF(L9=1,"ESPORADICA",0))))</f>
        <v>OCASIONAL</v>
      </c>
      <c r="N9" s="328">
        <f t="shared" ref="N9:N19" si="2">+J9*L9</f>
        <v>12</v>
      </c>
      <c r="O9" s="346" t="str">
        <f t="shared" ref="O9:O19" si="3">IF(N9&gt;=24,"MUY ALTO",IF(N9&gt;=10,"ALTO",IF(N9&gt;=6,"MEDIO",IF(N9&gt;=1,"BAJO",0))))</f>
        <v>ALTO</v>
      </c>
      <c r="P9" s="328">
        <v>25</v>
      </c>
      <c r="Q9" s="346" t="str">
        <f t="shared" ref="Q9:Q19" si="4">IF(P9=100,"MORTAL O CATASTROFICO",IF(P9=60,"MUY GRAVE",IF(P9=25,"GRAVE",IF(P9=10,"LEVE",0))))</f>
        <v>GRAVE</v>
      </c>
      <c r="R9" s="328">
        <f t="shared" ref="R9:R19" si="5">+N9*P9</f>
        <v>300</v>
      </c>
      <c r="S9" s="328" t="str">
        <f t="shared" ref="S9:S19" si="6">+IF(R9=0,"",IF(R9&lt;21,"IV",IF(R9&lt;121,"III",IF(R9&lt;501,"II",IF(R9&lt;4001,"I","")))))</f>
        <v>II</v>
      </c>
      <c r="T9" s="328" t="str">
        <f t="shared" ref="T9:T19" si="7">+IF(S9=0,"",IF(S9="I","No Aceptable.",IF(S9="II","No Aceptable  o Aceptable con control específico.",IF(S9="III","Aceptable.",IF(S9="IV","Aceptable","")))))</f>
        <v>No Aceptable  o Aceptable con control específico.</v>
      </c>
      <c r="U9" s="328" t="s">
        <v>4</v>
      </c>
      <c r="V9" s="328">
        <v>19</v>
      </c>
      <c r="W9" s="328">
        <v>163</v>
      </c>
      <c r="X9" s="328">
        <f t="shared" ref="X9:X19" si="8">SUM(V9:W9)</f>
        <v>182</v>
      </c>
      <c r="Y9" s="328" t="s">
        <v>443</v>
      </c>
      <c r="Z9" s="328" t="s">
        <v>4</v>
      </c>
      <c r="AA9" s="328" t="s">
        <v>444</v>
      </c>
      <c r="AB9" s="328" t="s">
        <v>444</v>
      </c>
      <c r="AC9" s="328" t="s">
        <v>444</v>
      </c>
      <c r="AD9" s="328" t="s">
        <v>445</v>
      </c>
      <c r="AE9" s="328" t="s">
        <v>444</v>
      </c>
      <c r="AF9" s="471"/>
      <c r="AG9" s="471"/>
    </row>
    <row r="10" spans="2:33" s="327" customFormat="1" ht="48" customHeight="1">
      <c r="B10" s="471"/>
      <c r="C10" s="328" t="s">
        <v>4</v>
      </c>
      <c r="D10" s="329" t="s">
        <v>446</v>
      </c>
      <c r="E10" s="328" t="s">
        <v>526</v>
      </c>
      <c r="F10" s="336" t="s">
        <v>448</v>
      </c>
      <c r="G10" s="328" t="s">
        <v>444</v>
      </c>
      <c r="H10" s="328" t="s">
        <v>444</v>
      </c>
      <c r="I10" s="328" t="s">
        <v>449</v>
      </c>
      <c r="J10" s="328">
        <v>2</v>
      </c>
      <c r="K10" s="346" t="str">
        <f t="shared" si="0"/>
        <v>MEDIO</v>
      </c>
      <c r="L10" s="328">
        <v>3</v>
      </c>
      <c r="M10" s="346" t="str">
        <f t="shared" si="1"/>
        <v>FRECUENTE</v>
      </c>
      <c r="N10" s="328">
        <f t="shared" si="2"/>
        <v>6</v>
      </c>
      <c r="O10" s="346" t="str">
        <f t="shared" si="3"/>
        <v>MEDIO</v>
      </c>
      <c r="P10" s="328">
        <v>10</v>
      </c>
      <c r="Q10" s="346" t="str">
        <f t="shared" si="4"/>
        <v>LEVE</v>
      </c>
      <c r="R10" s="328">
        <f t="shared" si="5"/>
        <v>60</v>
      </c>
      <c r="S10" s="328" t="str">
        <f t="shared" si="6"/>
        <v>III</v>
      </c>
      <c r="T10" s="328" t="str">
        <f t="shared" si="7"/>
        <v>Aceptable.</v>
      </c>
      <c r="U10" s="328" t="s">
        <v>4</v>
      </c>
      <c r="V10" s="328">
        <v>19</v>
      </c>
      <c r="W10" s="328">
        <v>163</v>
      </c>
      <c r="X10" s="328">
        <f t="shared" si="8"/>
        <v>182</v>
      </c>
      <c r="Y10" s="328" t="s">
        <v>450</v>
      </c>
      <c r="Z10" s="328" t="s">
        <v>4</v>
      </c>
      <c r="AA10" s="328" t="s">
        <v>444</v>
      </c>
      <c r="AB10" s="328" t="s">
        <v>444</v>
      </c>
      <c r="AC10" s="329" t="s">
        <v>444</v>
      </c>
      <c r="AD10" s="328" t="s">
        <v>451</v>
      </c>
      <c r="AE10" s="328" t="s">
        <v>444</v>
      </c>
      <c r="AF10" s="471"/>
      <c r="AG10" s="471"/>
    </row>
    <row r="11" spans="2:33" s="327" customFormat="1" ht="96">
      <c r="B11" s="471"/>
      <c r="C11" s="328" t="s">
        <v>4</v>
      </c>
      <c r="D11" s="329" t="s">
        <v>446</v>
      </c>
      <c r="E11" s="328" t="s">
        <v>538</v>
      </c>
      <c r="F11" s="336" t="s">
        <v>453</v>
      </c>
      <c r="G11" s="328" t="s">
        <v>444</v>
      </c>
      <c r="H11" s="328" t="s">
        <v>444</v>
      </c>
      <c r="I11" s="328" t="s">
        <v>449</v>
      </c>
      <c r="J11" s="328">
        <v>2</v>
      </c>
      <c r="K11" s="346" t="str">
        <f t="shared" si="0"/>
        <v>MEDIO</v>
      </c>
      <c r="L11" s="328">
        <v>3</v>
      </c>
      <c r="M11" s="346" t="str">
        <f t="shared" si="1"/>
        <v>FRECUENTE</v>
      </c>
      <c r="N11" s="328">
        <f t="shared" si="2"/>
        <v>6</v>
      </c>
      <c r="O11" s="346" t="str">
        <f t="shared" si="3"/>
        <v>MEDIO</v>
      </c>
      <c r="P11" s="328">
        <v>10</v>
      </c>
      <c r="Q11" s="346" t="str">
        <f t="shared" si="4"/>
        <v>LEVE</v>
      </c>
      <c r="R11" s="328">
        <f t="shared" si="5"/>
        <v>60</v>
      </c>
      <c r="S11" s="328" t="str">
        <f t="shared" si="6"/>
        <v>III</v>
      </c>
      <c r="T11" s="328" t="str">
        <f t="shared" si="7"/>
        <v>Aceptable.</v>
      </c>
      <c r="U11" s="328" t="s">
        <v>4</v>
      </c>
      <c r="V11" s="328">
        <v>19</v>
      </c>
      <c r="W11" s="328">
        <v>163</v>
      </c>
      <c r="X11" s="328">
        <f t="shared" si="8"/>
        <v>182</v>
      </c>
      <c r="Y11" s="328" t="s">
        <v>614</v>
      </c>
      <c r="Z11" s="328" t="s">
        <v>4</v>
      </c>
      <c r="AA11" s="328" t="s">
        <v>444</v>
      </c>
      <c r="AB11" s="328" t="s">
        <v>444</v>
      </c>
      <c r="AC11" s="329" t="s">
        <v>444</v>
      </c>
      <c r="AD11" s="328" t="s">
        <v>451</v>
      </c>
      <c r="AE11" s="328" t="s">
        <v>444</v>
      </c>
      <c r="AF11" s="471"/>
      <c r="AG11" s="471"/>
    </row>
    <row r="12" spans="2:33" s="327" customFormat="1" ht="72.400000000000006" customHeight="1">
      <c r="B12" s="471"/>
      <c r="C12" s="328" t="s">
        <v>4</v>
      </c>
      <c r="D12" s="329" t="s">
        <v>26</v>
      </c>
      <c r="E12" s="328" t="s">
        <v>79</v>
      </c>
      <c r="F12" s="330" t="s">
        <v>458</v>
      </c>
      <c r="G12" s="328" t="s">
        <v>444</v>
      </c>
      <c r="H12" s="328" t="s">
        <v>528</v>
      </c>
      <c r="I12" s="329" t="s">
        <v>460</v>
      </c>
      <c r="J12" s="328">
        <v>1</v>
      </c>
      <c r="K12" s="346" t="str">
        <f t="shared" si="0"/>
        <v>BAJO</v>
      </c>
      <c r="L12" s="328">
        <v>2</v>
      </c>
      <c r="M12" s="346" t="str">
        <f t="shared" si="1"/>
        <v>OCASIONAL</v>
      </c>
      <c r="N12" s="328">
        <f t="shared" si="2"/>
        <v>2</v>
      </c>
      <c r="O12" s="346" t="str">
        <f t="shared" si="3"/>
        <v>BAJO</v>
      </c>
      <c r="P12" s="328">
        <v>10</v>
      </c>
      <c r="Q12" s="346" t="str">
        <f t="shared" si="4"/>
        <v>LEVE</v>
      </c>
      <c r="R12" s="328">
        <f t="shared" si="5"/>
        <v>20</v>
      </c>
      <c r="S12" s="328" t="str">
        <f t="shared" si="6"/>
        <v>IV</v>
      </c>
      <c r="T12" s="328" t="str">
        <f t="shared" si="7"/>
        <v>Aceptable</v>
      </c>
      <c r="U12" s="328" t="s">
        <v>4</v>
      </c>
      <c r="V12" s="328">
        <v>19</v>
      </c>
      <c r="W12" s="328">
        <v>163</v>
      </c>
      <c r="X12" s="328">
        <f t="shared" si="8"/>
        <v>182</v>
      </c>
      <c r="Y12" s="471" t="s">
        <v>461</v>
      </c>
      <c r="Z12" s="328" t="s">
        <v>4</v>
      </c>
      <c r="AA12" s="328" t="s">
        <v>444</v>
      </c>
      <c r="AB12" s="328" t="s">
        <v>444</v>
      </c>
      <c r="AC12" s="328" t="s">
        <v>444</v>
      </c>
      <c r="AD12" s="471" t="s">
        <v>462</v>
      </c>
      <c r="AE12" s="328" t="s">
        <v>444</v>
      </c>
      <c r="AF12" s="471"/>
      <c r="AG12" s="471"/>
    </row>
    <row r="13" spans="2:33" s="327" customFormat="1" ht="75.400000000000006" customHeight="1">
      <c r="B13" s="471"/>
      <c r="C13" s="328" t="s">
        <v>4</v>
      </c>
      <c r="D13" s="329" t="s">
        <v>26</v>
      </c>
      <c r="E13" s="328" t="s">
        <v>463</v>
      </c>
      <c r="F13" s="330" t="s">
        <v>458</v>
      </c>
      <c r="G13" s="328" t="s">
        <v>444</v>
      </c>
      <c r="H13" s="328" t="s">
        <v>528</v>
      </c>
      <c r="I13" s="329" t="s">
        <v>460</v>
      </c>
      <c r="J13" s="328">
        <v>1</v>
      </c>
      <c r="K13" s="346" t="str">
        <f t="shared" si="0"/>
        <v>BAJO</v>
      </c>
      <c r="L13" s="328">
        <v>2</v>
      </c>
      <c r="M13" s="346" t="str">
        <f t="shared" si="1"/>
        <v>OCASIONAL</v>
      </c>
      <c r="N13" s="328">
        <f t="shared" si="2"/>
        <v>2</v>
      </c>
      <c r="O13" s="346" t="str">
        <f t="shared" si="3"/>
        <v>BAJO</v>
      </c>
      <c r="P13" s="328">
        <v>10</v>
      </c>
      <c r="Q13" s="346" t="str">
        <f t="shared" si="4"/>
        <v>LEVE</v>
      </c>
      <c r="R13" s="328">
        <f t="shared" si="5"/>
        <v>20</v>
      </c>
      <c r="S13" s="328" t="str">
        <f t="shared" si="6"/>
        <v>IV</v>
      </c>
      <c r="T13" s="328" t="str">
        <f t="shared" si="7"/>
        <v>Aceptable</v>
      </c>
      <c r="U13" s="328" t="s">
        <v>4</v>
      </c>
      <c r="V13" s="328">
        <v>19</v>
      </c>
      <c r="W13" s="328">
        <v>163</v>
      </c>
      <c r="X13" s="328">
        <f t="shared" si="8"/>
        <v>182</v>
      </c>
      <c r="Y13" s="471"/>
      <c r="Z13" s="328" t="s">
        <v>4</v>
      </c>
      <c r="AA13" s="328" t="s">
        <v>444</v>
      </c>
      <c r="AB13" s="328" t="s">
        <v>444</v>
      </c>
      <c r="AC13" s="328" t="s">
        <v>444</v>
      </c>
      <c r="AD13" s="471"/>
      <c r="AE13" s="328" t="s">
        <v>444</v>
      </c>
      <c r="AF13" s="471"/>
      <c r="AG13" s="471"/>
    </row>
    <row r="14" spans="2:33" s="327" customFormat="1" ht="57" customHeight="1">
      <c r="B14" s="471"/>
      <c r="C14" s="328" t="s">
        <v>4</v>
      </c>
      <c r="D14" s="329" t="s">
        <v>26</v>
      </c>
      <c r="E14" s="328" t="s">
        <v>466</v>
      </c>
      <c r="F14" s="330" t="s">
        <v>458</v>
      </c>
      <c r="G14" s="328" t="s">
        <v>444</v>
      </c>
      <c r="H14" s="328" t="s">
        <v>528</v>
      </c>
      <c r="I14" s="329" t="s">
        <v>460</v>
      </c>
      <c r="J14" s="328">
        <v>1</v>
      </c>
      <c r="K14" s="346" t="str">
        <f t="shared" si="0"/>
        <v>BAJO</v>
      </c>
      <c r="L14" s="328">
        <v>2</v>
      </c>
      <c r="M14" s="346" t="str">
        <f t="shared" si="1"/>
        <v>OCASIONAL</v>
      </c>
      <c r="N14" s="328">
        <f t="shared" si="2"/>
        <v>2</v>
      </c>
      <c r="O14" s="346" t="str">
        <f t="shared" si="3"/>
        <v>BAJO</v>
      </c>
      <c r="P14" s="328">
        <v>10</v>
      </c>
      <c r="Q14" s="346" t="str">
        <f t="shared" si="4"/>
        <v>LEVE</v>
      </c>
      <c r="R14" s="328">
        <f t="shared" si="5"/>
        <v>20</v>
      </c>
      <c r="S14" s="328" t="str">
        <f t="shared" si="6"/>
        <v>IV</v>
      </c>
      <c r="T14" s="328" t="str">
        <f t="shared" si="7"/>
        <v>Aceptable</v>
      </c>
      <c r="U14" s="328" t="s">
        <v>4</v>
      </c>
      <c r="V14" s="328">
        <v>19</v>
      </c>
      <c r="W14" s="328">
        <v>163</v>
      </c>
      <c r="X14" s="328">
        <f t="shared" si="8"/>
        <v>182</v>
      </c>
      <c r="Y14" s="471"/>
      <c r="Z14" s="328" t="s">
        <v>4</v>
      </c>
      <c r="AA14" s="328" t="s">
        <v>444</v>
      </c>
      <c r="AB14" s="328" t="s">
        <v>444</v>
      </c>
      <c r="AC14" s="328" t="s">
        <v>444</v>
      </c>
      <c r="AD14" s="471"/>
      <c r="AE14" s="328" t="s">
        <v>444</v>
      </c>
      <c r="AF14" s="471"/>
      <c r="AG14" s="471"/>
    </row>
    <row r="15" spans="2:33" s="327" customFormat="1" ht="110.65" customHeight="1">
      <c r="B15" s="471"/>
      <c r="C15" s="328" t="s">
        <v>4</v>
      </c>
      <c r="D15" s="329" t="s">
        <v>20</v>
      </c>
      <c r="E15" s="329" t="s">
        <v>467</v>
      </c>
      <c r="F15" s="329" t="s">
        <v>468</v>
      </c>
      <c r="G15" s="328" t="s">
        <v>588</v>
      </c>
      <c r="H15" s="328" t="s">
        <v>589</v>
      </c>
      <c r="I15" s="329" t="s">
        <v>532</v>
      </c>
      <c r="J15" s="328">
        <v>2</v>
      </c>
      <c r="K15" s="346" t="str">
        <f t="shared" si="0"/>
        <v>MEDIO</v>
      </c>
      <c r="L15" s="328">
        <v>3</v>
      </c>
      <c r="M15" s="346" t="str">
        <f t="shared" si="1"/>
        <v>FRECUENTE</v>
      </c>
      <c r="N15" s="328">
        <f t="shared" si="2"/>
        <v>6</v>
      </c>
      <c r="O15" s="346" t="str">
        <f t="shared" si="3"/>
        <v>MEDIO</v>
      </c>
      <c r="P15" s="328">
        <v>10</v>
      </c>
      <c r="Q15" s="346" t="str">
        <f t="shared" si="4"/>
        <v>LEVE</v>
      </c>
      <c r="R15" s="328">
        <f t="shared" si="5"/>
        <v>60</v>
      </c>
      <c r="S15" s="340" t="str">
        <f t="shared" si="6"/>
        <v>III</v>
      </c>
      <c r="T15" s="340" t="str">
        <f t="shared" si="7"/>
        <v>Aceptable.</v>
      </c>
      <c r="U15" s="328" t="s">
        <v>4</v>
      </c>
      <c r="V15" s="328">
        <v>19</v>
      </c>
      <c r="W15" s="328">
        <v>163</v>
      </c>
      <c r="X15" s="328">
        <f t="shared" si="8"/>
        <v>182</v>
      </c>
      <c r="Y15" s="329" t="s">
        <v>472</v>
      </c>
      <c r="Z15" s="328" t="s">
        <v>4</v>
      </c>
      <c r="AA15" s="328" t="s">
        <v>444</v>
      </c>
      <c r="AB15" s="328" t="s">
        <v>444</v>
      </c>
      <c r="AC15" s="328" t="s">
        <v>444</v>
      </c>
      <c r="AD15" s="328" t="s">
        <v>473</v>
      </c>
      <c r="AE15" s="328" t="s">
        <v>444</v>
      </c>
      <c r="AF15" s="471"/>
      <c r="AG15" s="471"/>
    </row>
    <row r="16" spans="2:33" s="327" customFormat="1" ht="75.75" customHeight="1">
      <c r="B16" s="471"/>
      <c r="C16" s="328" t="s">
        <v>4</v>
      </c>
      <c r="D16" s="329" t="s">
        <v>23</v>
      </c>
      <c r="E16" s="328" t="s">
        <v>491</v>
      </c>
      <c r="F16" s="328" t="s">
        <v>492</v>
      </c>
      <c r="G16" s="328" t="s">
        <v>444</v>
      </c>
      <c r="H16" s="328" t="s">
        <v>455</v>
      </c>
      <c r="I16" s="328" t="s">
        <v>493</v>
      </c>
      <c r="J16" s="328">
        <v>2</v>
      </c>
      <c r="K16" s="346" t="str">
        <f t="shared" si="0"/>
        <v>MEDIO</v>
      </c>
      <c r="L16" s="328">
        <v>2</v>
      </c>
      <c r="M16" s="346" t="str">
        <f t="shared" si="1"/>
        <v>OCASIONAL</v>
      </c>
      <c r="N16" s="328">
        <f t="shared" si="2"/>
        <v>4</v>
      </c>
      <c r="O16" s="346" t="str">
        <f t="shared" si="3"/>
        <v>BAJO</v>
      </c>
      <c r="P16" s="328">
        <v>10</v>
      </c>
      <c r="Q16" s="346" t="str">
        <f t="shared" si="4"/>
        <v>LEVE</v>
      </c>
      <c r="R16" s="328">
        <f t="shared" si="5"/>
        <v>40</v>
      </c>
      <c r="S16" s="328" t="str">
        <f t="shared" si="6"/>
        <v>III</v>
      </c>
      <c r="T16" s="328" t="str">
        <f t="shared" si="7"/>
        <v>Aceptable.</v>
      </c>
      <c r="U16" s="328" t="s">
        <v>4</v>
      </c>
      <c r="V16" s="328">
        <v>19</v>
      </c>
      <c r="W16" s="328">
        <v>163</v>
      </c>
      <c r="X16" s="328">
        <f t="shared" si="8"/>
        <v>182</v>
      </c>
      <c r="Y16" s="328" t="s">
        <v>494</v>
      </c>
      <c r="Z16" s="328" t="s">
        <v>4</v>
      </c>
      <c r="AA16" s="328" t="s">
        <v>444</v>
      </c>
      <c r="AB16" s="328" t="s">
        <v>444</v>
      </c>
      <c r="AC16" s="328" t="s">
        <v>444</v>
      </c>
      <c r="AD16" s="328" t="s">
        <v>495</v>
      </c>
      <c r="AE16" s="328" t="s">
        <v>444</v>
      </c>
      <c r="AF16" s="471"/>
      <c r="AG16" s="471"/>
    </row>
    <row r="17" spans="2:33" s="327" customFormat="1" ht="61.5" customHeight="1">
      <c r="B17" s="471"/>
      <c r="C17" s="328" t="s">
        <v>4</v>
      </c>
      <c r="D17" s="329" t="s">
        <v>23</v>
      </c>
      <c r="E17" s="328" t="s">
        <v>496</v>
      </c>
      <c r="F17" s="328" t="s">
        <v>497</v>
      </c>
      <c r="G17" s="328" t="s">
        <v>444</v>
      </c>
      <c r="H17" s="328" t="s">
        <v>498</v>
      </c>
      <c r="I17" s="328" t="s">
        <v>499</v>
      </c>
      <c r="J17" s="328">
        <v>6</v>
      </c>
      <c r="K17" s="346" t="str">
        <f t="shared" si="0"/>
        <v>ALTO</v>
      </c>
      <c r="L17" s="328">
        <v>2</v>
      </c>
      <c r="M17" s="346" t="str">
        <f t="shared" si="1"/>
        <v>OCASIONAL</v>
      </c>
      <c r="N17" s="328">
        <f t="shared" si="2"/>
        <v>12</v>
      </c>
      <c r="O17" s="346" t="str">
        <f t="shared" si="3"/>
        <v>ALTO</v>
      </c>
      <c r="P17" s="328">
        <v>25</v>
      </c>
      <c r="Q17" s="346" t="str">
        <f t="shared" si="4"/>
        <v>GRAVE</v>
      </c>
      <c r="R17" s="328">
        <f t="shared" si="5"/>
        <v>300</v>
      </c>
      <c r="S17" s="328" t="str">
        <f t="shared" si="6"/>
        <v>II</v>
      </c>
      <c r="T17" s="328" t="str">
        <f t="shared" si="7"/>
        <v>No Aceptable  o Aceptable con control específico.</v>
      </c>
      <c r="U17" s="328" t="s">
        <v>4</v>
      </c>
      <c r="V17" s="328">
        <v>19</v>
      </c>
      <c r="W17" s="328">
        <v>163</v>
      </c>
      <c r="X17" s="328">
        <f t="shared" si="8"/>
        <v>182</v>
      </c>
      <c r="Y17" s="328" t="s">
        <v>500</v>
      </c>
      <c r="Z17" s="328" t="s">
        <v>4</v>
      </c>
      <c r="AA17" s="328" t="s">
        <v>444</v>
      </c>
      <c r="AB17" s="328" t="s">
        <v>444</v>
      </c>
      <c r="AC17" s="328" t="s">
        <v>444</v>
      </c>
      <c r="AD17" s="328" t="s">
        <v>615</v>
      </c>
      <c r="AE17" s="328" t="s">
        <v>444</v>
      </c>
      <c r="AF17" s="471"/>
      <c r="AG17" s="471"/>
    </row>
    <row r="18" spans="2:33" s="327" customFormat="1" ht="96">
      <c r="B18" s="471"/>
      <c r="C18" s="328" t="s">
        <v>4</v>
      </c>
      <c r="D18" s="329" t="s">
        <v>502</v>
      </c>
      <c r="E18" s="328" t="s">
        <v>537</v>
      </c>
      <c r="F18" s="328" t="s">
        <v>510</v>
      </c>
      <c r="G18" s="328" t="s">
        <v>444</v>
      </c>
      <c r="H18" s="328" t="s">
        <v>444</v>
      </c>
      <c r="I18" s="329" t="s">
        <v>511</v>
      </c>
      <c r="J18" s="328">
        <v>2</v>
      </c>
      <c r="K18" s="346" t="str">
        <f t="shared" si="0"/>
        <v>MEDIO</v>
      </c>
      <c r="L18" s="328">
        <v>2</v>
      </c>
      <c r="M18" s="346" t="str">
        <f t="shared" si="1"/>
        <v>OCASIONAL</v>
      </c>
      <c r="N18" s="328">
        <f t="shared" si="2"/>
        <v>4</v>
      </c>
      <c r="O18" s="346" t="str">
        <f t="shared" si="3"/>
        <v>BAJO</v>
      </c>
      <c r="P18" s="328">
        <v>25</v>
      </c>
      <c r="Q18" s="346" t="str">
        <f t="shared" si="4"/>
        <v>GRAVE</v>
      </c>
      <c r="R18" s="328">
        <f t="shared" si="5"/>
        <v>100</v>
      </c>
      <c r="S18" s="328" t="str">
        <f t="shared" si="6"/>
        <v>III</v>
      </c>
      <c r="T18" s="328" t="str">
        <f t="shared" si="7"/>
        <v>Aceptable.</v>
      </c>
      <c r="U18" s="328" t="s">
        <v>4</v>
      </c>
      <c r="V18" s="328">
        <v>19</v>
      </c>
      <c r="W18" s="328">
        <v>163</v>
      </c>
      <c r="X18" s="328">
        <f t="shared" si="8"/>
        <v>182</v>
      </c>
      <c r="Y18" s="328" t="s">
        <v>512</v>
      </c>
      <c r="Z18" s="328" t="s">
        <v>4</v>
      </c>
      <c r="AA18" s="328" t="s">
        <v>444</v>
      </c>
      <c r="AB18" s="328" t="s">
        <v>444</v>
      </c>
      <c r="AC18" s="328" t="s">
        <v>444</v>
      </c>
      <c r="AD18" s="328" t="s">
        <v>513</v>
      </c>
      <c r="AE18" s="328" t="s">
        <v>444</v>
      </c>
      <c r="AF18" s="471"/>
      <c r="AG18" s="471"/>
    </row>
    <row r="19" spans="2:33" s="327" customFormat="1" ht="72">
      <c r="B19" s="471"/>
      <c r="C19" s="328" t="s">
        <v>4</v>
      </c>
      <c r="D19" s="329" t="s">
        <v>502</v>
      </c>
      <c r="E19" s="328" t="s">
        <v>514</v>
      </c>
      <c r="F19" s="328" t="s">
        <v>515</v>
      </c>
      <c r="G19" s="328" t="s">
        <v>516</v>
      </c>
      <c r="H19" s="328" t="s">
        <v>444</v>
      </c>
      <c r="I19" s="329" t="s">
        <v>511</v>
      </c>
      <c r="J19" s="328">
        <v>2</v>
      </c>
      <c r="K19" s="346" t="str">
        <f t="shared" si="0"/>
        <v>MEDIO</v>
      </c>
      <c r="L19" s="328">
        <v>2</v>
      </c>
      <c r="M19" s="346" t="str">
        <f t="shared" si="1"/>
        <v>OCASIONAL</v>
      </c>
      <c r="N19" s="328">
        <f t="shared" si="2"/>
        <v>4</v>
      </c>
      <c r="O19" s="346" t="str">
        <f t="shared" si="3"/>
        <v>BAJO</v>
      </c>
      <c r="P19" s="328">
        <v>25</v>
      </c>
      <c r="Q19" s="346" t="str">
        <f t="shared" si="4"/>
        <v>GRAVE</v>
      </c>
      <c r="R19" s="328">
        <f t="shared" si="5"/>
        <v>100</v>
      </c>
      <c r="S19" s="328" t="str">
        <f t="shared" si="6"/>
        <v>III</v>
      </c>
      <c r="T19" s="328" t="str">
        <f t="shared" si="7"/>
        <v>Aceptable.</v>
      </c>
      <c r="U19" s="328" t="s">
        <v>4</v>
      </c>
      <c r="V19" s="328">
        <v>19</v>
      </c>
      <c r="W19" s="328">
        <v>163</v>
      </c>
      <c r="X19" s="328">
        <f t="shared" si="8"/>
        <v>182</v>
      </c>
      <c r="Y19" s="328" t="s">
        <v>517</v>
      </c>
      <c r="Z19" s="328" t="s">
        <v>4</v>
      </c>
      <c r="AA19" s="328" t="s">
        <v>444</v>
      </c>
      <c r="AB19" s="328" t="s">
        <v>444</v>
      </c>
      <c r="AC19" s="328" t="s">
        <v>444</v>
      </c>
      <c r="AD19" s="328" t="s">
        <v>518</v>
      </c>
      <c r="AE19" s="328" t="s">
        <v>444</v>
      </c>
      <c r="AF19" s="471"/>
      <c r="AG19" s="471"/>
    </row>
    <row r="20" spans="2:33" s="131" customFormat="1" ht="12"/>
    <row r="21" spans="2:33" s="131" customFormat="1" ht="12"/>
    <row r="22" spans="2:33" s="131" customFormat="1" ht="12"/>
    <row r="23" spans="2:33" s="131" customFormat="1" ht="12"/>
    <row r="24" spans="2:33" s="131" customFormat="1" ht="12"/>
    <row r="25" spans="2:33" s="131" customFormat="1" ht="12"/>
    <row r="26" spans="2:33" s="131" customFormat="1" ht="12"/>
    <row r="27" spans="2:33" s="131" customFormat="1" ht="12"/>
    <row r="28" spans="2:33" s="131" customFormat="1" ht="12"/>
    <row r="29" spans="2:33" s="131" customFormat="1" ht="12"/>
    <row r="30" spans="2:33" s="131" customFormat="1" ht="12"/>
    <row r="31" spans="2:33" s="131" customFormat="1" ht="12"/>
    <row r="32" spans="2:33" s="131" customFormat="1" ht="12"/>
    <row r="33" s="131" customFormat="1" ht="12"/>
    <row r="34" s="131" customFormat="1" ht="12"/>
    <row r="35" s="131" customFormat="1" ht="12"/>
    <row r="36" s="131" customFormat="1" ht="12"/>
    <row r="37" s="131" customFormat="1" ht="12"/>
    <row r="38" s="131" customFormat="1" ht="12"/>
    <row r="39" s="131" customFormat="1" ht="12"/>
    <row r="40" s="131" customFormat="1" ht="12"/>
    <row r="41" s="131" customFormat="1" ht="12"/>
    <row r="42" s="131" customFormat="1" ht="12"/>
    <row r="43" s="131" customFormat="1" ht="12"/>
    <row r="44" s="131" customFormat="1" ht="12"/>
    <row r="45" s="131" customFormat="1" ht="12"/>
    <row r="46" s="131" customFormat="1" ht="12"/>
    <row r="47" s="131" customFormat="1" ht="12"/>
    <row r="48" s="131" customFormat="1" ht="12"/>
    <row r="49" s="131" customFormat="1" ht="12"/>
    <row r="50" s="131" customFormat="1" ht="12"/>
    <row r="51" s="131" customFormat="1" ht="12"/>
    <row r="52" s="131" customFormat="1" ht="12"/>
    <row r="53" s="131" customFormat="1" ht="12"/>
    <row r="54" s="131" customFormat="1" ht="12"/>
    <row r="55" s="131" customFormat="1" ht="12"/>
    <row r="56" s="131" customFormat="1" ht="12"/>
    <row r="57" s="131" customFormat="1" ht="12"/>
    <row r="58" s="131" customFormat="1" ht="12"/>
    <row r="59" s="131" customFormat="1" ht="12"/>
    <row r="60" s="131" customFormat="1" ht="12"/>
    <row r="61" s="131" customFormat="1" ht="12"/>
    <row r="62" s="131" customFormat="1" ht="12"/>
    <row r="63" s="131" customFormat="1" ht="12"/>
    <row r="64" s="131" customFormat="1" ht="12"/>
    <row r="65" s="131" customFormat="1" ht="12"/>
    <row r="66" s="131" customFormat="1" ht="12"/>
    <row r="67" s="131" customFormat="1" ht="12"/>
    <row r="68" s="131" customFormat="1" ht="12"/>
    <row r="69" s="131" customFormat="1" ht="12"/>
    <row r="70" s="131" customFormat="1" ht="12"/>
    <row r="71" s="131" customFormat="1" ht="12"/>
    <row r="72" s="131" customFormat="1" ht="12"/>
    <row r="73" s="131" customFormat="1" ht="12"/>
    <row r="74" s="131" customFormat="1" ht="12"/>
    <row r="75" s="131" customFormat="1" ht="12"/>
    <row r="76" s="131" customFormat="1" ht="12"/>
    <row r="77" s="131" customFormat="1" ht="12"/>
    <row r="78" s="131" customFormat="1" ht="12"/>
    <row r="79" s="131" customFormat="1" ht="12"/>
    <row r="80" s="131" customFormat="1" ht="12"/>
    <row r="81" s="131" customFormat="1" ht="12"/>
    <row r="82" s="131" customFormat="1" ht="12"/>
    <row r="83" s="131" customFormat="1" ht="12"/>
    <row r="84" s="131" customFormat="1" ht="12"/>
    <row r="85" s="131" customFormat="1" ht="12"/>
    <row r="86" s="131" customFormat="1" ht="12"/>
    <row r="87" s="131" customFormat="1" ht="12"/>
    <row r="88" s="131" customFormat="1" ht="12"/>
    <row r="89" s="131" customFormat="1" ht="12"/>
    <row r="90" s="131" customFormat="1" ht="12"/>
    <row r="91" s="131" customFormat="1" ht="12"/>
    <row r="92" s="131" customFormat="1" ht="12"/>
    <row r="93" s="131" customFormat="1" ht="12"/>
    <row r="94" s="131" customFormat="1" ht="12"/>
    <row r="95" s="131" customFormat="1" ht="12"/>
    <row r="96" s="131" customFormat="1" ht="12"/>
    <row r="97" s="131" customFormat="1" ht="12"/>
    <row r="98" s="131" customFormat="1" ht="12"/>
    <row r="99" s="131" customFormat="1" ht="12"/>
    <row r="100" s="131" customFormat="1" ht="12"/>
    <row r="101" s="131" customFormat="1" ht="12"/>
    <row r="102" s="131" customFormat="1" ht="12"/>
    <row r="103" s="131" customFormat="1" ht="12"/>
    <row r="104" s="131" customFormat="1" ht="12"/>
    <row r="105" s="131" customFormat="1" ht="12"/>
    <row r="106" s="131" customFormat="1" ht="12"/>
    <row r="107" s="131" customFormat="1" ht="12"/>
    <row r="108" s="131" customFormat="1" ht="12"/>
    <row r="109" s="131" customFormat="1" ht="12"/>
    <row r="110" s="131" customFormat="1" ht="12"/>
    <row r="111" s="131" customFormat="1" ht="12"/>
    <row r="112" s="131" customFormat="1" ht="12"/>
    <row r="113" s="131" customFormat="1" ht="12"/>
    <row r="114" s="131" customFormat="1" ht="12"/>
    <row r="115" s="131" customFormat="1" ht="12"/>
    <row r="116" s="131" customFormat="1" ht="12"/>
    <row r="117" s="131" customFormat="1" ht="12"/>
    <row r="118" s="131" customFormat="1" ht="12"/>
    <row r="119" s="131" customFormat="1" ht="12"/>
    <row r="120" s="131" customFormat="1" ht="12"/>
    <row r="121" s="131" customFormat="1" ht="12"/>
    <row r="122" s="131" customFormat="1" ht="12"/>
    <row r="123" s="131" customFormat="1" ht="12"/>
    <row r="124" s="131" customFormat="1" ht="12"/>
    <row r="125" s="131" customFormat="1" ht="12"/>
    <row r="126" s="131" customFormat="1" ht="12"/>
    <row r="127" s="131" customFormat="1" ht="12"/>
    <row r="128" s="131" customFormat="1" ht="12"/>
    <row r="129" s="131" customFormat="1" ht="12"/>
    <row r="130" s="131" customFormat="1" ht="12"/>
    <row r="131" s="131" customFormat="1" ht="12"/>
    <row r="132" s="131" customFormat="1" ht="12"/>
    <row r="133" s="131" customFormat="1" ht="12"/>
    <row r="134" s="131" customFormat="1" ht="12"/>
    <row r="135" s="131" customFormat="1" ht="12"/>
    <row r="136" s="131" customFormat="1" ht="12"/>
    <row r="137" s="131" customFormat="1" ht="12"/>
    <row r="138" s="131" customFormat="1" ht="12"/>
    <row r="139" s="131" customFormat="1" ht="12"/>
    <row r="140" s="131" customFormat="1" ht="12"/>
    <row r="141" s="131" customFormat="1" ht="12"/>
    <row r="142" s="131" customFormat="1" ht="12"/>
    <row r="143" s="131" customFormat="1" ht="12"/>
    <row r="144" s="131" customFormat="1" ht="12"/>
    <row r="145" s="131" customFormat="1" ht="12"/>
    <row r="146" s="131" customFormat="1" ht="12"/>
    <row r="147" s="131" customFormat="1" ht="12"/>
    <row r="148" s="131" customFormat="1" ht="12"/>
    <row r="149" s="131" customFormat="1" ht="12"/>
    <row r="150" s="131" customFormat="1" ht="12"/>
    <row r="151" s="131" customFormat="1" ht="12"/>
    <row r="152" s="131" customFormat="1" ht="12"/>
    <row r="153" s="131" customFormat="1" ht="12"/>
    <row r="154" s="131" customFormat="1" ht="12"/>
    <row r="155" s="131" customFormat="1" ht="12"/>
    <row r="156" s="131" customFormat="1" ht="12"/>
    <row r="157" s="131" customFormat="1" ht="12"/>
    <row r="158" s="131" customFormat="1" ht="12"/>
    <row r="159" s="131" customFormat="1" ht="12"/>
    <row r="160" s="131" customFormat="1" ht="12"/>
    <row r="161" s="131" customFormat="1" ht="12"/>
    <row r="162" s="131" customFormat="1" ht="12"/>
    <row r="163" s="131" customFormat="1" ht="12"/>
    <row r="164" s="131" customFormat="1" ht="12"/>
    <row r="165" s="131" customFormat="1" ht="12"/>
    <row r="166" s="131" customFormat="1" ht="12"/>
    <row r="167" s="131" customFormat="1" ht="12"/>
    <row r="168" s="131" customFormat="1" ht="12"/>
    <row r="169" s="131" customFormat="1" ht="12"/>
    <row r="170" s="131" customFormat="1" ht="12"/>
    <row r="171" s="131" customFormat="1" ht="12"/>
    <row r="172" s="131" customFormat="1" ht="12"/>
    <row r="173" s="131" customFormat="1" ht="12"/>
    <row r="174" s="131" customFormat="1" ht="12"/>
    <row r="175" s="131" customFormat="1" ht="12"/>
    <row r="176" s="131" customFormat="1" ht="12"/>
    <row r="177" s="131" customFormat="1" ht="12"/>
    <row r="178" s="131" customFormat="1" ht="12"/>
    <row r="179" s="131" customFormat="1" ht="12"/>
    <row r="180" s="131" customFormat="1" ht="12"/>
    <row r="181" s="131" customFormat="1" ht="12"/>
    <row r="182" s="131" customFormat="1" ht="12"/>
    <row r="183" s="131" customFormat="1" ht="12"/>
    <row r="184" s="131" customFormat="1" ht="12"/>
    <row r="185" s="131" customFormat="1" ht="12"/>
    <row r="186" s="131" customFormat="1" ht="12"/>
    <row r="187" s="131" customFormat="1" ht="12"/>
    <row r="188" s="131" customFormat="1" ht="12"/>
    <row r="189" s="131" customFormat="1" ht="12"/>
    <row r="190" s="131" customFormat="1" ht="12"/>
  </sheetData>
  <autoFilter ref="A8:AG19" xr:uid="{00000000-0009-0000-0000-00001B000000}">
    <filterColumn colId="9" showButton="0"/>
    <filterColumn colId="11" showButton="0"/>
    <filterColumn colId="13" showButton="0"/>
    <filterColumn colId="15" showButton="0"/>
    <filterColumn colId="17" showButton="0"/>
    <filterColumn colId="31" showButton="0"/>
  </autoFilter>
  <mergeCells count="50">
    <mergeCell ref="B9:B19"/>
    <mergeCell ref="AF9:AG9"/>
    <mergeCell ref="AF10:AG10"/>
    <mergeCell ref="AF11:AG11"/>
    <mergeCell ref="Y12:Y14"/>
    <mergeCell ref="AD12:AD14"/>
    <mergeCell ref="AF12:AG12"/>
    <mergeCell ref="AF14:AG14"/>
    <mergeCell ref="AF15:AG15"/>
    <mergeCell ref="AF17:AG17"/>
    <mergeCell ref="AF18:AG18"/>
    <mergeCell ref="AF19:AG19"/>
    <mergeCell ref="AF13:AG13"/>
    <mergeCell ref="AF16:AG16"/>
    <mergeCell ref="D5:AG5"/>
    <mergeCell ref="B2:H2"/>
    <mergeCell ref="I2:AG2"/>
    <mergeCell ref="B3:D3"/>
    <mergeCell ref="E3:H3"/>
    <mergeCell ref="I3:L3"/>
    <mergeCell ref="M3:T3"/>
    <mergeCell ref="U3:X3"/>
    <mergeCell ref="Y3:AB3"/>
    <mergeCell ref="AC3:AD3"/>
    <mergeCell ref="AF3:AG3"/>
    <mergeCell ref="B4:C4"/>
    <mergeCell ref="D4:H4"/>
    <mergeCell ref="AE4:AG4"/>
    <mergeCell ref="AA4:AD4"/>
    <mergeCell ref="B7:B8"/>
    <mergeCell ref="C7:C8"/>
    <mergeCell ref="D7:E7"/>
    <mergeCell ref="F7:F8"/>
    <mergeCell ref="G7:I7"/>
    <mergeCell ref="P8:Q8"/>
    <mergeCell ref="R8:S8"/>
    <mergeCell ref="J4:Y4"/>
    <mergeCell ref="J8:K8"/>
    <mergeCell ref="C6:AG6"/>
    <mergeCell ref="J7:S7"/>
    <mergeCell ref="T7:T8"/>
    <mergeCell ref="U7:U8"/>
    <mergeCell ref="V7:X7"/>
    <mergeCell ref="Y7:Y8"/>
    <mergeCell ref="Z7:Z8"/>
    <mergeCell ref="AA7:AE7"/>
    <mergeCell ref="AF7:AG8"/>
    <mergeCell ref="L8:M8"/>
    <mergeCell ref="N8:O8"/>
    <mergeCell ref="B5:C5"/>
  </mergeCells>
  <conditionalFormatting sqref="K9:K19">
    <cfRule type="containsText" dxfId="549" priority="1" operator="containsText" text="MUY ALTO">
      <formula>NOT(ISERROR(SEARCH("MUY ALTO",K9)))</formula>
    </cfRule>
    <cfRule type="containsText" dxfId="548" priority="22" operator="containsText" text="BAJO">
      <formula>NOT(ISERROR(SEARCH("BAJO",K9)))</formula>
    </cfRule>
    <cfRule type="containsText" dxfId="547" priority="23" operator="containsText" text="MEDIO">
      <formula>NOT(ISERROR(SEARCH("MEDIO",K9)))</formula>
    </cfRule>
    <cfRule type="containsText" dxfId="546" priority="24" operator="containsText" text="ALTO">
      <formula>NOT(ISERROR(SEARCH("ALTO",K9)))</formula>
    </cfRule>
  </conditionalFormatting>
  <conditionalFormatting sqref="M9:M19">
    <cfRule type="containsText" dxfId="545" priority="18" operator="containsText" text="ESPORADICA">
      <formula>NOT(ISERROR(SEARCH("ESPORADICA",M9)))</formula>
    </cfRule>
    <cfRule type="containsText" dxfId="544" priority="19" operator="containsText" text="OCASIONAL">
      <formula>NOT(ISERROR(SEARCH("OCASIONAL",M9)))</formula>
    </cfRule>
    <cfRule type="containsText" dxfId="543" priority="20" operator="containsText" text="FRECUENTE">
      <formula>NOT(ISERROR(SEARCH("FRECUENTE",M9)))</formula>
    </cfRule>
    <cfRule type="containsText" dxfId="542" priority="21" operator="containsText" text="CONTINUA">
      <formula>NOT(ISERROR(SEARCH("CONTINUA",M9)))</formula>
    </cfRule>
  </conditionalFormatting>
  <conditionalFormatting sqref="O9:O19">
    <cfRule type="containsText" dxfId="541" priority="14" operator="containsText" text="MUY ALTO">
      <formula>NOT(ISERROR(SEARCH("MUY ALTO",O9)))</formula>
    </cfRule>
    <cfRule type="containsText" dxfId="540" priority="15" operator="containsText" text="ALTO">
      <formula>NOT(ISERROR(SEARCH("ALTO",O9)))</formula>
    </cfRule>
    <cfRule type="containsText" dxfId="539" priority="16" operator="containsText" text="MEDIO">
      <formula>NOT(ISERROR(SEARCH("MEDIO",O9)))</formula>
    </cfRule>
    <cfRule type="containsText" dxfId="538" priority="17" operator="containsText" text="BAJO">
      <formula>NOT(ISERROR(SEARCH("BAJO",O9)))</formula>
    </cfRule>
  </conditionalFormatting>
  <conditionalFormatting sqref="Q9:Q19">
    <cfRule type="containsText" dxfId="537" priority="10" operator="containsText" text="MORTAL O CATASTROFICO">
      <formula>NOT(ISERROR(SEARCH("MORTAL O CATASTROFICO",Q9)))</formula>
    </cfRule>
    <cfRule type="containsText" dxfId="536" priority="11" operator="containsText" text="MUY GRAVE">
      <formula>NOT(ISERROR(SEARCH("MUY GRAVE",Q9)))</formula>
    </cfRule>
    <cfRule type="containsText" dxfId="535" priority="12" operator="containsText" text="GRAVE">
      <formula>NOT(ISERROR(SEARCH("GRAVE",Q9)))</formula>
    </cfRule>
    <cfRule type="containsText" dxfId="534" priority="13" operator="containsText" text="LEVE">
      <formula>NOT(ISERROR(SEARCH("LEVE",Q9)))</formula>
    </cfRule>
  </conditionalFormatting>
  <conditionalFormatting sqref="S9:S19">
    <cfRule type="containsText" dxfId="533" priority="6" operator="containsText" text="IV">
      <formula>NOT(ISERROR(SEARCH("IV",S9)))</formula>
    </cfRule>
    <cfRule type="containsText" dxfId="532" priority="7" operator="containsText" text="III">
      <formula>NOT(ISERROR(SEARCH("III",S9)))</formula>
    </cfRule>
    <cfRule type="containsText" dxfId="531" priority="8" operator="containsText" text="II">
      <formula>NOT(ISERROR(SEARCH("II",S9)))</formula>
    </cfRule>
    <cfRule type="containsText" dxfId="530" priority="9" operator="containsText" text="I">
      <formula>NOT(ISERROR(SEARCH("I",S9)))</formula>
    </cfRule>
  </conditionalFormatting>
  <conditionalFormatting sqref="T9:T19">
    <cfRule type="containsText" dxfId="529" priority="2" operator="containsText" text="No Aceptable.">
      <formula>NOT(ISERROR(SEARCH("No Aceptable.",T9)))</formula>
    </cfRule>
    <cfRule type="containsText" dxfId="528" priority="3" operator="containsText" text="No Aceptable  o Aceptable con control específico.">
      <formula>NOT(ISERROR(SEARCH("No Aceptable  o Aceptable con control específico.",T9)))</formula>
    </cfRule>
    <cfRule type="containsText" dxfId="527" priority="4" operator="containsText" text="Aceptable.">
      <formula>NOT(ISERROR(SEARCH("Aceptable.",T9)))</formula>
    </cfRule>
    <cfRule type="containsText" dxfId="526" priority="5" operator="containsText" text="Aceptable">
      <formula>NOT(ISERROR(SEARCH("Aceptable",T9)))</formula>
    </cfRule>
  </conditionalFormatting>
  <dataValidations count="1">
    <dataValidation type="list" allowBlank="1" showInputMessage="1" showErrorMessage="1" sqref="D9:D19" xr:uid="{00000000-0002-0000-1B00-000000000000}">
      <formula1>CLASIFICACIÓN</formula1>
    </dataValidation>
  </dataValidations>
  <pageMargins left="0.25" right="0.25" top="0.75" bottom="0.75" header="0.3" footer="0.3"/>
  <pageSetup paperSize="3" scale="71"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66BD3"/>
    <pageSetUpPr fitToPage="1"/>
  </sheetPr>
  <dimension ref="B1:AG189"/>
  <sheetViews>
    <sheetView view="pageBreakPreview" topLeftCell="A8" zoomScale="110" zoomScaleNormal="80" zoomScaleSheetLayoutView="110" workbookViewId="0">
      <selection activeCell="K9" sqref="K9"/>
    </sheetView>
  </sheetViews>
  <sheetFormatPr defaultColWidth="10" defaultRowHeight="15"/>
  <cols>
    <col min="1" max="1" width="2.875" style="125" customWidth="1"/>
    <col min="2" max="2" width="19.625" style="125" customWidth="1"/>
    <col min="3" max="3" width="5" style="125" customWidth="1"/>
    <col min="4" max="4" width="11.125" style="125" customWidth="1"/>
    <col min="5" max="5" width="17.875" style="125" customWidth="1"/>
    <col min="6" max="6" width="12.5" style="125" customWidth="1"/>
    <col min="7" max="9" width="10" style="125"/>
    <col min="10" max="19" width="3.125" style="125" customWidth="1"/>
    <col min="20" max="20" width="11.375" style="125" customWidth="1"/>
    <col min="21" max="21" width="11.125" style="125" customWidth="1"/>
    <col min="22" max="24" width="4.625" style="125" customWidth="1"/>
    <col min="25" max="25" width="10" style="125"/>
    <col min="26" max="26" width="5.875" style="125" customWidth="1"/>
    <col min="27" max="29" width="10" style="125"/>
    <col min="30" max="30" width="18.25" style="125" customWidth="1"/>
    <col min="31" max="31" width="10" style="125"/>
    <col min="32" max="32" width="16.5" style="125" customWidth="1"/>
    <col min="33" max="33" width="2.625" style="125" customWidth="1"/>
    <col min="34" max="16384" width="10" style="125"/>
  </cols>
  <sheetData>
    <row r="1" spans="2:33" ht="15.75" thickBot="1">
      <c r="B1" s="138"/>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40"/>
    </row>
    <row r="2" spans="2:33" ht="78" customHeight="1" thickBot="1">
      <c r="B2" s="558"/>
      <c r="C2" s="559"/>
      <c r="D2" s="559"/>
      <c r="E2" s="559"/>
      <c r="F2" s="559"/>
      <c r="G2" s="559"/>
      <c r="H2" s="559"/>
      <c r="I2" s="560" t="s">
        <v>88</v>
      </c>
      <c r="J2" s="560"/>
      <c r="K2" s="560"/>
      <c r="L2" s="560"/>
      <c r="M2" s="560"/>
      <c r="N2" s="560"/>
      <c r="O2" s="560"/>
      <c r="P2" s="560"/>
      <c r="Q2" s="560"/>
      <c r="R2" s="560"/>
      <c r="S2" s="560"/>
      <c r="T2" s="560"/>
      <c r="U2" s="560"/>
      <c r="V2" s="560"/>
      <c r="W2" s="560"/>
      <c r="X2" s="560"/>
      <c r="Y2" s="560"/>
      <c r="Z2" s="560"/>
      <c r="AA2" s="560"/>
      <c r="AB2" s="560"/>
      <c r="AC2" s="560"/>
      <c r="AD2" s="560"/>
      <c r="AE2" s="560"/>
      <c r="AF2" s="560"/>
      <c r="AG2" s="561"/>
    </row>
    <row r="3" spans="2:33" s="127" customFormat="1" ht="21" customHeight="1">
      <c r="B3" s="562" t="s">
        <v>312</v>
      </c>
      <c r="C3" s="563"/>
      <c r="D3" s="563"/>
      <c r="E3" s="563" t="s">
        <v>313</v>
      </c>
      <c r="F3" s="563"/>
      <c r="G3" s="563"/>
      <c r="H3" s="563"/>
      <c r="I3" s="583" t="s">
        <v>314</v>
      </c>
      <c r="J3" s="583"/>
      <c r="K3" s="583"/>
      <c r="L3" s="583"/>
      <c r="M3" s="583" t="s">
        <v>315</v>
      </c>
      <c r="N3" s="583"/>
      <c r="O3" s="583"/>
      <c r="P3" s="583"/>
      <c r="Q3" s="583"/>
      <c r="R3" s="583"/>
      <c r="S3" s="583"/>
      <c r="T3" s="583"/>
      <c r="U3" s="563" t="s">
        <v>316</v>
      </c>
      <c r="V3" s="563"/>
      <c r="W3" s="563"/>
      <c r="X3" s="563"/>
      <c r="Y3" s="563"/>
      <c r="Z3" s="563"/>
      <c r="AA3" s="563"/>
      <c r="AB3" s="563"/>
      <c r="AC3" s="461" t="s">
        <v>318</v>
      </c>
      <c r="AD3" s="461"/>
      <c r="AE3" s="126" t="s">
        <v>319</v>
      </c>
      <c r="AF3" s="584">
        <v>4</v>
      </c>
      <c r="AG3" s="585"/>
    </row>
    <row r="4" spans="2:33" s="127" customFormat="1" ht="27" customHeight="1">
      <c r="B4" s="577" t="s">
        <v>320</v>
      </c>
      <c r="C4" s="578"/>
      <c r="D4" s="533" t="s">
        <v>580</v>
      </c>
      <c r="E4" s="533"/>
      <c r="F4" s="533"/>
      <c r="G4" s="533"/>
      <c r="H4" s="533"/>
      <c r="I4" s="590"/>
      <c r="J4" s="591"/>
      <c r="K4" s="591"/>
      <c r="L4" s="591"/>
      <c r="M4" s="591"/>
      <c r="N4" s="591"/>
      <c r="O4" s="591"/>
      <c r="P4" s="591"/>
      <c r="Q4" s="591"/>
      <c r="R4" s="591"/>
      <c r="S4" s="591"/>
      <c r="T4" s="591"/>
      <c r="U4" s="591"/>
      <c r="V4" s="591"/>
      <c r="W4" s="591"/>
      <c r="X4" s="592"/>
      <c r="Y4" s="588" t="s">
        <v>322</v>
      </c>
      <c r="Z4" s="589"/>
      <c r="AA4" s="596" t="s">
        <v>618</v>
      </c>
      <c r="AB4" s="596"/>
      <c r="AC4" s="596"/>
      <c r="AD4" s="596"/>
      <c r="AE4" s="578" t="s">
        <v>617</v>
      </c>
      <c r="AF4" s="578"/>
      <c r="AG4" s="593"/>
    </row>
    <row r="5" spans="2:33" s="127" customFormat="1" ht="15.75" thickBot="1">
      <c r="B5" s="567" t="s">
        <v>612</v>
      </c>
      <c r="C5" s="568"/>
      <c r="D5" s="569" t="s">
        <v>436</v>
      </c>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70"/>
    </row>
    <row r="6" spans="2:33" ht="15.75" thickBot="1">
      <c r="B6" s="141" t="s">
        <v>327</v>
      </c>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95"/>
    </row>
    <row r="7" spans="2:33" ht="24" customHeight="1">
      <c r="B7" s="540" t="s">
        <v>329</v>
      </c>
      <c r="C7" s="542" t="s">
        <v>330</v>
      </c>
      <c r="D7" s="544" t="s">
        <v>101</v>
      </c>
      <c r="E7" s="545"/>
      <c r="F7" s="544" t="s">
        <v>102</v>
      </c>
      <c r="G7" s="547" t="s">
        <v>103</v>
      </c>
      <c r="H7" s="545"/>
      <c r="I7" s="545"/>
      <c r="J7" s="556" t="s">
        <v>583</v>
      </c>
      <c r="K7" s="545"/>
      <c r="L7" s="545"/>
      <c r="M7" s="545"/>
      <c r="N7" s="545"/>
      <c r="O7" s="545"/>
      <c r="P7" s="545"/>
      <c r="Q7" s="545"/>
      <c r="R7" s="545"/>
      <c r="S7" s="545"/>
      <c r="T7" s="556" t="s">
        <v>336</v>
      </c>
      <c r="U7" s="556" t="s">
        <v>122</v>
      </c>
      <c r="V7" s="571" t="s">
        <v>584</v>
      </c>
      <c r="W7" s="545"/>
      <c r="X7" s="545"/>
      <c r="Y7" s="571" t="s">
        <v>108</v>
      </c>
      <c r="Z7" s="573" t="s">
        <v>109</v>
      </c>
      <c r="AA7" s="575" t="s">
        <v>110</v>
      </c>
      <c r="AB7" s="545"/>
      <c r="AC7" s="545"/>
      <c r="AD7" s="545"/>
      <c r="AE7" s="545"/>
      <c r="AF7" s="586" t="s">
        <v>111</v>
      </c>
      <c r="AG7" s="580"/>
    </row>
    <row r="8" spans="2:33" ht="114" customHeight="1">
      <c r="B8" s="541"/>
      <c r="C8" s="543"/>
      <c r="D8" s="132" t="s">
        <v>333</v>
      </c>
      <c r="E8" s="133" t="s">
        <v>332</v>
      </c>
      <c r="F8" s="546"/>
      <c r="G8" s="134" t="s">
        <v>114</v>
      </c>
      <c r="H8" s="134" t="s">
        <v>115</v>
      </c>
      <c r="I8" s="134" t="s">
        <v>116</v>
      </c>
      <c r="J8" s="548" t="s">
        <v>117</v>
      </c>
      <c r="K8" s="549"/>
      <c r="L8" s="548" t="s">
        <v>118</v>
      </c>
      <c r="M8" s="549"/>
      <c r="N8" s="548" t="s">
        <v>613</v>
      </c>
      <c r="O8" s="549"/>
      <c r="P8" s="548" t="s">
        <v>120</v>
      </c>
      <c r="Q8" s="549"/>
      <c r="R8" s="548" t="s">
        <v>335</v>
      </c>
      <c r="S8" s="549"/>
      <c r="T8" s="557"/>
      <c r="U8" s="557"/>
      <c r="V8" s="135" t="s">
        <v>123</v>
      </c>
      <c r="W8" s="135" t="s">
        <v>124</v>
      </c>
      <c r="X8" s="135" t="s">
        <v>125</v>
      </c>
      <c r="Y8" s="572"/>
      <c r="Z8" s="574"/>
      <c r="AA8" s="136" t="s">
        <v>126</v>
      </c>
      <c r="AB8" s="136" t="s">
        <v>127</v>
      </c>
      <c r="AC8" s="136" t="s">
        <v>128</v>
      </c>
      <c r="AD8" s="136" t="s">
        <v>585</v>
      </c>
      <c r="AE8" s="136" t="s">
        <v>130</v>
      </c>
      <c r="AF8" s="587"/>
      <c r="AG8" s="582"/>
    </row>
    <row r="9" spans="2:33" s="327" customFormat="1" ht="60.4" customHeight="1">
      <c r="B9" s="471" t="s">
        <v>619</v>
      </c>
      <c r="C9" s="328" t="s">
        <v>4</v>
      </c>
      <c r="D9" s="329" t="s">
        <v>17</v>
      </c>
      <c r="E9" s="328" t="s">
        <v>438</v>
      </c>
      <c r="F9" s="330" t="s">
        <v>439</v>
      </c>
      <c r="G9" s="328" t="s">
        <v>522</v>
      </c>
      <c r="H9" s="328" t="s">
        <v>523</v>
      </c>
      <c r="I9" s="328" t="s">
        <v>524</v>
      </c>
      <c r="J9" s="328">
        <v>6</v>
      </c>
      <c r="K9" s="346" t="str">
        <f t="shared" ref="K9:K19" si="0">IF(J9=10,"MUY ALTO",IF(J9=6,"ALTO",IF(J9=2,"MEDIO",IF(J9=1,"BAJO",0))))</f>
        <v>ALTO</v>
      </c>
      <c r="L9" s="328">
        <v>2</v>
      </c>
      <c r="M9" s="346" t="str">
        <f t="shared" ref="M9:M19" si="1">IF(L9=4,"CONTINUA",IF(L9=3,"FRECUENTE",IF(L9=2,"OCASIONAL",IF(L9=1,"ESPORADICA",0))))</f>
        <v>OCASIONAL</v>
      </c>
      <c r="N9" s="328">
        <f t="shared" ref="N9:N19" si="2">+J9*L9</f>
        <v>12</v>
      </c>
      <c r="O9" s="346" t="str">
        <f t="shared" ref="O9:O19" si="3">IF(N9&gt;=24,"MUY ALTO",IF(N9&gt;=10,"ALTO",IF(N9&gt;=6,"MEDIO",IF(N9&gt;=1,"BAJO",0))))</f>
        <v>ALTO</v>
      </c>
      <c r="P9" s="328">
        <v>25</v>
      </c>
      <c r="Q9" s="346" t="str">
        <f t="shared" ref="Q9:Q19" si="4">IF(P9=100,"MORTAL O CATASTROFICO",IF(P9=60,"MUY GRAVE",IF(P9=25,"GRAVE",IF(P9=10,"LEVE",0))))</f>
        <v>GRAVE</v>
      </c>
      <c r="R9" s="328">
        <f t="shared" ref="R9:R19" si="5">+N9*P9</f>
        <v>300</v>
      </c>
      <c r="S9" s="328" t="str">
        <f t="shared" ref="S9:S19" si="6">+IF(R9=0,"",IF(R9&lt;21,"IV",IF(R9&lt;121,"III",IF(R9&lt;501,"II",IF(R9&lt;4001,"I","")))))</f>
        <v>II</v>
      </c>
      <c r="T9" s="328" t="str">
        <f t="shared" ref="T9:T19" si="7">+IF(S9=0,"",IF(S9="I","No Aceptable.",IF(S9="II","No Aceptable  o Aceptable con control específico.",IF(S9="III","Aceptable.",IF(S9="IV","Aceptable","")))))</f>
        <v>No Aceptable  o Aceptable con control específico.</v>
      </c>
      <c r="U9" s="328" t="s">
        <v>4</v>
      </c>
      <c r="V9" s="328">
        <v>19</v>
      </c>
      <c r="W9" s="328">
        <v>163</v>
      </c>
      <c r="X9" s="328">
        <f t="shared" ref="X9:X19" si="8">SUM(V9:W9)</f>
        <v>182</v>
      </c>
      <c r="Y9" s="328" t="s">
        <v>443</v>
      </c>
      <c r="Z9" s="328" t="s">
        <v>4</v>
      </c>
      <c r="AA9" s="328" t="s">
        <v>444</v>
      </c>
      <c r="AB9" s="328" t="s">
        <v>444</v>
      </c>
      <c r="AC9" s="328" t="s">
        <v>444</v>
      </c>
      <c r="AD9" s="328" t="s">
        <v>445</v>
      </c>
      <c r="AE9" s="328" t="s">
        <v>444</v>
      </c>
      <c r="AF9" s="471"/>
      <c r="AG9" s="471"/>
    </row>
    <row r="10" spans="2:33" s="327" customFormat="1" ht="48" customHeight="1">
      <c r="B10" s="471"/>
      <c r="C10" s="328" t="s">
        <v>4</v>
      </c>
      <c r="D10" s="329" t="s">
        <v>446</v>
      </c>
      <c r="E10" s="328" t="s">
        <v>526</v>
      </c>
      <c r="F10" s="336" t="s">
        <v>448</v>
      </c>
      <c r="G10" s="328" t="s">
        <v>444</v>
      </c>
      <c r="H10" s="328" t="s">
        <v>444</v>
      </c>
      <c r="I10" s="328" t="s">
        <v>449</v>
      </c>
      <c r="J10" s="328">
        <v>2</v>
      </c>
      <c r="K10" s="346" t="str">
        <f t="shared" si="0"/>
        <v>MEDIO</v>
      </c>
      <c r="L10" s="328">
        <v>3</v>
      </c>
      <c r="M10" s="346" t="str">
        <f t="shared" si="1"/>
        <v>FRECUENTE</v>
      </c>
      <c r="N10" s="328">
        <f t="shared" si="2"/>
        <v>6</v>
      </c>
      <c r="O10" s="346" t="str">
        <f t="shared" si="3"/>
        <v>MEDIO</v>
      </c>
      <c r="P10" s="328">
        <v>10</v>
      </c>
      <c r="Q10" s="346" t="str">
        <f t="shared" si="4"/>
        <v>LEVE</v>
      </c>
      <c r="R10" s="328">
        <f t="shared" si="5"/>
        <v>60</v>
      </c>
      <c r="S10" s="328" t="str">
        <f t="shared" si="6"/>
        <v>III</v>
      </c>
      <c r="T10" s="328" t="str">
        <f t="shared" si="7"/>
        <v>Aceptable.</v>
      </c>
      <c r="U10" s="328" t="s">
        <v>4</v>
      </c>
      <c r="V10" s="328">
        <v>19</v>
      </c>
      <c r="W10" s="328">
        <v>163</v>
      </c>
      <c r="X10" s="328">
        <f t="shared" si="8"/>
        <v>182</v>
      </c>
      <c r="Y10" s="328" t="s">
        <v>450</v>
      </c>
      <c r="Z10" s="328" t="s">
        <v>4</v>
      </c>
      <c r="AA10" s="328" t="s">
        <v>444</v>
      </c>
      <c r="AB10" s="328" t="s">
        <v>444</v>
      </c>
      <c r="AC10" s="329" t="s">
        <v>444</v>
      </c>
      <c r="AD10" s="328" t="s">
        <v>451</v>
      </c>
      <c r="AE10" s="328" t="s">
        <v>444</v>
      </c>
      <c r="AF10" s="471"/>
      <c r="AG10" s="471"/>
    </row>
    <row r="11" spans="2:33" s="327" customFormat="1" ht="60">
      <c r="B11" s="471"/>
      <c r="C11" s="328" t="s">
        <v>4</v>
      </c>
      <c r="D11" s="329" t="s">
        <v>446</v>
      </c>
      <c r="E11" s="328" t="s">
        <v>538</v>
      </c>
      <c r="F11" s="336" t="s">
        <v>453</v>
      </c>
      <c r="G11" s="328" t="s">
        <v>444</v>
      </c>
      <c r="H11" s="328" t="s">
        <v>444</v>
      </c>
      <c r="I11" s="328" t="s">
        <v>449</v>
      </c>
      <c r="J11" s="328">
        <v>2</v>
      </c>
      <c r="K11" s="346" t="str">
        <f t="shared" si="0"/>
        <v>MEDIO</v>
      </c>
      <c r="L11" s="328">
        <v>3</v>
      </c>
      <c r="M11" s="346" t="str">
        <f t="shared" si="1"/>
        <v>FRECUENTE</v>
      </c>
      <c r="N11" s="328">
        <f t="shared" si="2"/>
        <v>6</v>
      </c>
      <c r="O11" s="346" t="str">
        <f t="shared" si="3"/>
        <v>MEDIO</v>
      </c>
      <c r="P11" s="328">
        <v>10</v>
      </c>
      <c r="Q11" s="346" t="str">
        <f t="shared" si="4"/>
        <v>LEVE</v>
      </c>
      <c r="R11" s="328">
        <f t="shared" si="5"/>
        <v>60</v>
      </c>
      <c r="S11" s="328" t="str">
        <f t="shared" si="6"/>
        <v>III</v>
      </c>
      <c r="T11" s="328" t="str">
        <f t="shared" si="7"/>
        <v>Aceptable.</v>
      </c>
      <c r="U11" s="328" t="s">
        <v>4</v>
      </c>
      <c r="V11" s="328">
        <v>19</v>
      </c>
      <c r="W11" s="328">
        <v>163</v>
      </c>
      <c r="X11" s="328">
        <f t="shared" si="8"/>
        <v>182</v>
      </c>
      <c r="Y11" s="328" t="s">
        <v>614</v>
      </c>
      <c r="Z11" s="328" t="s">
        <v>4</v>
      </c>
      <c r="AA11" s="328" t="s">
        <v>444</v>
      </c>
      <c r="AB11" s="328" t="s">
        <v>444</v>
      </c>
      <c r="AC11" s="329" t="s">
        <v>444</v>
      </c>
      <c r="AD11" s="328" t="s">
        <v>451</v>
      </c>
      <c r="AE11" s="328" t="s">
        <v>444</v>
      </c>
      <c r="AF11" s="471"/>
      <c r="AG11" s="471"/>
    </row>
    <row r="12" spans="2:33" s="327" customFormat="1" ht="72.400000000000006" customHeight="1">
      <c r="B12" s="471"/>
      <c r="C12" s="328" t="s">
        <v>4</v>
      </c>
      <c r="D12" s="329" t="s">
        <v>26</v>
      </c>
      <c r="E12" s="328" t="s">
        <v>79</v>
      </c>
      <c r="F12" s="330" t="s">
        <v>458</v>
      </c>
      <c r="G12" s="328" t="s">
        <v>444</v>
      </c>
      <c r="H12" s="328" t="s">
        <v>528</v>
      </c>
      <c r="I12" s="329" t="s">
        <v>460</v>
      </c>
      <c r="J12" s="328">
        <v>1</v>
      </c>
      <c r="K12" s="346" t="str">
        <f t="shared" si="0"/>
        <v>BAJO</v>
      </c>
      <c r="L12" s="328">
        <v>2</v>
      </c>
      <c r="M12" s="346" t="str">
        <f t="shared" si="1"/>
        <v>OCASIONAL</v>
      </c>
      <c r="N12" s="328">
        <f t="shared" si="2"/>
        <v>2</v>
      </c>
      <c r="O12" s="346" t="str">
        <f t="shared" si="3"/>
        <v>BAJO</v>
      </c>
      <c r="P12" s="328">
        <v>10</v>
      </c>
      <c r="Q12" s="346" t="str">
        <f t="shared" si="4"/>
        <v>LEVE</v>
      </c>
      <c r="R12" s="328">
        <f t="shared" si="5"/>
        <v>20</v>
      </c>
      <c r="S12" s="328" t="str">
        <f t="shared" si="6"/>
        <v>IV</v>
      </c>
      <c r="T12" s="328" t="str">
        <f t="shared" si="7"/>
        <v>Aceptable</v>
      </c>
      <c r="U12" s="328" t="s">
        <v>4</v>
      </c>
      <c r="V12" s="328">
        <v>19</v>
      </c>
      <c r="W12" s="328">
        <v>163</v>
      </c>
      <c r="X12" s="328">
        <f t="shared" si="8"/>
        <v>182</v>
      </c>
      <c r="Y12" s="471" t="s">
        <v>461</v>
      </c>
      <c r="Z12" s="328" t="s">
        <v>4</v>
      </c>
      <c r="AA12" s="328" t="s">
        <v>444</v>
      </c>
      <c r="AB12" s="328" t="s">
        <v>444</v>
      </c>
      <c r="AC12" s="328" t="s">
        <v>444</v>
      </c>
      <c r="AD12" s="471" t="s">
        <v>462</v>
      </c>
      <c r="AE12" s="328" t="s">
        <v>444</v>
      </c>
      <c r="AF12" s="471"/>
      <c r="AG12" s="471"/>
    </row>
    <row r="13" spans="2:33" s="327" customFormat="1" ht="75.400000000000006" customHeight="1">
      <c r="B13" s="471"/>
      <c r="C13" s="328" t="s">
        <v>4</v>
      </c>
      <c r="D13" s="329" t="s">
        <v>26</v>
      </c>
      <c r="E13" s="328" t="s">
        <v>463</v>
      </c>
      <c r="F13" s="330" t="s">
        <v>458</v>
      </c>
      <c r="G13" s="328" t="s">
        <v>444</v>
      </c>
      <c r="H13" s="328" t="s">
        <v>528</v>
      </c>
      <c r="I13" s="329" t="s">
        <v>460</v>
      </c>
      <c r="J13" s="328">
        <v>1</v>
      </c>
      <c r="K13" s="346" t="str">
        <f t="shared" si="0"/>
        <v>BAJO</v>
      </c>
      <c r="L13" s="328">
        <v>2</v>
      </c>
      <c r="M13" s="346" t="str">
        <f t="shared" si="1"/>
        <v>OCASIONAL</v>
      </c>
      <c r="N13" s="328">
        <f t="shared" si="2"/>
        <v>2</v>
      </c>
      <c r="O13" s="346" t="str">
        <f t="shared" si="3"/>
        <v>BAJO</v>
      </c>
      <c r="P13" s="328">
        <v>10</v>
      </c>
      <c r="Q13" s="346" t="str">
        <f t="shared" si="4"/>
        <v>LEVE</v>
      </c>
      <c r="R13" s="328">
        <f t="shared" si="5"/>
        <v>20</v>
      </c>
      <c r="S13" s="328" t="str">
        <f t="shared" si="6"/>
        <v>IV</v>
      </c>
      <c r="T13" s="328" t="str">
        <f t="shared" si="7"/>
        <v>Aceptable</v>
      </c>
      <c r="U13" s="328" t="s">
        <v>4</v>
      </c>
      <c r="V13" s="328">
        <v>19</v>
      </c>
      <c r="W13" s="328">
        <v>163</v>
      </c>
      <c r="X13" s="328">
        <f t="shared" si="8"/>
        <v>182</v>
      </c>
      <c r="Y13" s="471"/>
      <c r="Z13" s="328" t="s">
        <v>4</v>
      </c>
      <c r="AA13" s="328" t="s">
        <v>444</v>
      </c>
      <c r="AB13" s="328" t="s">
        <v>444</v>
      </c>
      <c r="AC13" s="328" t="s">
        <v>444</v>
      </c>
      <c r="AD13" s="471"/>
      <c r="AE13" s="328" t="s">
        <v>444</v>
      </c>
      <c r="AF13" s="328"/>
      <c r="AG13" s="328"/>
    </row>
    <row r="14" spans="2:33" s="327" customFormat="1" ht="57" customHeight="1">
      <c r="B14" s="471"/>
      <c r="C14" s="328" t="s">
        <v>4</v>
      </c>
      <c r="D14" s="329" t="s">
        <v>26</v>
      </c>
      <c r="E14" s="328" t="s">
        <v>466</v>
      </c>
      <c r="F14" s="330" t="s">
        <v>458</v>
      </c>
      <c r="G14" s="328" t="s">
        <v>444</v>
      </c>
      <c r="H14" s="328" t="s">
        <v>528</v>
      </c>
      <c r="I14" s="329" t="s">
        <v>460</v>
      </c>
      <c r="J14" s="328">
        <v>1</v>
      </c>
      <c r="K14" s="346" t="str">
        <f t="shared" si="0"/>
        <v>BAJO</v>
      </c>
      <c r="L14" s="328">
        <v>2</v>
      </c>
      <c r="M14" s="346" t="str">
        <f t="shared" si="1"/>
        <v>OCASIONAL</v>
      </c>
      <c r="N14" s="328">
        <f t="shared" si="2"/>
        <v>2</v>
      </c>
      <c r="O14" s="346" t="str">
        <f t="shared" si="3"/>
        <v>BAJO</v>
      </c>
      <c r="P14" s="328">
        <v>10</v>
      </c>
      <c r="Q14" s="346" t="str">
        <f t="shared" si="4"/>
        <v>LEVE</v>
      </c>
      <c r="R14" s="328">
        <f t="shared" si="5"/>
        <v>20</v>
      </c>
      <c r="S14" s="328" t="str">
        <f t="shared" si="6"/>
        <v>IV</v>
      </c>
      <c r="T14" s="328" t="str">
        <f t="shared" si="7"/>
        <v>Aceptable</v>
      </c>
      <c r="U14" s="328" t="s">
        <v>4</v>
      </c>
      <c r="V14" s="328">
        <v>19</v>
      </c>
      <c r="W14" s="328">
        <v>163</v>
      </c>
      <c r="X14" s="328">
        <f t="shared" si="8"/>
        <v>182</v>
      </c>
      <c r="Y14" s="471"/>
      <c r="Z14" s="328" t="s">
        <v>4</v>
      </c>
      <c r="AA14" s="328" t="s">
        <v>444</v>
      </c>
      <c r="AB14" s="328" t="s">
        <v>444</v>
      </c>
      <c r="AC14" s="328" t="s">
        <v>444</v>
      </c>
      <c r="AD14" s="471"/>
      <c r="AE14" s="328" t="s">
        <v>444</v>
      </c>
      <c r="AF14" s="471"/>
      <c r="AG14" s="471"/>
    </row>
    <row r="15" spans="2:33" s="327" customFormat="1" ht="110.65" customHeight="1">
      <c r="B15" s="471"/>
      <c r="C15" s="328" t="s">
        <v>4</v>
      </c>
      <c r="D15" s="329" t="s">
        <v>20</v>
      </c>
      <c r="E15" s="329" t="s">
        <v>467</v>
      </c>
      <c r="F15" s="329" t="s">
        <v>468</v>
      </c>
      <c r="G15" s="328" t="s">
        <v>588</v>
      </c>
      <c r="H15" s="328" t="s">
        <v>589</v>
      </c>
      <c r="I15" s="329" t="s">
        <v>532</v>
      </c>
      <c r="J15" s="328">
        <v>2</v>
      </c>
      <c r="K15" s="346" t="str">
        <f t="shared" si="0"/>
        <v>MEDIO</v>
      </c>
      <c r="L15" s="328">
        <v>3</v>
      </c>
      <c r="M15" s="346" t="str">
        <f t="shared" si="1"/>
        <v>FRECUENTE</v>
      </c>
      <c r="N15" s="328">
        <f t="shared" si="2"/>
        <v>6</v>
      </c>
      <c r="O15" s="346" t="str">
        <f t="shared" si="3"/>
        <v>MEDIO</v>
      </c>
      <c r="P15" s="328">
        <v>10</v>
      </c>
      <c r="Q15" s="346" t="str">
        <f t="shared" si="4"/>
        <v>LEVE</v>
      </c>
      <c r="R15" s="328">
        <f t="shared" si="5"/>
        <v>60</v>
      </c>
      <c r="S15" s="340" t="str">
        <f t="shared" si="6"/>
        <v>III</v>
      </c>
      <c r="T15" s="340" t="str">
        <f t="shared" si="7"/>
        <v>Aceptable.</v>
      </c>
      <c r="U15" s="328" t="s">
        <v>4</v>
      </c>
      <c r="V15" s="328">
        <v>19</v>
      </c>
      <c r="W15" s="328">
        <v>163</v>
      </c>
      <c r="X15" s="328">
        <f t="shared" si="8"/>
        <v>182</v>
      </c>
      <c r="Y15" s="329" t="s">
        <v>472</v>
      </c>
      <c r="Z15" s="328" t="s">
        <v>4</v>
      </c>
      <c r="AA15" s="328" t="s">
        <v>444</v>
      </c>
      <c r="AB15" s="328" t="s">
        <v>444</v>
      </c>
      <c r="AC15" s="328" t="s">
        <v>444</v>
      </c>
      <c r="AD15" s="328" t="s">
        <v>473</v>
      </c>
      <c r="AE15" s="328" t="s">
        <v>444</v>
      </c>
      <c r="AF15" s="471"/>
      <c r="AG15" s="471"/>
    </row>
    <row r="16" spans="2:33" s="327" customFormat="1" ht="75.75" customHeight="1">
      <c r="B16" s="471"/>
      <c r="C16" s="328" t="s">
        <v>4</v>
      </c>
      <c r="D16" s="329" t="s">
        <v>23</v>
      </c>
      <c r="E16" s="328" t="s">
        <v>491</v>
      </c>
      <c r="F16" s="328" t="s">
        <v>492</v>
      </c>
      <c r="G16" s="328" t="s">
        <v>444</v>
      </c>
      <c r="H16" s="328" t="s">
        <v>455</v>
      </c>
      <c r="I16" s="328" t="s">
        <v>493</v>
      </c>
      <c r="J16" s="328">
        <v>2</v>
      </c>
      <c r="K16" s="346" t="str">
        <f t="shared" si="0"/>
        <v>MEDIO</v>
      </c>
      <c r="L16" s="328">
        <v>2</v>
      </c>
      <c r="M16" s="346" t="str">
        <f t="shared" si="1"/>
        <v>OCASIONAL</v>
      </c>
      <c r="N16" s="328">
        <f t="shared" si="2"/>
        <v>4</v>
      </c>
      <c r="O16" s="346" t="str">
        <f t="shared" si="3"/>
        <v>BAJO</v>
      </c>
      <c r="P16" s="328">
        <v>10</v>
      </c>
      <c r="Q16" s="346" t="str">
        <f t="shared" si="4"/>
        <v>LEVE</v>
      </c>
      <c r="R16" s="328">
        <f t="shared" si="5"/>
        <v>40</v>
      </c>
      <c r="S16" s="328" t="str">
        <f t="shared" si="6"/>
        <v>III</v>
      </c>
      <c r="T16" s="328" t="str">
        <f t="shared" si="7"/>
        <v>Aceptable.</v>
      </c>
      <c r="U16" s="328" t="s">
        <v>4</v>
      </c>
      <c r="V16" s="328">
        <v>19</v>
      </c>
      <c r="W16" s="328">
        <v>163</v>
      </c>
      <c r="X16" s="328">
        <f t="shared" si="8"/>
        <v>182</v>
      </c>
      <c r="Y16" s="328" t="s">
        <v>494</v>
      </c>
      <c r="Z16" s="328" t="s">
        <v>4</v>
      </c>
      <c r="AA16" s="328" t="s">
        <v>444</v>
      </c>
      <c r="AB16" s="328" t="s">
        <v>444</v>
      </c>
      <c r="AC16" s="328" t="s">
        <v>444</v>
      </c>
      <c r="AD16" s="328" t="s">
        <v>495</v>
      </c>
      <c r="AE16" s="328" t="s">
        <v>444</v>
      </c>
      <c r="AF16" s="328"/>
      <c r="AG16" s="328"/>
    </row>
    <row r="17" spans="2:33" s="327" customFormat="1" ht="61.5" customHeight="1">
      <c r="B17" s="471"/>
      <c r="C17" s="328" t="s">
        <v>4</v>
      </c>
      <c r="D17" s="329" t="s">
        <v>23</v>
      </c>
      <c r="E17" s="328" t="s">
        <v>496</v>
      </c>
      <c r="F17" s="328" t="s">
        <v>497</v>
      </c>
      <c r="G17" s="328" t="s">
        <v>444</v>
      </c>
      <c r="H17" s="328" t="s">
        <v>498</v>
      </c>
      <c r="I17" s="328" t="s">
        <v>499</v>
      </c>
      <c r="J17" s="328">
        <v>6</v>
      </c>
      <c r="K17" s="346" t="str">
        <f t="shared" si="0"/>
        <v>ALTO</v>
      </c>
      <c r="L17" s="328">
        <v>2</v>
      </c>
      <c r="M17" s="346" t="str">
        <f t="shared" si="1"/>
        <v>OCASIONAL</v>
      </c>
      <c r="N17" s="328">
        <f t="shared" si="2"/>
        <v>12</v>
      </c>
      <c r="O17" s="346" t="str">
        <f t="shared" si="3"/>
        <v>ALTO</v>
      </c>
      <c r="P17" s="328">
        <v>25</v>
      </c>
      <c r="Q17" s="346" t="str">
        <f t="shared" si="4"/>
        <v>GRAVE</v>
      </c>
      <c r="R17" s="328">
        <f t="shared" si="5"/>
        <v>300</v>
      </c>
      <c r="S17" s="328" t="str">
        <f t="shared" si="6"/>
        <v>II</v>
      </c>
      <c r="T17" s="328" t="str">
        <f t="shared" si="7"/>
        <v>No Aceptable  o Aceptable con control específico.</v>
      </c>
      <c r="U17" s="328" t="s">
        <v>4</v>
      </c>
      <c r="V17" s="328">
        <v>19</v>
      </c>
      <c r="W17" s="328">
        <v>163</v>
      </c>
      <c r="X17" s="328">
        <f t="shared" si="8"/>
        <v>182</v>
      </c>
      <c r="Y17" s="328" t="s">
        <v>500</v>
      </c>
      <c r="Z17" s="328" t="s">
        <v>4</v>
      </c>
      <c r="AA17" s="328" t="s">
        <v>444</v>
      </c>
      <c r="AB17" s="328" t="s">
        <v>444</v>
      </c>
      <c r="AC17" s="328" t="s">
        <v>444</v>
      </c>
      <c r="AD17" s="328" t="s">
        <v>615</v>
      </c>
      <c r="AE17" s="328" t="s">
        <v>444</v>
      </c>
      <c r="AF17" s="471"/>
      <c r="AG17" s="471"/>
    </row>
    <row r="18" spans="2:33" s="327" customFormat="1" ht="72">
      <c r="B18" s="471"/>
      <c r="C18" s="328" t="s">
        <v>4</v>
      </c>
      <c r="D18" s="329" t="s">
        <v>502</v>
      </c>
      <c r="E18" s="328" t="s">
        <v>537</v>
      </c>
      <c r="F18" s="328" t="s">
        <v>510</v>
      </c>
      <c r="G18" s="328" t="s">
        <v>444</v>
      </c>
      <c r="H18" s="328" t="s">
        <v>444</v>
      </c>
      <c r="I18" s="329" t="s">
        <v>511</v>
      </c>
      <c r="J18" s="328">
        <v>2</v>
      </c>
      <c r="K18" s="346" t="str">
        <f t="shared" si="0"/>
        <v>MEDIO</v>
      </c>
      <c r="L18" s="328">
        <v>2</v>
      </c>
      <c r="M18" s="346" t="str">
        <f t="shared" si="1"/>
        <v>OCASIONAL</v>
      </c>
      <c r="N18" s="328">
        <f t="shared" si="2"/>
        <v>4</v>
      </c>
      <c r="O18" s="346" t="str">
        <f t="shared" si="3"/>
        <v>BAJO</v>
      </c>
      <c r="P18" s="328">
        <v>25</v>
      </c>
      <c r="Q18" s="346" t="str">
        <f t="shared" si="4"/>
        <v>GRAVE</v>
      </c>
      <c r="R18" s="328">
        <f t="shared" si="5"/>
        <v>100</v>
      </c>
      <c r="S18" s="328" t="str">
        <f t="shared" si="6"/>
        <v>III</v>
      </c>
      <c r="T18" s="328" t="str">
        <f t="shared" si="7"/>
        <v>Aceptable.</v>
      </c>
      <c r="U18" s="328" t="s">
        <v>4</v>
      </c>
      <c r="V18" s="328">
        <v>19</v>
      </c>
      <c r="W18" s="328">
        <v>163</v>
      </c>
      <c r="X18" s="328">
        <f t="shared" si="8"/>
        <v>182</v>
      </c>
      <c r="Y18" s="328" t="s">
        <v>512</v>
      </c>
      <c r="Z18" s="328" t="s">
        <v>4</v>
      </c>
      <c r="AA18" s="328" t="s">
        <v>444</v>
      </c>
      <c r="AB18" s="328" t="s">
        <v>444</v>
      </c>
      <c r="AC18" s="328" t="s">
        <v>444</v>
      </c>
      <c r="AD18" s="328" t="s">
        <v>513</v>
      </c>
      <c r="AE18" s="328" t="s">
        <v>444</v>
      </c>
      <c r="AF18" s="471"/>
      <c r="AG18" s="471"/>
    </row>
    <row r="19" spans="2:33" s="327" customFormat="1" ht="72">
      <c r="B19" s="471"/>
      <c r="C19" s="328" t="s">
        <v>4</v>
      </c>
      <c r="D19" s="329" t="s">
        <v>502</v>
      </c>
      <c r="E19" s="328" t="s">
        <v>514</v>
      </c>
      <c r="F19" s="328" t="s">
        <v>515</v>
      </c>
      <c r="G19" s="328" t="s">
        <v>516</v>
      </c>
      <c r="H19" s="328" t="s">
        <v>444</v>
      </c>
      <c r="I19" s="329" t="s">
        <v>511</v>
      </c>
      <c r="J19" s="328">
        <v>2</v>
      </c>
      <c r="K19" s="346" t="str">
        <f t="shared" si="0"/>
        <v>MEDIO</v>
      </c>
      <c r="L19" s="328">
        <v>2</v>
      </c>
      <c r="M19" s="346" t="str">
        <f t="shared" si="1"/>
        <v>OCASIONAL</v>
      </c>
      <c r="N19" s="328">
        <f t="shared" si="2"/>
        <v>4</v>
      </c>
      <c r="O19" s="346" t="str">
        <f t="shared" si="3"/>
        <v>BAJO</v>
      </c>
      <c r="P19" s="328">
        <v>25</v>
      </c>
      <c r="Q19" s="346" t="str">
        <f t="shared" si="4"/>
        <v>GRAVE</v>
      </c>
      <c r="R19" s="328">
        <f t="shared" si="5"/>
        <v>100</v>
      </c>
      <c r="S19" s="328" t="str">
        <f t="shared" si="6"/>
        <v>III</v>
      </c>
      <c r="T19" s="328" t="str">
        <f t="shared" si="7"/>
        <v>Aceptable.</v>
      </c>
      <c r="U19" s="328" t="s">
        <v>4</v>
      </c>
      <c r="V19" s="328">
        <v>19</v>
      </c>
      <c r="W19" s="328">
        <v>163</v>
      </c>
      <c r="X19" s="328">
        <f t="shared" si="8"/>
        <v>182</v>
      </c>
      <c r="Y19" s="328" t="s">
        <v>517</v>
      </c>
      <c r="Z19" s="328" t="s">
        <v>4</v>
      </c>
      <c r="AA19" s="328" t="s">
        <v>444</v>
      </c>
      <c r="AB19" s="328" t="s">
        <v>444</v>
      </c>
      <c r="AC19" s="328" t="s">
        <v>444</v>
      </c>
      <c r="AD19" s="328" t="s">
        <v>518</v>
      </c>
      <c r="AE19" s="328" t="s">
        <v>444</v>
      </c>
      <c r="AF19" s="471"/>
      <c r="AG19" s="471"/>
    </row>
    <row r="20" spans="2:33" s="131" customFormat="1" ht="12"/>
    <row r="21" spans="2:33" s="131" customFormat="1" ht="12"/>
    <row r="22" spans="2:33" s="131" customFormat="1" ht="12"/>
    <row r="23" spans="2:33" s="131" customFormat="1" ht="12"/>
    <row r="24" spans="2:33" s="131" customFormat="1" ht="12"/>
    <row r="25" spans="2:33" s="131" customFormat="1" ht="12"/>
    <row r="26" spans="2:33" s="131" customFormat="1" ht="12"/>
    <row r="27" spans="2:33" s="131" customFormat="1" ht="12"/>
    <row r="28" spans="2:33" s="131" customFormat="1" ht="12"/>
    <row r="29" spans="2:33" s="131" customFormat="1" ht="12"/>
    <row r="30" spans="2:33" s="131" customFormat="1" ht="12"/>
    <row r="31" spans="2:33" s="131" customFormat="1" ht="12"/>
    <row r="32" spans="2:33" s="131" customFormat="1" ht="12"/>
    <row r="33" s="131" customFormat="1" ht="12"/>
    <row r="34" s="131" customFormat="1" ht="12"/>
    <row r="35" s="131" customFormat="1" ht="12"/>
    <row r="36" s="131" customFormat="1" ht="12"/>
    <row r="37" s="131" customFormat="1" ht="12"/>
    <row r="38" s="131" customFormat="1" ht="12"/>
    <row r="39" s="131" customFormat="1" ht="12"/>
    <row r="40" s="131" customFormat="1" ht="12"/>
    <row r="41" s="131" customFormat="1" ht="12"/>
    <row r="42" s="131" customFormat="1" ht="12"/>
    <row r="43" s="131" customFormat="1" ht="12"/>
    <row r="44" s="131" customFormat="1" ht="12"/>
    <row r="45" s="131" customFormat="1" ht="12"/>
    <row r="46" s="131" customFormat="1" ht="12"/>
    <row r="47" s="131" customFormat="1" ht="12"/>
    <row r="48" s="131" customFormat="1" ht="12"/>
    <row r="49" s="131" customFormat="1" ht="12"/>
    <row r="50" s="131" customFormat="1" ht="12"/>
    <row r="51" s="131" customFormat="1" ht="12"/>
    <row r="52" s="131" customFormat="1" ht="12"/>
    <row r="53" s="131" customFormat="1" ht="12"/>
    <row r="54" s="131" customFormat="1" ht="12"/>
    <row r="55" s="131" customFormat="1" ht="12"/>
    <row r="56" s="131" customFormat="1" ht="12"/>
    <row r="57" s="131" customFormat="1" ht="12"/>
    <row r="58" s="131" customFormat="1" ht="12"/>
    <row r="59" s="131" customFormat="1" ht="12"/>
    <row r="60" s="131" customFormat="1" ht="12"/>
    <row r="61" s="131" customFormat="1" ht="12"/>
    <row r="62" s="131" customFormat="1" ht="12"/>
    <row r="63" s="131" customFormat="1" ht="12"/>
    <row r="64" s="131" customFormat="1" ht="12"/>
    <row r="65" s="131" customFormat="1" ht="12"/>
    <row r="66" s="131" customFormat="1" ht="12"/>
    <row r="67" s="131" customFormat="1" ht="12"/>
    <row r="68" s="131" customFormat="1" ht="12"/>
    <row r="69" s="131" customFormat="1" ht="12"/>
    <row r="70" s="131" customFormat="1" ht="12"/>
    <row r="71" s="131" customFormat="1" ht="12"/>
    <row r="72" s="131" customFormat="1" ht="12"/>
    <row r="73" s="131" customFormat="1" ht="12"/>
    <row r="74" s="131" customFormat="1" ht="12"/>
    <row r="75" s="131" customFormat="1" ht="12"/>
    <row r="76" s="131" customFormat="1" ht="12"/>
    <row r="77" s="131" customFormat="1" ht="12"/>
    <row r="78" s="131" customFormat="1" ht="12"/>
    <row r="79" s="131" customFormat="1" ht="12"/>
    <row r="80" s="131" customFormat="1" ht="12"/>
    <row r="81" s="131" customFormat="1" ht="12"/>
    <row r="82" s="131" customFormat="1" ht="12"/>
    <row r="83" s="131" customFormat="1" ht="12"/>
    <row r="84" s="131" customFormat="1" ht="12"/>
    <row r="85" s="131" customFormat="1" ht="12"/>
    <row r="86" s="131" customFormat="1" ht="12"/>
    <row r="87" s="131" customFormat="1" ht="12"/>
    <row r="88" s="131" customFormat="1" ht="12"/>
    <row r="89" s="131" customFormat="1" ht="12"/>
    <row r="90" s="131" customFormat="1" ht="12"/>
    <row r="91" s="131" customFormat="1" ht="12"/>
    <row r="92" s="131" customFormat="1" ht="12"/>
    <row r="93" s="131" customFormat="1" ht="12"/>
    <row r="94" s="131" customFormat="1" ht="12"/>
    <row r="95" s="131" customFormat="1" ht="12"/>
    <row r="96" s="131" customFormat="1" ht="12"/>
    <row r="97" s="131" customFormat="1" ht="12"/>
    <row r="98" s="131" customFormat="1" ht="12"/>
    <row r="99" s="131" customFormat="1" ht="12"/>
    <row r="100" s="131" customFormat="1" ht="12"/>
    <row r="101" s="131" customFormat="1" ht="12"/>
    <row r="102" s="131" customFormat="1" ht="12"/>
    <row r="103" s="131" customFormat="1" ht="12"/>
    <row r="104" s="131" customFormat="1" ht="12"/>
    <row r="105" s="131" customFormat="1" ht="12"/>
    <row r="106" s="131" customFormat="1" ht="12"/>
    <row r="107" s="131" customFormat="1" ht="12"/>
    <row r="108" s="131" customFormat="1" ht="12"/>
    <row r="109" s="131" customFormat="1" ht="12"/>
    <row r="110" s="131" customFormat="1" ht="12"/>
    <row r="111" s="131" customFormat="1" ht="12"/>
    <row r="112" s="131" customFormat="1" ht="12"/>
    <row r="113" s="131" customFormat="1" ht="12"/>
    <row r="114" s="131" customFormat="1" ht="12"/>
    <row r="115" s="131" customFormat="1" ht="12"/>
    <row r="116" s="131" customFormat="1" ht="12"/>
    <row r="117" s="131" customFormat="1" ht="12"/>
    <row r="118" s="131" customFormat="1" ht="12"/>
    <row r="119" s="131" customFormat="1" ht="12"/>
    <row r="120" s="131" customFormat="1" ht="12"/>
    <row r="121" s="131" customFormat="1" ht="12"/>
    <row r="122" s="131" customFormat="1" ht="12"/>
    <row r="123" s="131" customFormat="1" ht="12"/>
    <row r="124" s="131" customFormat="1" ht="12"/>
    <row r="125" s="131" customFormat="1" ht="12"/>
    <row r="126" s="131" customFormat="1" ht="12"/>
    <row r="127" s="131" customFormat="1" ht="12"/>
    <row r="128" s="131" customFormat="1" ht="12"/>
    <row r="129" s="131" customFormat="1" ht="12"/>
    <row r="130" s="131" customFormat="1" ht="12"/>
    <row r="131" s="131" customFormat="1" ht="12"/>
    <row r="132" s="131" customFormat="1" ht="12"/>
    <row r="133" s="131" customFormat="1" ht="12"/>
    <row r="134" s="131" customFormat="1" ht="12"/>
    <row r="135" s="131" customFormat="1" ht="12"/>
    <row r="136" s="131" customFormat="1" ht="12"/>
    <row r="137" s="131" customFormat="1" ht="12"/>
    <row r="138" s="131" customFormat="1" ht="12"/>
    <row r="139" s="131" customFormat="1" ht="12"/>
    <row r="140" s="131" customFormat="1" ht="12"/>
    <row r="141" s="131" customFormat="1" ht="12"/>
    <row r="142" s="131" customFormat="1" ht="12"/>
    <row r="143" s="131" customFormat="1" ht="12"/>
    <row r="144" s="131" customFormat="1" ht="12"/>
    <row r="145" s="131" customFormat="1" ht="12"/>
    <row r="146" s="131" customFormat="1" ht="12"/>
    <row r="147" s="131" customFormat="1" ht="12"/>
    <row r="148" s="131" customFormat="1" ht="12"/>
    <row r="149" s="131" customFormat="1" ht="12"/>
    <row r="150" s="131" customFormat="1" ht="12"/>
    <row r="151" s="131" customFormat="1" ht="12"/>
    <row r="152" s="131" customFormat="1" ht="12"/>
    <row r="153" s="131" customFormat="1" ht="12"/>
    <row r="154" s="131" customFormat="1" ht="12"/>
    <row r="155" s="131" customFormat="1" ht="12"/>
    <row r="156" s="131" customFormat="1" ht="12"/>
    <row r="157" s="131" customFormat="1" ht="12"/>
    <row r="158" s="131" customFormat="1" ht="12"/>
    <row r="159" s="131" customFormat="1" ht="12"/>
    <row r="160" s="131" customFormat="1" ht="12"/>
    <row r="161" s="131" customFormat="1" ht="12"/>
    <row r="162" s="131" customFormat="1" ht="12"/>
    <row r="163" s="131" customFormat="1" ht="12"/>
    <row r="164" s="131" customFormat="1" ht="12"/>
    <row r="165" s="131" customFormat="1" ht="12"/>
    <row r="166" s="131" customFormat="1" ht="12"/>
    <row r="167" s="131" customFormat="1" ht="12"/>
    <row r="168" s="131" customFormat="1" ht="12"/>
    <row r="169" s="131" customFormat="1" ht="12"/>
    <row r="170" s="131" customFormat="1" ht="12"/>
    <row r="171" s="131" customFormat="1" ht="12"/>
    <row r="172" s="131" customFormat="1" ht="12"/>
    <row r="173" s="131" customFormat="1" ht="12"/>
    <row r="174" s="131" customFormat="1" ht="12"/>
    <row r="175" s="131" customFormat="1" ht="12"/>
    <row r="176" s="131" customFormat="1" ht="12"/>
    <row r="177" s="131" customFormat="1" ht="12"/>
    <row r="178" s="131" customFormat="1" ht="12"/>
    <row r="179" s="131" customFormat="1" ht="12"/>
    <row r="180" s="131" customFormat="1" ht="12"/>
    <row r="181" s="131" customFormat="1" ht="12"/>
    <row r="182" s="131" customFormat="1" ht="12"/>
    <row r="183" s="131" customFormat="1" ht="12"/>
    <row r="184" s="131" customFormat="1" ht="12"/>
    <row r="185" s="131" customFormat="1" ht="12"/>
    <row r="186" s="131" customFormat="1" ht="12"/>
    <row r="187" s="131" customFormat="1" ht="12"/>
    <row r="188" s="131" customFormat="1" ht="12"/>
    <row r="189" s="131" customFormat="1" ht="12"/>
  </sheetData>
  <autoFilter ref="A8:AG8" xr:uid="{00000000-0009-0000-0000-00001C000000}">
    <filterColumn colId="9" showButton="0"/>
    <filterColumn colId="11" showButton="0"/>
    <filterColumn colId="13" showButton="0"/>
    <filterColumn colId="15" showButton="0"/>
    <filterColumn colId="17" showButton="0"/>
    <filterColumn colId="31" showButton="0"/>
  </autoFilter>
  <mergeCells count="49">
    <mergeCell ref="B9:B19"/>
    <mergeCell ref="AF9:AG9"/>
    <mergeCell ref="AF10:AG10"/>
    <mergeCell ref="AF11:AG11"/>
    <mergeCell ref="Y12:Y14"/>
    <mergeCell ref="AD12:AD14"/>
    <mergeCell ref="AF12:AG12"/>
    <mergeCell ref="AF14:AG14"/>
    <mergeCell ref="AF15:AG15"/>
    <mergeCell ref="AF17:AG17"/>
    <mergeCell ref="AF18:AG18"/>
    <mergeCell ref="AF19:AG19"/>
    <mergeCell ref="Y4:Z4"/>
    <mergeCell ref="I4:X4"/>
    <mergeCell ref="B5:C5"/>
    <mergeCell ref="D5:AG5"/>
    <mergeCell ref="B2:H2"/>
    <mergeCell ref="I2:AG2"/>
    <mergeCell ref="B3:D3"/>
    <mergeCell ref="E3:H3"/>
    <mergeCell ref="I3:L3"/>
    <mergeCell ref="M3:T3"/>
    <mergeCell ref="U3:X3"/>
    <mergeCell ref="Y3:AB3"/>
    <mergeCell ref="AC3:AD3"/>
    <mergeCell ref="AF3:AG3"/>
    <mergeCell ref="B4:C4"/>
    <mergeCell ref="D4:H4"/>
    <mergeCell ref="AA4:AD4"/>
    <mergeCell ref="AE4:AG4"/>
    <mergeCell ref="C6:AG6"/>
    <mergeCell ref="B7:B8"/>
    <mergeCell ref="C7:C8"/>
    <mergeCell ref="D7:E7"/>
    <mergeCell ref="F7:F8"/>
    <mergeCell ref="G7:I7"/>
    <mergeCell ref="J7:S7"/>
    <mergeCell ref="T7:T8"/>
    <mergeCell ref="U7:U8"/>
    <mergeCell ref="V7:X7"/>
    <mergeCell ref="Y7:Y8"/>
    <mergeCell ref="Z7:Z8"/>
    <mergeCell ref="AA7:AE7"/>
    <mergeCell ref="AF7:AG8"/>
    <mergeCell ref="J8:K8"/>
    <mergeCell ref="L8:M8"/>
    <mergeCell ref="N8:O8"/>
    <mergeCell ref="P8:Q8"/>
    <mergeCell ref="R8:S8"/>
  </mergeCells>
  <conditionalFormatting sqref="K9:K19">
    <cfRule type="containsText" dxfId="525" priority="1" operator="containsText" text="MUY ALTO">
      <formula>NOT(ISERROR(SEARCH("MUY ALTO",K9)))</formula>
    </cfRule>
    <cfRule type="containsText" dxfId="524" priority="22" operator="containsText" text="BAJO">
      <formula>NOT(ISERROR(SEARCH("BAJO",K9)))</formula>
    </cfRule>
    <cfRule type="containsText" dxfId="523" priority="23" operator="containsText" text="MEDIO">
      <formula>NOT(ISERROR(SEARCH("MEDIO",K9)))</formula>
    </cfRule>
    <cfRule type="containsText" dxfId="522" priority="24" operator="containsText" text="ALTO">
      <formula>NOT(ISERROR(SEARCH("ALTO",K9)))</formula>
    </cfRule>
  </conditionalFormatting>
  <conditionalFormatting sqref="M9:M19">
    <cfRule type="containsText" dxfId="521" priority="18" operator="containsText" text="ESPORADICA">
      <formula>NOT(ISERROR(SEARCH("ESPORADICA",M9)))</formula>
    </cfRule>
    <cfRule type="containsText" dxfId="520" priority="19" operator="containsText" text="OCASIONAL">
      <formula>NOT(ISERROR(SEARCH("OCASIONAL",M9)))</formula>
    </cfRule>
    <cfRule type="containsText" dxfId="519" priority="20" operator="containsText" text="FRECUENTE">
      <formula>NOT(ISERROR(SEARCH("FRECUENTE",M9)))</formula>
    </cfRule>
    <cfRule type="containsText" dxfId="518" priority="21" operator="containsText" text="CONTINUA">
      <formula>NOT(ISERROR(SEARCH("CONTINUA",M9)))</formula>
    </cfRule>
  </conditionalFormatting>
  <conditionalFormatting sqref="O9:O19">
    <cfRule type="containsText" dxfId="517" priority="14" operator="containsText" text="MUY ALTO">
      <formula>NOT(ISERROR(SEARCH("MUY ALTO",O9)))</formula>
    </cfRule>
    <cfRule type="containsText" dxfId="516" priority="15" operator="containsText" text="ALTO">
      <formula>NOT(ISERROR(SEARCH("ALTO",O9)))</formula>
    </cfRule>
    <cfRule type="containsText" dxfId="515" priority="16" operator="containsText" text="MEDIO">
      <formula>NOT(ISERROR(SEARCH("MEDIO",O9)))</formula>
    </cfRule>
    <cfRule type="containsText" dxfId="514" priority="17" operator="containsText" text="BAJO">
      <formula>NOT(ISERROR(SEARCH("BAJO",O9)))</formula>
    </cfRule>
  </conditionalFormatting>
  <conditionalFormatting sqref="Q9:Q19">
    <cfRule type="containsText" dxfId="513" priority="10" operator="containsText" text="MORTAL O CATASTROFICO">
      <formula>NOT(ISERROR(SEARCH("MORTAL O CATASTROFICO",Q9)))</formula>
    </cfRule>
    <cfRule type="containsText" dxfId="512" priority="11" operator="containsText" text="MUY GRAVE">
      <formula>NOT(ISERROR(SEARCH("MUY GRAVE",Q9)))</formula>
    </cfRule>
    <cfRule type="containsText" dxfId="511" priority="12" operator="containsText" text="GRAVE">
      <formula>NOT(ISERROR(SEARCH("GRAVE",Q9)))</formula>
    </cfRule>
    <cfRule type="containsText" dxfId="510" priority="13" operator="containsText" text="LEVE">
      <formula>NOT(ISERROR(SEARCH("LEVE",Q9)))</formula>
    </cfRule>
  </conditionalFormatting>
  <conditionalFormatting sqref="S9:S19">
    <cfRule type="containsText" dxfId="509" priority="6" operator="containsText" text="IV">
      <formula>NOT(ISERROR(SEARCH("IV",S9)))</formula>
    </cfRule>
    <cfRule type="containsText" dxfId="508" priority="7" operator="containsText" text="III">
      <formula>NOT(ISERROR(SEARCH("III",S9)))</formula>
    </cfRule>
    <cfRule type="containsText" dxfId="507" priority="8" operator="containsText" text="II">
      <formula>NOT(ISERROR(SEARCH("II",S9)))</formula>
    </cfRule>
    <cfRule type="containsText" dxfId="506" priority="9" operator="containsText" text="I">
      <formula>NOT(ISERROR(SEARCH("I",S9)))</formula>
    </cfRule>
  </conditionalFormatting>
  <conditionalFormatting sqref="T9:T19">
    <cfRule type="containsText" dxfId="505" priority="2" operator="containsText" text="No Aceptable.">
      <formula>NOT(ISERROR(SEARCH("No Aceptable.",T9)))</formula>
    </cfRule>
    <cfRule type="containsText" dxfId="504" priority="3" operator="containsText" text="No Aceptable  o Aceptable con control específico.">
      <formula>NOT(ISERROR(SEARCH("No Aceptable  o Aceptable con control específico.",T9)))</formula>
    </cfRule>
    <cfRule type="containsText" dxfId="503" priority="4" operator="containsText" text="Aceptable.">
      <formula>NOT(ISERROR(SEARCH("Aceptable.",T9)))</formula>
    </cfRule>
    <cfRule type="containsText" dxfId="502" priority="5" operator="containsText" text="Aceptable">
      <formula>NOT(ISERROR(SEARCH("Aceptable",T9)))</formula>
    </cfRule>
  </conditionalFormatting>
  <dataValidations count="1">
    <dataValidation type="list" allowBlank="1" showInputMessage="1" showErrorMessage="1" sqref="D9:D19" xr:uid="{00000000-0002-0000-1C00-000000000000}">
      <formula1>CLASIFICACIÓN</formula1>
    </dataValidation>
  </dataValidations>
  <pageMargins left="0.25" right="0.25" top="0.75" bottom="0.75" header="0.3" footer="0.3"/>
  <pageSetup paperSize="3" scale="74"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A66BD3"/>
    <pageSetUpPr fitToPage="1"/>
  </sheetPr>
  <dimension ref="B1:AG194"/>
  <sheetViews>
    <sheetView topLeftCell="A3" zoomScale="90" zoomScaleNormal="90" workbookViewId="0">
      <selection activeCell="K9" sqref="K9"/>
    </sheetView>
  </sheetViews>
  <sheetFormatPr defaultColWidth="10" defaultRowHeight="15"/>
  <cols>
    <col min="1" max="1" width="2.875" style="125" customWidth="1"/>
    <col min="2" max="2" width="22.375" style="125" customWidth="1"/>
    <col min="3" max="3" width="4.125" style="125" customWidth="1"/>
    <col min="4" max="4" width="14.125" style="125" customWidth="1"/>
    <col min="5" max="5" width="17.875" style="125" customWidth="1"/>
    <col min="6" max="6" width="14.875" style="125" customWidth="1"/>
    <col min="7" max="9" width="14.25" style="125" customWidth="1"/>
    <col min="10" max="19" width="4.625" style="125" customWidth="1"/>
    <col min="20" max="20" width="14.75" style="125" customWidth="1"/>
    <col min="21" max="21" width="13.625" style="125" customWidth="1"/>
    <col min="22" max="24" width="5.75" style="125" customWidth="1"/>
    <col min="25" max="29" width="10" style="125"/>
    <col min="30" max="30" width="19.875" style="125" customWidth="1"/>
    <col min="31" max="31" width="13.375" style="125" customWidth="1"/>
    <col min="32" max="32" width="16.5" style="125" customWidth="1"/>
    <col min="33" max="33" width="7.75" style="125" customWidth="1"/>
    <col min="34" max="16384" width="10" style="125"/>
  </cols>
  <sheetData>
    <row r="1" spans="2:33" ht="15.75" thickBot="1">
      <c r="B1" s="138"/>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40"/>
    </row>
    <row r="2" spans="2:33" ht="78" customHeight="1" thickBot="1">
      <c r="B2" s="558"/>
      <c r="C2" s="559"/>
      <c r="D2" s="559"/>
      <c r="E2" s="559"/>
      <c r="F2" s="559"/>
      <c r="G2" s="559"/>
      <c r="H2" s="559"/>
      <c r="I2" s="560" t="s">
        <v>88</v>
      </c>
      <c r="J2" s="560"/>
      <c r="K2" s="560"/>
      <c r="L2" s="560"/>
      <c r="M2" s="560"/>
      <c r="N2" s="560"/>
      <c r="O2" s="560"/>
      <c r="P2" s="560"/>
      <c r="Q2" s="560"/>
      <c r="R2" s="560"/>
      <c r="S2" s="560"/>
      <c r="T2" s="560"/>
      <c r="U2" s="560"/>
      <c r="V2" s="560"/>
      <c r="W2" s="560"/>
      <c r="X2" s="560"/>
      <c r="Y2" s="560"/>
      <c r="Z2" s="560"/>
      <c r="AA2" s="560"/>
      <c r="AB2" s="560"/>
      <c r="AC2" s="560"/>
      <c r="AD2" s="560"/>
      <c r="AE2" s="560"/>
      <c r="AF2" s="560"/>
      <c r="AG2" s="561"/>
    </row>
    <row r="3" spans="2:33" s="127" customFormat="1" ht="39" customHeight="1">
      <c r="B3" s="562" t="s">
        <v>312</v>
      </c>
      <c r="C3" s="563"/>
      <c r="D3" s="563"/>
      <c r="E3" s="563" t="s">
        <v>313</v>
      </c>
      <c r="F3" s="563"/>
      <c r="G3" s="563"/>
      <c r="H3" s="563"/>
      <c r="I3" s="583" t="s">
        <v>314</v>
      </c>
      <c r="J3" s="583"/>
      <c r="K3" s="583"/>
      <c r="L3" s="583"/>
      <c r="M3" s="583" t="s">
        <v>315</v>
      </c>
      <c r="N3" s="583"/>
      <c r="O3" s="583"/>
      <c r="P3" s="583"/>
      <c r="Q3" s="583"/>
      <c r="R3" s="583"/>
      <c r="S3" s="583"/>
      <c r="T3" s="583"/>
      <c r="U3" s="563" t="s">
        <v>316</v>
      </c>
      <c r="V3" s="563"/>
      <c r="W3" s="563"/>
      <c r="X3" s="563"/>
      <c r="Y3" s="563"/>
      <c r="Z3" s="563"/>
      <c r="AA3" s="563"/>
      <c r="AB3" s="563"/>
      <c r="AC3" s="461" t="s">
        <v>318</v>
      </c>
      <c r="AD3" s="461"/>
      <c r="AE3" s="126" t="s">
        <v>319</v>
      </c>
      <c r="AF3" s="584">
        <v>4</v>
      </c>
      <c r="AG3" s="585"/>
    </row>
    <row r="4" spans="2:33" s="127" customFormat="1" ht="27" customHeight="1">
      <c r="B4" s="577" t="s">
        <v>320</v>
      </c>
      <c r="C4" s="578"/>
      <c r="D4" s="533" t="s">
        <v>580</v>
      </c>
      <c r="E4" s="533"/>
      <c r="F4" s="533"/>
      <c r="G4" s="533"/>
      <c r="H4" s="533"/>
      <c r="I4" s="590"/>
      <c r="J4" s="591"/>
      <c r="K4" s="591"/>
      <c r="L4" s="591"/>
      <c r="M4" s="591"/>
      <c r="N4" s="591"/>
      <c r="O4" s="591"/>
      <c r="P4" s="591"/>
      <c r="Q4" s="591"/>
      <c r="R4" s="591"/>
      <c r="S4" s="591"/>
      <c r="T4" s="591"/>
      <c r="U4" s="591"/>
      <c r="V4" s="591"/>
      <c r="W4" s="591"/>
      <c r="X4" s="592"/>
      <c r="Y4" s="588" t="s">
        <v>322</v>
      </c>
      <c r="Z4" s="589"/>
      <c r="AA4" s="596" t="s">
        <v>618</v>
      </c>
      <c r="AB4" s="596"/>
      <c r="AC4" s="596"/>
      <c r="AD4" s="596"/>
      <c r="AE4" s="578" t="s">
        <v>617</v>
      </c>
      <c r="AF4" s="578"/>
      <c r="AG4" s="593"/>
    </row>
    <row r="5" spans="2:33" s="127" customFormat="1" ht="15.75" thickBot="1">
      <c r="B5" s="567" t="s">
        <v>612</v>
      </c>
      <c r="C5" s="568"/>
      <c r="D5" s="569" t="s">
        <v>436</v>
      </c>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70"/>
    </row>
    <row r="6" spans="2:33" ht="15.75" thickBot="1">
      <c r="B6" s="141" t="s">
        <v>327</v>
      </c>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95"/>
    </row>
    <row r="7" spans="2:33" ht="24" customHeight="1">
      <c r="B7" s="540" t="s">
        <v>329</v>
      </c>
      <c r="C7" s="542" t="s">
        <v>330</v>
      </c>
      <c r="D7" s="544" t="s">
        <v>101</v>
      </c>
      <c r="E7" s="545"/>
      <c r="F7" s="544" t="s">
        <v>102</v>
      </c>
      <c r="G7" s="547" t="s">
        <v>103</v>
      </c>
      <c r="H7" s="545"/>
      <c r="I7" s="545"/>
      <c r="J7" s="556" t="s">
        <v>583</v>
      </c>
      <c r="K7" s="545"/>
      <c r="L7" s="545"/>
      <c r="M7" s="545"/>
      <c r="N7" s="545"/>
      <c r="O7" s="545"/>
      <c r="P7" s="545"/>
      <c r="Q7" s="545"/>
      <c r="R7" s="545"/>
      <c r="S7" s="545"/>
      <c r="T7" s="556" t="s">
        <v>336</v>
      </c>
      <c r="U7" s="556" t="s">
        <v>122</v>
      </c>
      <c r="V7" s="571" t="s">
        <v>584</v>
      </c>
      <c r="W7" s="545"/>
      <c r="X7" s="545"/>
      <c r="Y7" s="571" t="s">
        <v>108</v>
      </c>
      <c r="Z7" s="571" t="s">
        <v>109</v>
      </c>
      <c r="AA7" s="575" t="s">
        <v>110</v>
      </c>
      <c r="AB7" s="545"/>
      <c r="AC7" s="545"/>
      <c r="AD7" s="545"/>
      <c r="AE7" s="545"/>
      <c r="AF7" s="586" t="s">
        <v>111</v>
      </c>
      <c r="AG7" s="580"/>
    </row>
    <row r="8" spans="2:33" ht="123.75" customHeight="1" thickBot="1">
      <c r="B8" s="541"/>
      <c r="C8" s="543"/>
      <c r="D8" s="132" t="s">
        <v>333</v>
      </c>
      <c r="E8" s="133" t="s">
        <v>332</v>
      </c>
      <c r="F8" s="546"/>
      <c r="G8" s="134" t="s">
        <v>114</v>
      </c>
      <c r="H8" s="134" t="s">
        <v>115</v>
      </c>
      <c r="I8" s="134" t="s">
        <v>116</v>
      </c>
      <c r="J8" s="548" t="s">
        <v>117</v>
      </c>
      <c r="K8" s="549"/>
      <c r="L8" s="548" t="s">
        <v>118</v>
      </c>
      <c r="M8" s="549"/>
      <c r="N8" s="548" t="s">
        <v>119</v>
      </c>
      <c r="O8" s="549"/>
      <c r="P8" s="548" t="s">
        <v>120</v>
      </c>
      <c r="Q8" s="549"/>
      <c r="R8" s="548" t="s">
        <v>335</v>
      </c>
      <c r="S8" s="549"/>
      <c r="T8" s="557"/>
      <c r="U8" s="557"/>
      <c r="V8" s="135" t="s">
        <v>123</v>
      </c>
      <c r="W8" s="135" t="s">
        <v>124</v>
      </c>
      <c r="X8" s="135" t="s">
        <v>125</v>
      </c>
      <c r="Y8" s="572"/>
      <c r="Z8" s="572"/>
      <c r="AA8" s="136" t="s">
        <v>126</v>
      </c>
      <c r="AB8" s="136" t="s">
        <v>127</v>
      </c>
      <c r="AC8" s="136" t="s">
        <v>128</v>
      </c>
      <c r="AD8" s="136" t="s">
        <v>585</v>
      </c>
      <c r="AE8" s="136" t="s">
        <v>130</v>
      </c>
      <c r="AF8" s="587"/>
      <c r="AG8" s="582"/>
    </row>
    <row r="9" spans="2:33" s="327" customFormat="1" ht="90.75" customHeight="1">
      <c r="B9" s="597" t="s">
        <v>521</v>
      </c>
      <c r="C9" s="328" t="s">
        <v>4</v>
      </c>
      <c r="D9" s="329" t="s">
        <v>17</v>
      </c>
      <c r="E9" s="328" t="s">
        <v>438</v>
      </c>
      <c r="F9" s="330" t="s">
        <v>439</v>
      </c>
      <c r="G9" s="328" t="s">
        <v>522</v>
      </c>
      <c r="H9" s="331" t="s">
        <v>523</v>
      </c>
      <c r="I9" s="328" t="s">
        <v>524</v>
      </c>
      <c r="J9" s="328">
        <v>6</v>
      </c>
      <c r="K9" s="346" t="str">
        <f t="shared" ref="K9:K19" si="0">IF(J9=10,"MUY ALTO",IF(J9=6,"ALTO",IF(J9=2,"MEDIO",IF(J9=1,"BAJO",0))))</f>
        <v>ALTO</v>
      </c>
      <c r="L9" s="328">
        <v>2</v>
      </c>
      <c r="M9" s="346" t="str">
        <f t="shared" ref="M9:M19" si="1">IF(L9=4,"CONTINUA",IF(L9=3,"FRECUENTE",IF(L9=2,"OCASIONAL",IF(L9=1,"ESPORADICA",0))))</f>
        <v>OCASIONAL</v>
      </c>
      <c r="N9" s="328">
        <f t="shared" ref="N9:N19" si="2">+J9*L9</f>
        <v>12</v>
      </c>
      <c r="O9" s="346" t="str">
        <f t="shared" ref="O9:O19" si="3">IF(N9&gt;=24,"MUY ALTO",IF(N9&gt;=10,"ALTO",IF(N9&gt;=6,"MEDIO",IF(N9&gt;=1,"BAJO",0))))</f>
        <v>ALTO</v>
      </c>
      <c r="P9" s="328">
        <v>25</v>
      </c>
      <c r="Q9" s="346" t="str">
        <f t="shared" ref="Q9:Q19" si="4">IF(P9=100,"MORTAL O CATASTROFICO",IF(P9=60,"MUY GRAVE",IF(P9=25,"GRAVE",IF(P9=10,"LEVE",0))))</f>
        <v>GRAVE</v>
      </c>
      <c r="R9" s="328">
        <f t="shared" ref="R9:R19" si="5">+N9*P9</f>
        <v>300</v>
      </c>
      <c r="S9" s="328" t="str">
        <f t="shared" ref="S9:S19" si="6">+IF(R9=0,"",IF(R9&lt;21,"IV",IF(R9&lt;121,"III",IF(R9&lt;501,"II",IF(R9&lt;4001,"I","")))))</f>
        <v>II</v>
      </c>
      <c r="T9" s="328" t="str">
        <f t="shared" ref="T9:T19" si="7">+IF(S9=0,"",IF(S9="I","No Aceptable.",IF(S9="II","No Aceptable  o Aceptable con control específico.",IF(S9="III","Aceptable.",IF(S9="IV","Aceptable","")))))</f>
        <v>No Aceptable  o Aceptable con control específico.</v>
      </c>
      <c r="U9" s="328" t="s">
        <v>4</v>
      </c>
      <c r="V9" s="328">
        <v>19</v>
      </c>
      <c r="W9" s="328">
        <v>163</v>
      </c>
      <c r="X9" s="328">
        <f t="shared" ref="X9:X19" si="8">SUM(V9:W9)</f>
        <v>182</v>
      </c>
      <c r="Y9" s="328" t="s">
        <v>443</v>
      </c>
      <c r="Z9" s="328" t="s">
        <v>4</v>
      </c>
      <c r="AA9" s="328" t="s">
        <v>444</v>
      </c>
      <c r="AB9" s="328" t="s">
        <v>444</v>
      </c>
      <c r="AC9" s="328" t="s">
        <v>444</v>
      </c>
      <c r="AD9" s="328" t="s">
        <v>445</v>
      </c>
      <c r="AE9" s="328" t="s">
        <v>444</v>
      </c>
      <c r="AF9" s="600"/>
      <c r="AG9" s="601"/>
    </row>
    <row r="10" spans="2:33" s="327" customFormat="1" ht="94.5" customHeight="1">
      <c r="B10" s="598"/>
      <c r="C10" s="328" t="s">
        <v>4</v>
      </c>
      <c r="D10" s="334" t="s">
        <v>446</v>
      </c>
      <c r="E10" s="335" t="s">
        <v>526</v>
      </c>
      <c r="F10" s="336" t="s">
        <v>448</v>
      </c>
      <c r="G10" s="328" t="s">
        <v>444</v>
      </c>
      <c r="H10" s="328" t="s">
        <v>444</v>
      </c>
      <c r="I10" s="328" t="s">
        <v>449</v>
      </c>
      <c r="J10" s="328">
        <v>2</v>
      </c>
      <c r="K10" s="346" t="str">
        <f t="shared" si="0"/>
        <v>MEDIO</v>
      </c>
      <c r="L10" s="328">
        <v>3</v>
      </c>
      <c r="M10" s="346" t="str">
        <f t="shared" si="1"/>
        <v>FRECUENTE</v>
      </c>
      <c r="N10" s="328">
        <f t="shared" si="2"/>
        <v>6</v>
      </c>
      <c r="O10" s="346" t="str">
        <f t="shared" si="3"/>
        <v>MEDIO</v>
      </c>
      <c r="P10" s="328">
        <v>10</v>
      </c>
      <c r="Q10" s="346" t="str">
        <f t="shared" si="4"/>
        <v>LEVE</v>
      </c>
      <c r="R10" s="328">
        <f t="shared" si="5"/>
        <v>60</v>
      </c>
      <c r="S10" s="328" t="str">
        <f t="shared" si="6"/>
        <v>III</v>
      </c>
      <c r="T10" s="328" t="str">
        <f t="shared" si="7"/>
        <v>Aceptable.</v>
      </c>
      <c r="U10" s="328" t="s">
        <v>4</v>
      </c>
      <c r="V10" s="328">
        <v>19</v>
      </c>
      <c r="W10" s="328">
        <v>163</v>
      </c>
      <c r="X10" s="328">
        <f t="shared" si="8"/>
        <v>182</v>
      </c>
      <c r="Y10" s="328" t="s">
        <v>450</v>
      </c>
      <c r="Z10" s="328" t="s">
        <v>4</v>
      </c>
      <c r="AA10" s="328" t="s">
        <v>444</v>
      </c>
      <c r="AB10" s="328" t="s">
        <v>444</v>
      </c>
      <c r="AC10" s="334" t="s">
        <v>444</v>
      </c>
      <c r="AD10" s="337" t="s">
        <v>451</v>
      </c>
      <c r="AE10" s="328" t="s">
        <v>444</v>
      </c>
      <c r="AF10" s="600"/>
      <c r="AG10" s="601"/>
    </row>
    <row r="11" spans="2:33" s="327" customFormat="1" ht="60">
      <c r="B11" s="598"/>
      <c r="C11" s="328" t="s">
        <v>4</v>
      </c>
      <c r="D11" s="329" t="s">
        <v>446</v>
      </c>
      <c r="E11" s="328" t="s">
        <v>538</v>
      </c>
      <c r="F11" s="336" t="s">
        <v>453</v>
      </c>
      <c r="G11" s="328" t="s">
        <v>444</v>
      </c>
      <c r="H11" s="328" t="s">
        <v>444</v>
      </c>
      <c r="I11" s="328" t="s">
        <v>449</v>
      </c>
      <c r="J11" s="328">
        <v>2</v>
      </c>
      <c r="K11" s="346" t="str">
        <f t="shared" si="0"/>
        <v>MEDIO</v>
      </c>
      <c r="L11" s="328">
        <v>3</v>
      </c>
      <c r="M11" s="346" t="str">
        <f t="shared" si="1"/>
        <v>FRECUENTE</v>
      </c>
      <c r="N11" s="328">
        <f t="shared" si="2"/>
        <v>6</v>
      </c>
      <c r="O11" s="346" t="str">
        <f t="shared" si="3"/>
        <v>MEDIO</v>
      </c>
      <c r="P11" s="328">
        <v>10</v>
      </c>
      <c r="Q11" s="346" t="str">
        <f t="shared" si="4"/>
        <v>LEVE</v>
      </c>
      <c r="R11" s="328">
        <f t="shared" si="5"/>
        <v>60</v>
      </c>
      <c r="S11" s="328" t="str">
        <f t="shared" si="6"/>
        <v>III</v>
      </c>
      <c r="T11" s="328" t="str">
        <f t="shared" si="7"/>
        <v>Aceptable.</v>
      </c>
      <c r="U11" s="328" t="s">
        <v>4</v>
      </c>
      <c r="V11" s="328">
        <v>19</v>
      </c>
      <c r="W11" s="328">
        <v>163</v>
      </c>
      <c r="X11" s="328">
        <f t="shared" si="8"/>
        <v>182</v>
      </c>
      <c r="Y11" s="328" t="s">
        <v>614</v>
      </c>
      <c r="Z11" s="328" t="s">
        <v>4</v>
      </c>
      <c r="AA11" s="328" t="s">
        <v>444</v>
      </c>
      <c r="AB11" s="328" t="s">
        <v>444</v>
      </c>
      <c r="AC11" s="329" t="s">
        <v>444</v>
      </c>
      <c r="AD11" s="337" t="s">
        <v>451</v>
      </c>
      <c r="AE11" s="328" t="s">
        <v>444</v>
      </c>
      <c r="AF11" s="600"/>
      <c r="AG11" s="601"/>
    </row>
    <row r="12" spans="2:33" s="327" customFormat="1" ht="72.400000000000006" customHeight="1">
      <c r="B12" s="598"/>
      <c r="C12" s="328" t="s">
        <v>4</v>
      </c>
      <c r="D12" s="334" t="s">
        <v>26</v>
      </c>
      <c r="E12" s="328" t="s">
        <v>79</v>
      </c>
      <c r="F12" s="338" t="s">
        <v>458</v>
      </c>
      <c r="G12" s="328" t="s">
        <v>444</v>
      </c>
      <c r="H12" s="328" t="s">
        <v>528</v>
      </c>
      <c r="I12" s="334" t="s">
        <v>460</v>
      </c>
      <c r="J12" s="328">
        <v>1</v>
      </c>
      <c r="K12" s="346" t="str">
        <f t="shared" si="0"/>
        <v>BAJO</v>
      </c>
      <c r="L12" s="328">
        <v>2</v>
      </c>
      <c r="M12" s="346" t="str">
        <f t="shared" si="1"/>
        <v>OCASIONAL</v>
      </c>
      <c r="N12" s="328">
        <f t="shared" si="2"/>
        <v>2</v>
      </c>
      <c r="O12" s="346" t="str">
        <f t="shared" si="3"/>
        <v>BAJO</v>
      </c>
      <c r="P12" s="328">
        <v>10</v>
      </c>
      <c r="Q12" s="346" t="str">
        <f t="shared" si="4"/>
        <v>LEVE</v>
      </c>
      <c r="R12" s="328">
        <f t="shared" si="5"/>
        <v>20</v>
      </c>
      <c r="S12" s="328" t="str">
        <f t="shared" si="6"/>
        <v>IV</v>
      </c>
      <c r="T12" s="328" t="str">
        <f t="shared" si="7"/>
        <v>Aceptable</v>
      </c>
      <c r="U12" s="328" t="s">
        <v>4</v>
      </c>
      <c r="V12" s="328">
        <v>19</v>
      </c>
      <c r="W12" s="328">
        <v>163</v>
      </c>
      <c r="X12" s="328">
        <f t="shared" si="8"/>
        <v>182</v>
      </c>
      <c r="Y12" s="602" t="s">
        <v>461</v>
      </c>
      <c r="Z12" s="328" t="s">
        <v>4</v>
      </c>
      <c r="AA12" s="328" t="s">
        <v>444</v>
      </c>
      <c r="AB12" s="328" t="s">
        <v>444</v>
      </c>
      <c r="AC12" s="328" t="s">
        <v>444</v>
      </c>
      <c r="AD12" s="602" t="s">
        <v>462</v>
      </c>
      <c r="AE12" s="328" t="s">
        <v>444</v>
      </c>
      <c r="AF12" s="600"/>
      <c r="AG12" s="601"/>
    </row>
    <row r="13" spans="2:33" s="327" customFormat="1" ht="75.400000000000006" customHeight="1">
      <c r="B13" s="598"/>
      <c r="C13" s="328" t="s">
        <v>4</v>
      </c>
      <c r="D13" s="334" t="s">
        <v>26</v>
      </c>
      <c r="E13" s="328" t="s">
        <v>463</v>
      </c>
      <c r="F13" s="338" t="s">
        <v>458</v>
      </c>
      <c r="G13" s="328" t="s">
        <v>444</v>
      </c>
      <c r="H13" s="328" t="s">
        <v>528</v>
      </c>
      <c r="I13" s="334" t="s">
        <v>460</v>
      </c>
      <c r="J13" s="328">
        <v>1</v>
      </c>
      <c r="K13" s="346" t="str">
        <f t="shared" si="0"/>
        <v>BAJO</v>
      </c>
      <c r="L13" s="328">
        <v>2</v>
      </c>
      <c r="M13" s="346" t="str">
        <f t="shared" si="1"/>
        <v>OCASIONAL</v>
      </c>
      <c r="N13" s="328">
        <f t="shared" si="2"/>
        <v>2</v>
      </c>
      <c r="O13" s="346" t="str">
        <f t="shared" si="3"/>
        <v>BAJO</v>
      </c>
      <c r="P13" s="328">
        <v>10</v>
      </c>
      <c r="Q13" s="346" t="str">
        <f t="shared" si="4"/>
        <v>LEVE</v>
      </c>
      <c r="R13" s="328">
        <f t="shared" si="5"/>
        <v>20</v>
      </c>
      <c r="S13" s="328" t="str">
        <f t="shared" si="6"/>
        <v>IV</v>
      </c>
      <c r="T13" s="328" t="str">
        <f t="shared" si="7"/>
        <v>Aceptable</v>
      </c>
      <c r="U13" s="328" t="s">
        <v>4</v>
      </c>
      <c r="V13" s="328">
        <v>19</v>
      </c>
      <c r="W13" s="328">
        <v>163</v>
      </c>
      <c r="X13" s="328">
        <f t="shared" si="8"/>
        <v>182</v>
      </c>
      <c r="Y13" s="603"/>
      <c r="Z13" s="328" t="s">
        <v>4</v>
      </c>
      <c r="AA13" s="328" t="s">
        <v>444</v>
      </c>
      <c r="AB13" s="328" t="s">
        <v>444</v>
      </c>
      <c r="AC13" s="328" t="s">
        <v>444</v>
      </c>
      <c r="AD13" s="603"/>
      <c r="AE13" s="328" t="s">
        <v>444</v>
      </c>
      <c r="AF13" s="332"/>
      <c r="AG13" s="333"/>
    </row>
    <row r="14" spans="2:33" s="327" customFormat="1" ht="57" customHeight="1">
      <c r="B14" s="598"/>
      <c r="C14" s="328" t="s">
        <v>4</v>
      </c>
      <c r="D14" s="334" t="s">
        <v>26</v>
      </c>
      <c r="E14" s="328" t="s">
        <v>466</v>
      </c>
      <c r="F14" s="338" t="s">
        <v>458</v>
      </c>
      <c r="G14" s="328" t="s">
        <v>444</v>
      </c>
      <c r="H14" s="328" t="s">
        <v>528</v>
      </c>
      <c r="I14" s="334" t="s">
        <v>460</v>
      </c>
      <c r="J14" s="328">
        <v>1</v>
      </c>
      <c r="K14" s="346" t="str">
        <f t="shared" si="0"/>
        <v>BAJO</v>
      </c>
      <c r="L14" s="328">
        <v>2</v>
      </c>
      <c r="M14" s="346" t="str">
        <f t="shared" si="1"/>
        <v>OCASIONAL</v>
      </c>
      <c r="N14" s="328">
        <f t="shared" si="2"/>
        <v>2</v>
      </c>
      <c r="O14" s="346" t="str">
        <f t="shared" si="3"/>
        <v>BAJO</v>
      </c>
      <c r="P14" s="328">
        <v>10</v>
      </c>
      <c r="Q14" s="346" t="str">
        <f t="shared" si="4"/>
        <v>LEVE</v>
      </c>
      <c r="R14" s="328">
        <f t="shared" si="5"/>
        <v>20</v>
      </c>
      <c r="S14" s="328" t="str">
        <f t="shared" si="6"/>
        <v>IV</v>
      </c>
      <c r="T14" s="328" t="str">
        <f t="shared" si="7"/>
        <v>Aceptable</v>
      </c>
      <c r="U14" s="328" t="s">
        <v>4</v>
      </c>
      <c r="V14" s="328">
        <v>19</v>
      </c>
      <c r="W14" s="328">
        <v>163</v>
      </c>
      <c r="X14" s="328">
        <f t="shared" si="8"/>
        <v>182</v>
      </c>
      <c r="Y14" s="604"/>
      <c r="Z14" s="328" t="s">
        <v>4</v>
      </c>
      <c r="AA14" s="328" t="s">
        <v>444</v>
      </c>
      <c r="AB14" s="328" t="s">
        <v>444</v>
      </c>
      <c r="AC14" s="328" t="s">
        <v>444</v>
      </c>
      <c r="AD14" s="604"/>
      <c r="AE14" s="328" t="s">
        <v>444</v>
      </c>
      <c r="AF14" s="600"/>
      <c r="AG14" s="601"/>
    </row>
    <row r="15" spans="2:33" s="327" customFormat="1" ht="110.65" customHeight="1">
      <c r="B15" s="598"/>
      <c r="C15" s="328" t="s">
        <v>4</v>
      </c>
      <c r="D15" s="329" t="s">
        <v>20</v>
      </c>
      <c r="E15" s="329" t="s">
        <v>467</v>
      </c>
      <c r="F15" s="329" t="s">
        <v>468</v>
      </c>
      <c r="G15" s="328" t="s">
        <v>588</v>
      </c>
      <c r="H15" s="328" t="s">
        <v>589</v>
      </c>
      <c r="I15" s="329" t="s">
        <v>532</v>
      </c>
      <c r="J15" s="328">
        <v>2</v>
      </c>
      <c r="K15" s="346" t="str">
        <f t="shared" si="0"/>
        <v>MEDIO</v>
      </c>
      <c r="L15" s="328">
        <v>3</v>
      </c>
      <c r="M15" s="346" t="str">
        <f t="shared" si="1"/>
        <v>FRECUENTE</v>
      </c>
      <c r="N15" s="328">
        <f t="shared" si="2"/>
        <v>6</v>
      </c>
      <c r="O15" s="346" t="str">
        <f t="shared" si="3"/>
        <v>MEDIO</v>
      </c>
      <c r="P15" s="328">
        <v>10</v>
      </c>
      <c r="Q15" s="346" t="str">
        <f t="shared" si="4"/>
        <v>LEVE</v>
      </c>
      <c r="R15" s="328">
        <f t="shared" si="5"/>
        <v>60</v>
      </c>
      <c r="S15" s="340" t="str">
        <f t="shared" si="6"/>
        <v>III</v>
      </c>
      <c r="T15" s="340" t="str">
        <f t="shared" si="7"/>
        <v>Aceptable.</v>
      </c>
      <c r="U15" s="328" t="s">
        <v>4</v>
      </c>
      <c r="V15" s="328">
        <v>19</v>
      </c>
      <c r="W15" s="328">
        <v>163</v>
      </c>
      <c r="X15" s="328">
        <f t="shared" si="8"/>
        <v>182</v>
      </c>
      <c r="Y15" s="329" t="s">
        <v>472</v>
      </c>
      <c r="Z15" s="328" t="s">
        <v>4</v>
      </c>
      <c r="AA15" s="328" t="s">
        <v>444</v>
      </c>
      <c r="AB15" s="328" t="s">
        <v>444</v>
      </c>
      <c r="AC15" s="328" t="s">
        <v>444</v>
      </c>
      <c r="AD15" s="328" t="s">
        <v>473</v>
      </c>
      <c r="AE15" s="328" t="s">
        <v>444</v>
      </c>
      <c r="AF15" s="600"/>
      <c r="AG15" s="601"/>
    </row>
    <row r="16" spans="2:33" s="327" customFormat="1" ht="75.75" customHeight="1">
      <c r="B16" s="598"/>
      <c r="C16" s="328" t="s">
        <v>4</v>
      </c>
      <c r="D16" s="334" t="s">
        <v>23</v>
      </c>
      <c r="E16" s="328" t="s">
        <v>491</v>
      </c>
      <c r="F16" s="339" t="s">
        <v>492</v>
      </c>
      <c r="G16" s="328" t="s">
        <v>444</v>
      </c>
      <c r="H16" s="328" t="s">
        <v>455</v>
      </c>
      <c r="I16" s="328" t="s">
        <v>493</v>
      </c>
      <c r="J16" s="328">
        <v>2</v>
      </c>
      <c r="K16" s="346" t="str">
        <f t="shared" si="0"/>
        <v>MEDIO</v>
      </c>
      <c r="L16" s="328">
        <v>2</v>
      </c>
      <c r="M16" s="346" t="str">
        <f t="shared" si="1"/>
        <v>OCASIONAL</v>
      </c>
      <c r="N16" s="328">
        <f t="shared" si="2"/>
        <v>4</v>
      </c>
      <c r="O16" s="346" t="str">
        <f t="shared" si="3"/>
        <v>BAJO</v>
      </c>
      <c r="P16" s="328">
        <v>10</v>
      </c>
      <c r="Q16" s="346" t="str">
        <f t="shared" si="4"/>
        <v>LEVE</v>
      </c>
      <c r="R16" s="328">
        <f t="shared" si="5"/>
        <v>40</v>
      </c>
      <c r="S16" s="328" t="str">
        <f t="shared" si="6"/>
        <v>III</v>
      </c>
      <c r="T16" s="328" t="str">
        <f t="shared" si="7"/>
        <v>Aceptable.</v>
      </c>
      <c r="U16" s="328" t="s">
        <v>4</v>
      </c>
      <c r="V16" s="328">
        <v>19</v>
      </c>
      <c r="W16" s="328">
        <v>163</v>
      </c>
      <c r="X16" s="328">
        <f t="shared" si="8"/>
        <v>182</v>
      </c>
      <c r="Y16" s="339" t="s">
        <v>494</v>
      </c>
      <c r="Z16" s="328" t="s">
        <v>4</v>
      </c>
      <c r="AA16" s="328" t="s">
        <v>444</v>
      </c>
      <c r="AB16" s="328" t="s">
        <v>444</v>
      </c>
      <c r="AC16" s="328" t="s">
        <v>444</v>
      </c>
      <c r="AD16" s="339" t="s">
        <v>495</v>
      </c>
      <c r="AE16" s="337" t="s">
        <v>444</v>
      </c>
      <c r="AF16" s="332"/>
      <c r="AG16" s="333"/>
    </row>
    <row r="17" spans="2:33" s="327" customFormat="1" ht="61.5" customHeight="1">
      <c r="B17" s="598"/>
      <c r="C17" s="328" t="s">
        <v>4</v>
      </c>
      <c r="D17" s="334" t="s">
        <v>23</v>
      </c>
      <c r="E17" s="339" t="s">
        <v>496</v>
      </c>
      <c r="F17" s="339" t="s">
        <v>497</v>
      </c>
      <c r="G17" s="328" t="s">
        <v>444</v>
      </c>
      <c r="H17" s="328" t="s">
        <v>498</v>
      </c>
      <c r="I17" s="328" t="s">
        <v>499</v>
      </c>
      <c r="J17" s="328">
        <v>6</v>
      </c>
      <c r="K17" s="346" t="str">
        <f t="shared" si="0"/>
        <v>ALTO</v>
      </c>
      <c r="L17" s="328">
        <v>2</v>
      </c>
      <c r="M17" s="346" t="str">
        <f t="shared" si="1"/>
        <v>OCASIONAL</v>
      </c>
      <c r="N17" s="328">
        <f t="shared" si="2"/>
        <v>12</v>
      </c>
      <c r="O17" s="346" t="str">
        <f t="shared" si="3"/>
        <v>ALTO</v>
      </c>
      <c r="P17" s="328">
        <v>25</v>
      </c>
      <c r="Q17" s="346" t="str">
        <f t="shared" si="4"/>
        <v>GRAVE</v>
      </c>
      <c r="R17" s="328">
        <f t="shared" si="5"/>
        <v>300</v>
      </c>
      <c r="S17" s="328" t="str">
        <f t="shared" si="6"/>
        <v>II</v>
      </c>
      <c r="T17" s="328" t="str">
        <f t="shared" si="7"/>
        <v>No Aceptable  o Aceptable con control específico.</v>
      </c>
      <c r="U17" s="328" t="s">
        <v>4</v>
      </c>
      <c r="V17" s="328">
        <v>19</v>
      </c>
      <c r="W17" s="328">
        <v>163</v>
      </c>
      <c r="X17" s="328">
        <f t="shared" si="8"/>
        <v>182</v>
      </c>
      <c r="Y17" s="339" t="s">
        <v>500</v>
      </c>
      <c r="Z17" s="328" t="s">
        <v>4</v>
      </c>
      <c r="AA17" s="328" t="s">
        <v>444</v>
      </c>
      <c r="AB17" s="328" t="s">
        <v>444</v>
      </c>
      <c r="AC17" s="328" t="s">
        <v>444</v>
      </c>
      <c r="AD17" s="339" t="s">
        <v>615</v>
      </c>
      <c r="AE17" s="337" t="s">
        <v>444</v>
      </c>
      <c r="AF17" s="600"/>
      <c r="AG17" s="601"/>
    </row>
    <row r="18" spans="2:33" s="327" customFormat="1" ht="72.75" thickBot="1">
      <c r="B18" s="598"/>
      <c r="C18" s="341" t="s">
        <v>4</v>
      </c>
      <c r="D18" s="334" t="s">
        <v>502</v>
      </c>
      <c r="E18" s="337" t="s">
        <v>537</v>
      </c>
      <c r="F18" s="337" t="s">
        <v>510</v>
      </c>
      <c r="G18" s="337" t="s">
        <v>444</v>
      </c>
      <c r="H18" s="337" t="s">
        <v>444</v>
      </c>
      <c r="I18" s="334" t="s">
        <v>511</v>
      </c>
      <c r="J18" s="337">
        <v>2</v>
      </c>
      <c r="K18" s="348" t="str">
        <f t="shared" si="0"/>
        <v>MEDIO</v>
      </c>
      <c r="L18" s="337">
        <v>2</v>
      </c>
      <c r="M18" s="348" t="str">
        <f t="shared" si="1"/>
        <v>OCASIONAL</v>
      </c>
      <c r="N18" s="337">
        <f t="shared" si="2"/>
        <v>4</v>
      </c>
      <c r="O18" s="348" t="str">
        <f t="shared" si="3"/>
        <v>BAJO</v>
      </c>
      <c r="P18" s="337">
        <v>25</v>
      </c>
      <c r="Q18" s="348" t="str">
        <f t="shared" si="4"/>
        <v>GRAVE</v>
      </c>
      <c r="R18" s="337">
        <f t="shared" si="5"/>
        <v>100</v>
      </c>
      <c r="S18" s="341" t="str">
        <f t="shared" si="6"/>
        <v>III</v>
      </c>
      <c r="T18" s="341" t="str">
        <f t="shared" si="7"/>
        <v>Aceptable.</v>
      </c>
      <c r="U18" s="341" t="s">
        <v>4</v>
      </c>
      <c r="V18" s="328">
        <v>19</v>
      </c>
      <c r="W18" s="328">
        <v>163</v>
      </c>
      <c r="X18" s="328">
        <f t="shared" si="8"/>
        <v>182</v>
      </c>
      <c r="Y18" s="341" t="s">
        <v>512</v>
      </c>
      <c r="Z18" s="341" t="s">
        <v>4</v>
      </c>
      <c r="AA18" s="341" t="s">
        <v>444</v>
      </c>
      <c r="AB18" s="341" t="s">
        <v>444</v>
      </c>
      <c r="AC18" s="341" t="s">
        <v>444</v>
      </c>
      <c r="AD18" s="341" t="s">
        <v>513</v>
      </c>
      <c r="AE18" s="328" t="s">
        <v>444</v>
      </c>
      <c r="AF18" s="605"/>
      <c r="AG18" s="606"/>
    </row>
    <row r="19" spans="2:33" s="327" customFormat="1" ht="48.75" thickBot="1">
      <c r="B19" s="599"/>
      <c r="C19" s="328" t="s">
        <v>4</v>
      </c>
      <c r="D19" s="329" t="s">
        <v>502</v>
      </c>
      <c r="E19" s="328" t="s">
        <v>514</v>
      </c>
      <c r="F19" s="328" t="s">
        <v>515</v>
      </c>
      <c r="G19" s="328" t="s">
        <v>516</v>
      </c>
      <c r="H19" s="328" t="s">
        <v>444</v>
      </c>
      <c r="I19" s="329" t="s">
        <v>511</v>
      </c>
      <c r="J19" s="328">
        <v>2</v>
      </c>
      <c r="K19" s="346" t="str">
        <f t="shared" si="0"/>
        <v>MEDIO</v>
      </c>
      <c r="L19" s="328">
        <v>2</v>
      </c>
      <c r="M19" s="346" t="str">
        <f t="shared" si="1"/>
        <v>OCASIONAL</v>
      </c>
      <c r="N19" s="328">
        <f t="shared" si="2"/>
        <v>4</v>
      </c>
      <c r="O19" s="346" t="str">
        <f t="shared" si="3"/>
        <v>BAJO</v>
      </c>
      <c r="P19" s="328">
        <v>25</v>
      </c>
      <c r="Q19" s="346" t="str">
        <f t="shared" si="4"/>
        <v>GRAVE</v>
      </c>
      <c r="R19" s="328">
        <f t="shared" si="5"/>
        <v>100</v>
      </c>
      <c r="S19" s="341" t="str">
        <f t="shared" si="6"/>
        <v>III</v>
      </c>
      <c r="T19" s="341" t="str">
        <f t="shared" si="7"/>
        <v>Aceptable.</v>
      </c>
      <c r="U19" s="341" t="s">
        <v>4</v>
      </c>
      <c r="V19" s="328">
        <v>19</v>
      </c>
      <c r="W19" s="328">
        <v>163</v>
      </c>
      <c r="X19" s="328">
        <f t="shared" si="8"/>
        <v>182</v>
      </c>
      <c r="Y19" s="341" t="s">
        <v>517</v>
      </c>
      <c r="Z19" s="341" t="s">
        <v>4</v>
      </c>
      <c r="AA19" s="341" t="s">
        <v>444</v>
      </c>
      <c r="AB19" s="341" t="s">
        <v>444</v>
      </c>
      <c r="AC19" s="341" t="s">
        <v>444</v>
      </c>
      <c r="AD19" s="341" t="s">
        <v>518</v>
      </c>
      <c r="AE19" s="328" t="s">
        <v>444</v>
      </c>
      <c r="AF19" s="607"/>
      <c r="AG19" s="608"/>
    </row>
    <row r="20" spans="2:33" s="131" customFormat="1" ht="12"/>
    <row r="21" spans="2:33" s="131" customFormat="1" ht="12"/>
    <row r="22" spans="2:33" s="131" customFormat="1" ht="12"/>
    <row r="23" spans="2:33" s="131" customFormat="1" ht="12"/>
    <row r="24" spans="2:33" s="131" customFormat="1" ht="12"/>
    <row r="25" spans="2:33" s="131" customFormat="1" ht="12"/>
    <row r="26" spans="2:33" s="131" customFormat="1" ht="12"/>
    <row r="27" spans="2:33" s="131" customFormat="1" ht="12"/>
    <row r="28" spans="2:33" s="131" customFormat="1" ht="12"/>
    <row r="29" spans="2:33" s="131" customFormat="1" ht="12"/>
    <row r="30" spans="2:33" s="131" customFormat="1" ht="12"/>
    <row r="31" spans="2:33" s="131" customFormat="1" ht="12"/>
    <row r="32" spans="2:33" s="131" customFormat="1" ht="12"/>
    <row r="33" s="131" customFormat="1" ht="12"/>
    <row r="34" s="131" customFormat="1" ht="12"/>
    <row r="35" s="131" customFormat="1" ht="12"/>
    <row r="36" s="131" customFormat="1" ht="12"/>
    <row r="37" s="131" customFormat="1" ht="12"/>
    <row r="38" s="131" customFormat="1" ht="12"/>
    <row r="39" s="131" customFormat="1" ht="12"/>
    <row r="40" s="131" customFormat="1" ht="12"/>
    <row r="41" s="131" customFormat="1" ht="12"/>
    <row r="42" s="131" customFormat="1" ht="12"/>
    <row r="43" s="131" customFormat="1" ht="12"/>
    <row r="44" s="131" customFormat="1" ht="12"/>
    <row r="45" s="131" customFormat="1" ht="12"/>
    <row r="46" s="131" customFormat="1" ht="12"/>
    <row r="47" s="131" customFormat="1" ht="12"/>
    <row r="48" s="131" customFormat="1" ht="12"/>
    <row r="49" s="131" customFormat="1" ht="12"/>
    <row r="50" s="131" customFormat="1" ht="12"/>
    <row r="51" s="131" customFormat="1" ht="12"/>
    <row r="52" s="131" customFormat="1" ht="12"/>
    <row r="53" s="131" customFormat="1" ht="12"/>
    <row r="54" s="131" customFormat="1" ht="12"/>
    <row r="55" s="131" customFormat="1" ht="12"/>
    <row r="56" s="131" customFormat="1" ht="12"/>
    <row r="57" s="131" customFormat="1" ht="12"/>
    <row r="58" s="131" customFormat="1" ht="12"/>
    <row r="59" s="131" customFormat="1" ht="12"/>
    <row r="60" s="131" customFormat="1" ht="12"/>
    <row r="61" s="131" customFormat="1" ht="12"/>
    <row r="62" s="131" customFormat="1" ht="12"/>
    <row r="63" s="131" customFormat="1" ht="12"/>
    <row r="64" s="131" customFormat="1" ht="12"/>
    <row r="65" s="131" customFormat="1" ht="12"/>
    <row r="66" s="131" customFormat="1" ht="12"/>
    <row r="67" s="131" customFormat="1" ht="12"/>
    <row r="68" s="131" customFormat="1" ht="12"/>
    <row r="69" s="131" customFormat="1" ht="12"/>
    <row r="70" s="131" customFormat="1" ht="12"/>
    <row r="71" s="131" customFormat="1" ht="12"/>
    <row r="72" s="131" customFormat="1" ht="12"/>
    <row r="73" s="131" customFormat="1" ht="12"/>
    <row r="74" s="131" customFormat="1" ht="12"/>
    <row r="75" s="131" customFormat="1" ht="12"/>
    <row r="76" s="131" customFormat="1" ht="12"/>
    <row r="77" s="131" customFormat="1" ht="12"/>
    <row r="78" s="131" customFormat="1" ht="12"/>
    <row r="79" s="131" customFormat="1" ht="12"/>
    <row r="80" s="131" customFormat="1" ht="12"/>
    <row r="81" s="131" customFormat="1" ht="12"/>
    <row r="82" s="131" customFormat="1" ht="12"/>
    <row r="83" s="131" customFormat="1" ht="12"/>
    <row r="84" s="131" customFormat="1" ht="12"/>
    <row r="85" s="131" customFormat="1" ht="12"/>
    <row r="86" s="131" customFormat="1" ht="12"/>
    <row r="87" s="131" customFormat="1" ht="12"/>
    <row r="88" s="131" customFormat="1" ht="12"/>
    <row r="89" s="131" customFormat="1" ht="12"/>
    <row r="90" s="131" customFormat="1" ht="12"/>
    <row r="91" s="131" customFormat="1" ht="12"/>
    <row r="92" s="131" customFormat="1" ht="12"/>
    <row r="93" s="131" customFormat="1" ht="12"/>
    <row r="94" s="131" customFormat="1" ht="12"/>
    <row r="95" s="131" customFormat="1" ht="12"/>
    <row r="96" s="131" customFormat="1" ht="12"/>
    <row r="97" s="131" customFormat="1" ht="12"/>
    <row r="98" s="131" customFormat="1" ht="12"/>
    <row r="99" s="131" customFormat="1" ht="12"/>
    <row r="100" s="131" customFormat="1" ht="12"/>
    <row r="101" s="131" customFormat="1" ht="12"/>
    <row r="102" s="131" customFormat="1" ht="12"/>
    <row r="103" s="131" customFormat="1" ht="12"/>
    <row r="104" s="131" customFormat="1" ht="12"/>
    <row r="105" s="131" customFormat="1" ht="12"/>
    <row r="106" s="131" customFormat="1" ht="12"/>
    <row r="107" s="131" customFormat="1" ht="12"/>
    <row r="108" s="131" customFormat="1" ht="12"/>
    <row r="109" s="131" customFormat="1" ht="12"/>
    <row r="110" s="131" customFormat="1" ht="12"/>
    <row r="111" s="131" customFormat="1" ht="12"/>
    <row r="112" s="131" customFormat="1" ht="12"/>
    <row r="113" s="131" customFormat="1" ht="12"/>
    <row r="114" s="131" customFormat="1" ht="12"/>
    <row r="115" s="131" customFormat="1" ht="12"/>
    <row r="116" s="131" customFormat="1" ht="12"/>
    <row r="117" s="131" customFormat="1" ht="12"/>
    <row r="118" s="131" customFormat="1" ht="12"/>
    <row r="119" s="131" customFormat="1" ht="12"/>
    <row r="120" s="131" customFormat="1" ht="12"/>
    <row r="121" s="131" customFormat="1" ht="12"/>
    <row r="122" s="131" customFormat="1" ht="12"/>
    <row r="123" s="131" customFormat="1" ht="12"/>
    <row r="124" s="131" customFormat="1" ht="12"/>
    <row r="125" s="131" customFormat="1" ht="12"/>
    <row r="126" s="131" customFormat="1" ht="12"/>
    <row r="127" s="131" customFormat="1" ht="12"/>
    <row r="128" s="131" customFormat="1" ht="12"/>
    <row r="129" s="131" customFormat="1" ht="12"/>
    <row r="130" s="131" customFormat="1" ht="12"/>
    <row r="131" s="131" customFormat="1" ht="12"/>
    <row r="132" s="131" customFormat="1" ht="12"/>
    <row r="133" s="131" customFormat="1" ht="12"/>
    <row r="134" s="131" customFormat="1" ht="12"/>
    <row r="135" s="131" customFormat="1" ht="12"/>
    <row r="136" s="131" customFormat="1" ht="12"/>
    <row r="137" s="131" customFormat="1" ht="12"/>
    <row r="138" s="131" customFormat="1" ht="12"/>
    <row r="139" s="131" customFormat="1" ht="12"/>
    <row r="140" s="131" customFormat="1" ht="12"/>
    <row r="141" s="131" customFormat="1" ht="12"/>
    <row r="142" s="131" customFormat="1" ht="12"/>
    <row r="143" s="131" customFormat="1" ht="12"/>
    <row r="144" s="131" customFormat="1" ht="12"/>
    <row r="145" s="131" customFormat="1" ht="12"/>
    <row r="146" s="131" customFormat="1" ht="12"/>
    <row r="147" s="131" customFormat="1" ht="12"/>
    <row r="148" s="131" customFormat="1" ht="12"/>
    <row r="149" s="131" customFormat="1" ht="12"/>
    <row r="150" s="131" customFormat="1" ht="12"/>
    <row r="151" s="131" customFormat="1" ht="12"/>
    <row r="152" s="131" customFormat="1" ht="12"/>
    <row r="153" s="131" customFormat="1" ht="12"/>
    <row r="154" s="131" customFormat="1" ht="12"/>
    <row r="155" s="131" customFormat="1" ht="12"/>
    <row r="156" s="131" customFormat="1" ht="12"/>
    <row r="157" s="131" customFormat="1" ht="12"/>
    <row r="158" s="131" customFormat="1" ht="12"/>
    <row r="159" s="131" customFormat="1" ht="12"/>
    <row r="160" s="131" customFormat="1" ht="12"/>
    <row r="161" s="131" customFormat="1" ht="12"/>
    <row r="162" s="131" customFormat="1" ht="12"/>
    <row r="163" s="131" customFormat="1" ht="12"/>
    <row r="164" s="131" customFormat="1" ht="12"/>
    <row r="165" s="131" customFormat="1" ht="12"/>
    <row r="166" s="131" customFormat="1" ht="12"/>
    <row r="167" s="131" customFormat="1" ht="12"/>
    <row r="168" s="131" customFormat="1" ht="12"/>
    <row r="169" s="131" customFormat="1" ht="12"/>
    <row r="170" s="131" customFormat="1" ht="12"/>
    <row r="171" s="131" customFormat="1" ht="12"/>
    <row r="172" s="131" customFormat="1" ht="12"/>
    <row r="173" s="131" customFormat="1" ht="12"/>
    <row r="174" s="131" customFormat="1" ht="12"/>
    <row r="175" s="131" customFormat="1" ht="12"/>
    <row r="176" s="131" customFormat="1" ht="12"/>
    <row r="177" s="131" customFormat="1" ht="12"/>
    <row r="178" s="131" customFormat="1" ht="12"/>
    <row r="179" s="131" customFormat="1" ht="12"/>
    <row r="180" s="131" customFormat="1" ht="12"/>
    <row r="181" s="131" customFormat="1" ht="12"/>
    <row r="182" s="131" customFormat="1" ht="12"/>
    <row r="183" s="131" customFormat="1" ht="12"/>
    <row r="184" s="131" customFormat="1" ht="12"/>
    <row r="185" s="131" customFormat="1" ht="12"/>
    <row r="186" s="131" customFormat="1" ht="12"/>
    <row r="187" s="131" customFormat="1" ht="12"/>
    <row r="188" s="131" customFormat="1" ht="12"/>
    <row r="189" s="131" customFormat="1" ht="12"/>
    <row r="190" s="131" customFormat="1" ht="12"/>
    <row r="191" s="131" customFormat="1" ht="12"/>
    <row r="192" s="131" customFormat="1" ht="12"/>
    <row r="193" s="131" customFormat="1" ht="12"/>
    <row r="194" s="131" customFormat="1" ht="12"/>
  </sheetData>
  <autoFilter ref="A8:AG8" xr:uid="{00000000-0009-0000-0000-00001D000000}">
    <filterColumn colId="9" showButton="0"/>
    <filterColumn colId="11" showButton="0"/>
    <filterColumn colId="13" showButton="0"/>
    <filterColumn colId="15" showButton="0"/>
    <filterColumn colId="17" showButton="0"/>
    <filterColumn colId="31" showButton="0"/>
  </autoFilter>
  <mergeCells count="49">
    <mergeCell ref="B9:B19"/>
    <mergeCell ref="AF9:AG9"/>
    <mergeCell ref="AF10:AG10"/>
    <mergeCell ref="AF11:AG11"/>
    <mergeCell ref="Y12:Y14"/>
    <mergeCell ref="AD12:AD14"/>
    <mergeCell ref="AF12:AG12"/>
    <mergeCell ref="AF14:AG14"/>
    <mergeCell ref="AF15:AG15"/>
    <mergeCell ref="AF17:AG17"/>
    <mergeCell ref="AF18:AG18"/>
    <mergeCell ref="AF19:AG19"/>
    <mergeCell ref="Y4:Z4"/>
    <mergeCell ref="I4:X4"/>
    <mergeCell ref="B5:C5"/>
    <mergeCell ref="D5:AG5"/>
    <mergeCell ref="B4:C4"/>
    <mergeCell ref="D4:H4"/>
    <mergeCell ref="AA4:AD4"/>
    <mergeCell ref="AE4:AG4"/>
    <mergeCell ref="AF7:AG8"/>
    <mergeCell ref="J8:K8"/>
    <mergeCell ref="L8:M8"/>
    <mergeCell ref="N8:O8"/>
    <mergeCell ref="P8:Q8"/>
    <mergeCell ref="R8:S8"/>
    <mergeCell ref="J7:S7"/>
    <mergeCell ref="T7:T8"/>
    <mergeCell ref="Z7:Z8"/>
    <mergeCell ref="AA7:AE7"/>
    <mergeCell ref="U7:U8"/>
    <mergeCell ref="V7:X7"/>
    <mergeCell ref="Y7:Y8"/>
    <mergeCell ref="C6:AG6"/>
    <mergeCell ref="B7:B8"/>
    <mergeCell ref="C7:C8"/>
    <mergeCell ref="B2:H2"/>
    <mergeCell ref="I2:AG2"/>
    <mergeCell ref="B3:D3"/>
    <mergeCell ref="E3:H3"/>
    <mergeCell ref="I3:L3"/>
    <mergeCell ref="M3:T3"/>
    <mergeCell ref="U3:X3"/>
    <mergeCell ref="Y3:AB3"/>
    <mergeCell ref="AC3:AD3"/>
    <mergeCell ref="AF3:AG3"/>
    <mergeCell ref="D7:E7"/>
    <mergeCell ref="F7:F8"/>
    <mergeCell ref="G7:I7"/>
  </mergeCells>
  <conditionalFormatting sqref="K9:K19">
    <cfRule type="containsText" dxfId="501" priority="1" operator="containsText" text="MUY ALTO">
      <formula>NOT(ISERROR(SEARCH("MUY ALTO",K9)))</formula>
    </cfRule>
    <cfRule type="containsText" dxfId="500" priority="22" operator="containsText" text="BAJO">
      <formula>NOT(ISERROR(SEARCH("BAJO",K9)))</formula>
    </cfRule>
    <cfRule type="containsText" dxfId="499" priority="23" operator="containsText" text="MEDIO">
      <formula>NOT(ISERROR(SEARCH("MEDIO",K9)))</formula>
    </cfRule>
    <cfRule type="containsText" dxfId="498" priority="24" operator="containsText" text="ALTO">
      <formula>NOT(ISERROR(SEARCH("ALTO",K9)))</formula>
    </cfRule>
  </conditionalFormatting>
  <conditionalFormatting sqref="M9:M19">
    <cfRule type="containsText" dxfId="497" priority="18" operator="containsText" text="ESPORADICA">
      <formula>NOT(ISERROR(SEARCH("ESPORADICA",M9)))</formula>
    </cfRule>
    <cfRule type="containsText" dxfId="496" priority="19" operator="containsText" text="OCASIONAL">
      <formula>NOT(ISERROR(SEARCH("OCASIONAL",M9)))</formula>
    </cfRule>
    <cfRule type="containsText" dxfId="495" priority="20" operator="containsText" text="FRECUENTE">
      <formula>NOT(ISERROR(SEARCH("FRECUENTE",M9)))</formula>
    </cfRule>
    <cfRule type="containsText" dxfId="494" priority="21" operator="containsText" text="CONTINUA">
      <formula>NOT(ISERROR(SEARCH("CONTINUA",M9)))</formula>
    </cfRule>
  </conditionalFormatting>
  <conditionalFormatting sqref="O9:O19">
    <cfRule type="containsText" dxfId="493" priority="14" operator="containsText" text="MUY ALTO">
      <formula>NOT(ISERROR(SEARCH("MUY ALTO",O9)))</formula>
    </cfRule>
    <cfRule type="containsText" dxfId="492" priority="15" operator="containsText" text="ALTO">
      <formula>NOT(ISERROR(SEARCH("ALTO",O9)))</formula>
    </cfRule>
    <cfRule type="containsText" dxfId="491" priority="16" operator="containsText" text="MEDIO">
      <formula>NOT(ISERROR(SEARCH("MEDIO",O9)))</formula>
    </cfRule>
    <cfRule type="containsText" dxfId="490" priority="17" operator="containsText" text="BAJO">
      <formula>NOT(ISERROR(SEARCH("BAJO",O9)))</formula>
    </cfRule>
  </conditionalFormatting>
  <conditionalFormatting sqref="Q9:Q19">
    <cfRule type="containsText" dxfId="489" priority="10" operator="containsText" text="MORTAL O CATASTROFICO">
      <formula>NOT(ISERROR(SEARCH("MORTAL O CATASTROFICO",Q9)))</formula>
    </cfRule>
    <cfRule type="containsText" dxfId="488" priority="11" operator="containsText" text="MUY GRAVE">
      <formula>NOT(ISERROR(SEARCH("MUY GRAVE",Q9)))</formula>
    </cfRule>
    <cfRule type="containsText" dxfId="487" priority="12" operator="containsText" text="GRAVE">
      <formula>NOT(ISERROR(SEARCH("GRAVE",Q9)))</formula>
    </cfRule>
    <cfRule type="containsText" dxfId="486" priority="13" operator="containsText" text="LEVE">
      <formula>NOT(ISERROR(SEARCH("LEVE",Q9)))</formula>
    </cfRule>
  </conditionalFormatting>
  <conditionalFormatting sqref="S9:S19">
    <cfRule type="containsText" dxfId="485" priority="6" operator="containsText" text="IV">
      <formula>NOT(ISERROR(SEARCH("IV",S9)))</formula>
    </cfRule>
    <cfRule type="containsText" dxfId="484" priority="7" operator="containsText" text="III">
      <formula>NOT(ISERROR(SEARCH("III",S9)))</formula>
    </cfRule>
    <cfRule type="containsText" dxfId="483" priority="8" operator="containsText" text="II">
      <formula>NOT(ISERROR(SEARCH("II",S9)))</formula>
    </cfRule>
    <cfRule type="containsText" dxfId="482" priority="9" operator="containsText" text="I">
      <formula>NOT(ISERROR(SEARCH("I",S9)))</formula>
    </cfRule>
  </conditionalFormatting>
  <conditionalFormatting sqref="T9:T19">
    <cfRule type="containsText" dxfId="481" priority="2" operator="containsText" text="No Aceptable.">
      <formula>NOT(ISERROR(SEARCH("No Aceptable.",T9)))</formula>
    </cfRule>
    <cfRule type="containsText" dxfId="480" priority="3" operator="containsText" text="No Aceptable  o Aceptable con control específico.">
      <formula>NOT(ISERROR(SEARCH("No Aceptable  o Aceptable con control específico.",T9)))</formula>
    </cfRule>
    <cfRule type="containsText" dxfId="479" priority="4" operator="containsText" text="Aceptable.">
      <formula>NOT(ISERROR(SEARCH("Aceptable.",T9)))</formula>
    </cfRule>
    <cfRule type="containsText" dxfId="478" priority="5" operator="containsText" text="Aceptable">
      <formula>NOT(ISERROR(SEARCH("Aceptable",T9)))</formula>
    </cfRule>
  </conditionalFormatting>
  <dataValidations count="1">
    <dataValidation type="list" allowBlank="1" showInputMessage="1" showErrorMessage="1" sqref="D9:D19" xr:uid="{00000000-0002-0000-1D00-000000000000}">
      <formula1>CLASIFICACIÓN</formula1>
    </dataValidation>
  </dataValidations>
  <pageMargins left="0.25" right="0.25" top="0.75" bottom="0.75" header="0.3" footer="0.3"/>
  <pageSetup paperSize="3" scale="5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B1:AV992"/>
  <sheetViews>
    <sheetView showGridLines="0" view="pageBreakPreview" topLeftCell="A12" zoomScale="98" zoomScaleNormal="75" zoomScaleSheetLayoutView="98" workbookViewId="0">
      <selection activeCell="J13" sqref="J13"/>
    </sheetView>
  </sheetViews>
  <sheetFormatPr defaultColWidth="12.625" defaultRowHeight="15" customHeight="1"/>
  <cols>
    <col min="1" max="1" width="13.875" customWidth="1"/>
    <col min="2" max="2" width="20.125" customWidth="1"/>
    <col min="3" max="3" width="4.5" customWidth="1"/>
    <col min="4" max="4" width="12.125" customWidth="1"/>
    <col min="5" max="5" width="13.875" customWidth="1"/>
    <col min="6" max="6" width="21.125" customWidth="1"/>
    <col min="7" max="7" width="20.25" customWidth="1"/>
    <col min="8" max="8" width="20.875" customWidth="1"/>
    <col min="9" max="9" width="26.5" customWidth="1"/>
    <col min="10" max="13" width="4.5" customWidth="1"/>
    <col min="14" max="15" width="5.125" customWidth="1"/>
    <col min="16" max="17" width="3.375" customWidth="1"/>
    <col min="18" max="19" width="5.125" customWidth="1"/>
    <col min="20" max="20" width="8.75" customWidth="1"/>
    <col min="21" max="21" width="14.125" customWidth="1"/>
    <col min="22" max="24" width="5.25" customWidth="1"/>
    <col min="25" max="25" width="13.375" customWidth="1"/>
    <col min="26" max="26" width="4.25" customWidth="1"/>
    <col min="27" max="27" width="13.25" customWidth="1"/>
    <col min="28" max="29" width="16.875" customWidth="1"/>
    <col min="30" max="30" width="31.625" customWidth="1"/>
    <col min="31" max="31" width="20.75" customWidth="1"/>
    <col min="32" max="32" width="13.75" customWidth="1"/>
    <col min="33" max="42" width="10" customWidth="1"/>
  </cols>
  <sheetData>
    <row r="1" spans="2:42" ht="8.25" customHeight="1">
      <c r="C1" s="7"/>
      <c r="D1" s="7"/>
      <c r="E1" s="7"/>
      <c r="F1" s="7"/>
      <c r="G1" s="7"/>
      <c r="H1" s="7"/>
      <c r="I1" s="7"/>
      <c r="J1" s="7"/>
      <c r="K1" s="7"/>
      <c r="L1" s="7"/>
      <c r="M1" s="7"/>
      <c r="N1" s="7"/>
      <c r="O1" s="7"/>
      <c r="P1" s="7"/>
      <c r="Q1" s="7"/>
      <c r="R1" s="7"/>
      <c r="S1" s="7"/>
      <c r="T1" s="7"/>
      <c r="U1" s="7"/>
      <c r="V1" s="7"/>
      <c r="W1" s="7"/>
      <c r="X1" s="7"/>
      <c r="Y1" s="7"/>
      <c r="Z1" s="7"/>
      <c r="AA1" s="8"/>
      <c r="AB1" s="7"/>
      <c r="AC1" s="7"/>
      <c r="AD1" s="7"/>
      <c r="AE1" s="7"/>
      <c r="AF1" s="7"/>
      <c r="AG1" s="7"/>
      <c r="AH1" s="7"/>
      <c r="AI1" s="7"/>
      <c r="AJ1" s="7"/>
      <c r="AK1" s="7"/>
      <c r="AL1" s="7"/>
      <c r="AM1" s="7"/>
      <c r="AN1" s="7"/>
      <c r="AO1" s="7"/>
    </row>
    <row r="2" spans="2:42" ht="63" customHeight="1">
      <c r="B2" s="609" t="s">
        <v>88</v>
      </c>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7"/>
      <c r="AH2" s="7"/>
      <c r="AI2" s="7"/>
      <c r="AJ2" s="7"/>
      <c r="AK2" s="7"/>
      <c r="AL2" s="7"/>
      <c r="AM2" s="7"/>
      <c r="AN2" s="7"/>
      <c r="AO2" s="7"/>
    </row>
    <row r="3" spans="2:42" s="56" customFormat="1" ht="22.5" customHeight="1">
      <c r="B3" s="615" t="s">
        <v>312</v>
      </c>
      <c r="C3" s="615"/>
      <c r="D3" s="615"/>
      <c r="E3" s="445" t="s">
        <v>313</v>
      </c>
      <c r="F3" s="445"/>
      <c r="G3" s="445"/>
      <c r="H3" s="445"/>
      <c r="I3" s="616" t="s">
        <v>314</v>
      </c>
      <c r="J3" s="616"/>
      <c r="K3" s="616"/>
      <c r="L3" s="616"/>
      <c r="M3" s="617" t="s">
        <v>315</v>
      </c>
      <c r="N3" s="617"/>
      <c r="O3" s="617"/>
      <c r="P3" s="617"/>
      <c r="Q3" s="617"/>
      <c r="R3" s="617"/>
      <c r="S3" s="617"/>
      <c r="T3" s="617"/>
      <c r="U3" s="118" t="s">
        <v>316</v>
      </c>
      <c r="V3" s="445" t="s">
        <v>317</v>
      </c>
      <c r="W3" s="445"/>
      <c r="X3" s="445"/>
      <c r="Y3" s="445"/>
      <c r="Z3" s="63"/>
      <c r="AA3" s="63"/>
      <c r="AB3" s="55"/>
      <c r="AC3" s="461" t="s">
        <v>318</v>
      </c>
      <c r="AD3" s="461"/>
      <c r="AE3" s="77" t="s">
        <v>319</v>
      </c>
      <c r="AF3" s="359">
        <v>4</v>
      </c>
      <c r="AG3" s="7"/>
      <c r="AH3" s="7"/>
      <c r="AI3" s="7"/>
      <c r="AJ3" s="7"/>
      <c r="AK3" s="7"/>
      <c r="AL3" s="7"/>
      <c r="AM3" s="7"/>
      <c r="AN3" s="7"/>
      <c r="AO3" s="7"/>
    </row>
    <row r="4" spans="2:42" s="56" customFormat="1" ht="22.5" customHeight="1">
      <c r="B4" s="438" t="s">
        <v>320</v>
      </c>
      <c r="C4" s="438"/>
      <c r="D4" s="438"/>
      <c r="E4" s="611" t="s">
        <v>620</v>
      </c>
      <c r="F4" s="611"/>
      <c r="G4" s="611"/>
      <c r="H4" s="611"/>
      <c r="I4" s="612"/>
      <c r="J4" s="613"/>
      <c r="K4" s="613"/>
      <c r="L4" s="613"/>
      <c r="M4" s="613"/>
      <c r="N4" s="613"/>
      <c r="O4" s="613"/>
      <c r="P4" s="613"/>
      <c r="Q4" s="613"/>
      <c r="R4" s="613"/>
      <c r="S4" s="613"/>
      <c r="T4" s="614"/>
      <c r="U4" s="119"/>
      <c r="V4" s="618" t="s">
        <v>322</v>
      </c>
      <c r="W4" s="447"/>
      <c r="X4" s="619" t="s">
        <v>421</v>
      </c>
      <c r="Y4" s="620"/>
      <c r="Z4" s="620"/>
      <c r="AA4" s="620"/>
      <c r="AB4" s="620"/>
      <c r="AC4" s="230"/>
      <c r="AD4" s="230"/>
      <c r="AE4" s="526" t="s">
        <v>324</v>
      </c>
      <c r="AF4" s="456"/>
      <c r="AG4" s="9"/>
      <c r="AH4" s="9"/>
      <c r="AI4" s="9"/>
      <c r="AJ4" s="9"/>
      <c r="AK4" s="9"/>
      <c r="AL4" s="9"/>
      <c r="AM4" s="9"/>
      <c r="AN4" s="9"/>
      <c r="AO4" s="9"/>
    </row>
    <row r="5" spans="2:42" s="56" customFormat="1" ht="22.5" customHeight="1">
      <c r="B5" s="438" t="s">
        <v>325</v>
      </c>
      <c r="C5" s="438"/>
      <c r="D5" s="438"/>
      <c r="E5" s="611" t="s">
        <v>621</v>
      </c>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9"/>
      <c r="AH5" s="9"/>
      <c r="AI5" s="9"/>
      <c r="AJ5" s="9"/>
      <c r="AK5" s="9"/>
      <c r="AL5" s="9"/>
      <c r="AM5" s="9"/>
      <c r="AN5" s="9"/>
      <c r="AO5" s="9"/>
    </row>
    <row r="6" spans="2:42" ht="25.5" customHeight="1">
      <c r="B6" s="120" t="s">
        <v>327</v>
      </c>
      <c r="C6" s="621" t="s">
        <v>328</v>
      </c>
      <c r="D6" s="621"/>
      <c r="E6" s="621"/>
      <c r="F6" s="621"/>
      <c r="G6" s="621"/>
      <c r="H6" s="621"/>
      <c r="I6" s="621"/>
      <c r="J6" s="621"/>
      <c r="K6" s="621"/>
      <c r="L6" s="621"/>
      <c r="M6" s="621"/>
      <c r="N6" s="621"/>
      <c r="O6" s="621"/>
      <c r="P6" s="621"/>
      <c r="Q6" s="621"/>
      <c r="R6" s="621"/>
      <c r="S6" s="621"/>
      <c r="T6" s="621"/>
      <c r="U6" s="621"/>
      <c r="V6" s="621"/>
      <c r="W6" s="621"/>
      <c r="X6" s="621"/>
      <c r="Y6" s="621"/>
      <c r="Z6" s="621"/>
      <c r="AA6" s="621"/>
      <c r="AB6" s="621"/>
      <c r="AC6" s="621"/>
      <c r="AD6" s="621"/>
      <c r="AE6" s="621"/>
      <c r="AF6" s="621"/>
      <c r="AG6" s="9"/>
      <c r="AH6" s="9"/>
      <c r="AI6" s="9"/>
      <c r="AJ6" s="9"/>
      <c r="AK6" s="9"/>
      <c r="AL6" s="9"/>
      <c r="AM6" s="9"/>
      <c r="AN6" s="9"/>
      <c r="AO6" s="9"/>
      <c r="AP6" s="9"/>
    </row>
    <row r="7" spans="2:42" ht="42.75" customHeight="1">
      <c r="B7" s="434" t="s">
        <v>329</v>
      </c>
      <c r="C7" s="435" t="s">
        <v>330</v>
      </c>
      <c r="D7" s="437" t="s">
        <v>101</v>
      </c>
      <c r="E7" s="774"/>
      <c r="F7" s="437" t="s">
        <v>102</v>
      </c>
      <c r="G7" s="450" t="s">
        <v>103</v>
      </c>
      <c r="H7" s="774"/>
      <c r="I7" s="774"/>
      <c r="J7" s="432" t="s">
        <v>104</v>
      </c>
      <c r="K7" s="432"/>
      <c r="L7" s="432"/>
      <c r="M7" s="432"/>
      <c r="N7" s="432"/>
      <c r="O7" s="432"/>
      <c r="P7" s="432"/>
      <c r="Q7" s="432"/>
      <c r="R7" s="432"/>
      <c r="S7" s="432"/>
      <c r="T7" s="432"/>
      <c r="U7" s="94" t="s">
        <v>331</v>
      </c>
      <c r="V7" s="451" t="s">
        <v>107</v>
      </c>
      <c r="W7" s="774"/>
      <c r="X7" s="774"/>
      <c r="Y7" s="451" t="s">
        <v>108</v>
      </c>
      <c r="Z7" s="426" t="s">
        <v>109</v>
      </c>
      <c r="AA7" s="448" t="s">
        <v>110</v>
      </c>
      <c r="AB7" s="774"/>
      <c r="AC7" s="774"/>
      <c r="AD7" s="774"/>
      <c r="AE7" s="774"/>
      <c r="AF7" s="449" t="s">
        <v>111</v>
      </c>
      <c r="AG7" s="9"/>
      <c r="AH7" s="9"/>
      <c r="AI7" s="9"/>
      <c r="AJ7" s="9"/>
      <c r="AK7" s="9"/>
      <c r="AL7" s="9"/>
      <c r="AM7" s="9"/>
      <c r="AN7" s="9"/>
      <c r="AO7" s="9"/>
      <c r="AP7" s="9"/>
    </row>
    <row r="8" spans="2:42" ht="121.5" customHeight="1">
      <c r="B8" s="434"/>
      <c r="C8" s="436"/>
      <c r="D8" s="92" t="s">
        <v>332</v>
      </c>
      <c r="E8" s="93" t="s">
        <v>333</v>
      </c>
      <c r="F8" s="437"/>
      <c r="G8" s="113" t="s">
        <v>114</v>
      </c>
      <c r="H8" s="113" t="s">
        <v>115</v>
      </c>
      <c r="I8" s="113" t="s">
        <v>116</v>
      </c>
      <c r="J8" s="427" t="s">
        <v>117</v>
      </c>
      <c r="K8" s="428"/>
      <c r="L8" s="427" t="s">
        <v>118</v>
      </c>
      <c r="M8" s="428"/>
      <c r="N8" s="114" t="s">
        <v>119</v>
      </c>
      <c r="O8" s="114" t="s">
        <v>334</v>
      </c>
      <c r="P8" s="427" t="s">
        <v>120</v>
      </c>
      <c r="Q8" s="428"/>
      <c r="R8" s="114" t="s">
        <v>335</v>
      </c>
      <c r="S8" s="432" t="s">
        <v>336</v>
      </c>
      <c r="T8" s="432"/>
      <c r="U8" s="94" t="s">
        <v>122</v>
      </c>
      <c r="V8" s="115" t="s">
        <v>123</v>
      </c>
      <c r="W8" s="115" t="s">
        <v>124</v>
      </c>
      <c r="X8" s="115" t="s">
        <v>125</v>
      </c>
      <c r="Y8" s="451"/>
      <c r="Z8" s="426"/>
      <c r="AA8" s="116" t="s">
        <v>126</v>
      </c>
      <c r="AB8" s="116" t="s">
        <v>127</v>
      </c>
      <c r="AC8" s="116" t="s">
        <v>128</v>
      </c>
      <c r="AD8" s="117" t="s">
        <v>129</v>
      </c>
      <c r="AE8" s="116" t="s">
        <v>130</v>
      </c>
      <c r="AF8" s="449"/>
      <c r="AG8" s="9"/>
      <c r="AH8" s="9"/>
      <c r="AI8" s="9"/>
      <c r="AJ8" s="9"/>
      <c r="AK8" s="9"/>
      <c r="AL8" s="9"/>
      <c r="AM8" s="9"/>
      <c r="AN8" s="9"/>
      <c r="AO8" s="9"/>
      <c r="AP8" s="9"/>
    </row>
    <row r="9" spans="2:42" ht="146.25" customHeight="1">
      <c r="B9" s="462" t="s">
        <v>622</v>
      </c>
      <c r="C9" s="425" t="s">
        <v>4</v>
      </c>
      <c r="D9" s="90" t="s">
        <v>6</v>
      </c>
      <c r="E9" s="95" t="s">
        <v>5</v>
      </c>
      <c r="F9" s="95" t="s">
        <v>338</v>
      </c>
      <c r="G9" s="96" t="s">
        <v>339</v>
      </c>
      <c r="H9" s="96" t="s">
        <v>86</v>
      </c>
      <c r="I9" s="97" t="s">
        <v>340</v>
      </c>
      <c r="J9" s="98">
        <v>2</v>
      </c>
      <c r="K9" s="216" t="str">
        <f t="shared" ref="K9:K23" si="0">+IF(J9="","Bajo",IF(J9=2,"Medio",IF(J9=6,"Alto",IF(J9=10,"Muy Alto",""))))</f>
        <v>Medio</v>
      </c>
      <c r="L9" s="98">
        <v>4</v>
      </c>
      <c r="M9" s="216" t="str">
        <f t="shared" ref="M9:M23" si="1">+IF(L9=0,"",IF(L9=1,"Esporádica",IF(L9=2,"Ocasional",IF(L9=3,"Frecuente",IF(L9=4,"Continua","")))))</f>
        <v>Continua</v>
      </c>
      <c r="N9" s="102">
        <f>+IF(J9="",L9,(L9*J9))</f>
        <v>8</v>
      </c>
      <c r="O9" s="216" t="str">
        <f t="shared" ref="O9:O23" si="2">+IF(N9=0,"",IF(N9&lt;5,"Bajo",IF(N9&lt;9,"Medio",IF(N9&lt;21,"Alto",IF(N9&lt;41,"Muy Alto","")))))</f>
        <v>Medio</v>
      </c>
      <c r="P9" s="98">
        <v>60</v>
      </c>
      <c r="Q9" s="216" t="str">
        <f t="shared" ref="Q9:Q23" si="3">+IF(P9=0,"",IF(P9&lt;11,"Leve",IF(P9&lt;26,"Grave",IF(P9&lt;61,"Muy Grave",IF(P9&lt;101,"Muerte","")))))</f>
        <v>Muy Grave</v>
      </c>
      <c r="R9" s="98">
        <f t="shared" ref="R9:R23" si="4">+P9*N9</f>
        <v>480</v>
      </c>
      <c r="S9" s="90" t="str">
        <f t="shared" ref="S9:S23" si="5">+IF(R9=0,"",IF(R9&lt;21,"IV",IF(R9&lt;121,"III",IF(R9&lt;501,"II",IF(R9&lt;4001,"I","")))))</f>
        <v>II</v>
      </c>
      <c r="T9" s="99" t="str">
        <f t="shared" ref="T9:T23" si="6">+IF(S9=0,"",IF(S9="I","No Aceptable",IF(S9="II","No Aceptable  o Aceptable con control específico",IF(S9="III","Aceptable",IF(S9="IV","Aceptable","")))))</f>
        <v>No Aceptable  o Aceptable con control específico</v>
      </c>
      <c r="U9" s="99" t="s">
        <v>4</v>
      </c>
      <c r="V9" s="429">
        <v>11</v>
      </c>
      <c r="W9" s="429"/>
      <c r="X9" s="429">
        <f>V9+W9</f>
        <v>11</v>
      </c>
      <c r="Y9" s="100" t="s">
        <v>137</v>
      </c>
      <c r="Z9" s="90" t="s">
        <v>4</v>
      </c>
      <c r="AA9" s="90" t="s">
        <v>86</v>
      </c>
      <c r="AB9" s="90" t="s">
        <v>86</v>
      </c>
      <c r="AC9" s="98" t="s">
        <v>341</v>
      </c>
      <c r="AD9" s="89" t="s">
        <v>342</v>
      </c>
      <c r="AE9" s="90" t="s">
        <v>86</v>
      </c>
      <c r="AF9" s="143" t="s">
        <v>86</v>
      </c>
      <c r="AG9" s="9"/>
      <c r="AH9" s="9"/>
      <c r="AI9" s="9"/>
      <c r="AJ9" s="9"/>
      <c r="AK9" s="9"/>
      <c r="AL9" s="9"/>
      <c r="AM9" s="9"/>
      <c r="AN9" s="9"/>
      <c r="AO9" s="9"/>
      <c r="AP9" s="9"/>
    </row>
    <row r="10" spans="2:42" ht="63" customHeight="1">
      <c r="B10" s="463"/>
      <c r="C10" s="425"/>
      <c r="D10" s="90" t="s">
        <v>167</v>
      </c>
      <c r="E10" s="95" t="s">
        <v>9</v>
      </c>
      <c r="F10" s="95" t="s">
        <v>424</v>
      </c>
      <c r="G10" s="95" t="s">
        <v>344</v>
      </c>
      <c r="H10" s="95" t="s">
        <v>345</v>
      </c>
      <c r="I10" s="96" t="s">
        <v>346</v>
      </c>
      <c r="J10" s="90">
        <v>2</v>
      </c>
      <c r="K10" s="217" t="str">
        <f t="shared" si="0"/>
        <v>Medio</v>
      </c>
      <c r="L10" s="90">
        <v>4</v>
      </c>
      <c r="M10" s="217" t="str">
        <f t="shared" si="1"/>
        <v>Continua</v>
      </c>
      <c r="N10" s="102">
        <f>+IF(J10="",L10,(L10*J10))</f>
        <v>8</v>
      </c>
      <c r="O10" s="217" t="str">
        <f t="shared" si="2"/>
        <v>Medio</v>
      </c>
      <c r="P10" s="90">
        <v>10</v>
      </c>
      <c r="Q10" s="217" t="str">
        <f t="shared" si="3"/>
        <v>Leve</v>
      </c>
      <c r="R10" s="90">
        <f t="shared" si="4"/>
        <v>80</v>
      </c>
      <c r="S10" s="90" t="str">
        <f t="shared" si="5"/>
        <v>III</v>
      </c>
      <c r="T10" s="99" t="str">
        <f t="shared" si="6"/>
        <v>Aceptable</v>
      </c>
      <c r="U10" s="99" t="s">
        <v>4</v>
      </c>
      <c r="V10" s="430"/>
      <c r="W10" s="430"/>
      <c r="X10" s="430"/>
      <c r="Y10" s="100" t="s">
        <v>170</v>
      </c>
      <c r="Z10" s="90" t="s">
        <v>4</v>
      </c>
      <c r="AA10" s="90" t="s">
        <v>86</v>
      </c>
      <c r="AB10" s="90" t="s">
        <v>86</v>
      </c>
      <c r="AC10" s="98" t="s">
        <v>347</v>
      </c>
      <c r="AD10" s="101" t="s">
        <v>348</v>
      </c>
      <c r="AE10" s="90" t="s">
        <v>86</v>
      </c>
      <c r="AF10" s="143" t="s">
        <v>86</v>
      </c>
      <c r="AG10" s="9"/>
      <c r="AH10" s="9"/>
      <c r="AI10" s="9"/>
      <c r="AJ10" s="9"/>
      <c r="AK10" s="9"/>
      <c r="AL10" s="9"/>
      <c r="AM10" s="9"/>
      <c r="AN10" s="9"/>
      <c r="AO10" s="9"/>
      <c r="AP10" s="9"/>
    </row>
    <row r="11" spans="2:42" ht="147.75" customHeight="1">
      <c r="B11" s="463"/>
      <c r="C11" s="425"/>
      <c r="D11" s="102" t="s">
        <v>349</v>
      </c>
      <c r="E11" s="102" t="s">
        <v>9</v>
      </c>
      <c r="F11" s="90" t="s">
        <v>350</v>
      </c>
      <c r="G11" s="96" t="s">
        <v>86</v>
      </c>
      <c r="H11" s="102" t="s">
        <v>351</v>
      </c>
      <c r="I11" s="96" t="s">
        <v>86</v>
      </c>
      <c r="J11" s="102">
        <v>2</v>
      </c>
      <c r="K11" s="218" t="str">
        <f t="shared" si="0"/>
        <v>Medio</v>
      </c>
      <c r="L11" s="102">
        <v>2</v>
      </c>
      <c r="M11" s="218" t="str">
        <f t="shared" si="1"/>
        <v>Ocasional</v>
      </c>
      <c r="N11" s="102">
        <f>+IF(J11="",L11,(L11*J11))</f>
        <v>4</v>
      </c>
      <c r="O11" s="218" t="str">
        <f t="shared" si="2"/>
        <v>Bajo</v>
      </c>
      <c r="P11" s="102">
        <v>10</v>
      </c>
      <c r="Q11" s="218" t="str">
        <f t="shared" si="3"/>
        <v>Leve</v>
      </c>
      <c r="R11" s="102">
        <f t="shared" si="4"/>
        <v>40</v>
      </c>
      <c r="S11" s="102" t="str">
        <f t="shared" si="5"/>
        <v>III</v>
      </c>
      <c r="T11" s="103" t="str">
        <f t="shared" si="6"/>
        <v>Aceptable</v>
      </c>
      <c r="U11" s="103" t="s">
        <v>4</v>
      </c>
      <c r="V11" s="430"/>
      <c r="W11" s="430"/>
      <c r="X11" s="430"/>
      <c r="Y11" s="104" t="s">
        <v>352</v>
      </c>
      <c r="Z11" s="102" t="s">
        <v>4</v>
      </c>
      <c r="AA11" s="90" t="s">
        <v>86</v>
      </c>
      <c r="AB11" s="90" t="s">
        <v>86</v>
      </c>
      <c r="AC11" s="90" t="s">
        <v>86</v>
      </c>
      <c r="AD11" s="105" t="s">
        <v>353</v>
      </c>
      <c r="AE11" s="90" t="s">
        <v>86</v>
      </c>
      <c r="AF11" s="142" t="s">
        <v>86</v>
      </c>
      <c r="AG11" s="9"/>
      <c r="AH11" s="9"/>
      <c r="AI11" s="9"/>
      <c r="AJ11" s="9"/>
      <c r="AK11" s="9"/>
      <c r="AL11" s="9"/>
      <c r="AM11" s="9"/>
      <c r="AN11" s="9"/>
      <c r="AO11" s="9"/>
      <c r="AP11" s="9"/>
    </row>
    <row r="12" spans="2:42" ht="93.75" customHeight="1">
      <c r="B12" s="463"/>
      <c r="C12" s="425"/>
      <c r="D12" s="90" t="s">
        <v>354</v>
      </c>
      <c r="E12" s="90" t="s">
        <v>9</v>
      </c>
      <c r="F12" s="90" t="s">
        <v>355</v>
      </c>
      <c r="G12" s="98" t="s">
        <v>356</v>
      </c>
      <c r="H12" s="96" t="s">
        <v>86</v>
      </c>
      <c r="I12" s="98" t="s">
        <v>357</v>
      </c>
      <c r="J12" s="90">
        <v>2</v>
      </c>
      <c r="K12" s="217" t="str">
        <f t="shared" si="0"/>
        <v>Medio</v>
      </c>
      <c r="L12" s="90">
        <v>3</v>
      </c>
      <c r="M12" s="217" t="str">
        <f t="shared" si="1"/>
        <v>Frecuente</v>
      </c>
      <c r="N12" s="90">
        <f t="shared" ref="N12:N23" si="7">+IF(J12="",L12,(L12*J12))</f>
        <v>6</v>
      </c>
      <c r="O12" s="217" t="str">
        <f t="shared" si="2"/>
        <v>Medio</v>
      </c>
      <c r="P12" s="90">
        <v>10</v>
      </c>
      <c r="Q12" s="217" t="str">
        <f t="shared" si="3"/>
        <v>Leve</v>
      </c>
      <c r="R12" s="90">
        <f t="shared" si="4"/>
        <v>60</v>
      </c>
      <c r="S12" s="90" t="str">
        <f t="shared" si="5"/>
        <v>III</v>
      </c>
      <c r="T12" s="99" t="str">
        <f t="shared" si="6"/>
        <v>Aceptable</v>
      </c>
      <c r="U12" s="99" t="s">
        <v>4</v>
      </c>
      <c r="V12" s="430"/>
      <c r="W12" s="430"/>
      <c r="X12" s="430"/>
      <c r="Y12" s="100" t="s">
        <v>358</v>
      </c>
      <c r="Z12" s="90" t="s">
        <v>8</v>
      </c>
      <c r="AA12" s="90" t="s">
        <v>86</v>
      </c>
      <c r="AB12" s="90" t="s">
        <v>86</v>
      </c>
      <c r="AC12" s="98" t="s">
        <v>359</v>
      </c>
      <c r="AD12" s="106" t="s">
        <v>360</v>
      </c>
      <c r="AE12" s="90" t="s">
        <v>86</v>
      </c>
      <c r="AF12" s="143" t="s">
        <v>86</v>
      </c>
      <c r="AG12" s="9"/>
      <c r="AH12" s="9"/>
      <c r="AI12" s="9"/>
      <c r="AJ12" s="9"/>
      <c r="AK12" s="9"/>
      <c r="AL12" s="9"/>
      <c r="AM12" s="9"/>
      <c r="AN12" s="9"/>
      <c r="AO12" s="9"/>
      <c r="AP12" s="9"/>
    </row>
    <row r="13" spans="2:42" ht="79.5" customHeight="1">
      <c r="B13" s="463"/>
      <c r="C13" s="425"/>
      <c r="D13" s="90" t="s">
        <v>206</v>
      </c>
      <c r="E13" s="95" t="s">
        <v>17</v>
      </c>
      <c r="F13" s="95" t="s">
        <v>361</v>
      </c>
      <c r="G13" s="95" t="s">
        <v>362</v>
      </c>
      <c r="H13" s="95" t="s">
        <v>363</v>
      </c>
      <c r="I13" s="95" t="s">
        <v>364</v>
      </c>
      <c r="J13" s="90">
        <v>6</v>
      </c>
      <c r="K13" s="217" t="str">
        <f t="shared" si="0"/>
        <v>Alto</v>
      </c>
      <c r="L13" s="90">
        <v>3</v>
      </c>
      <c r="M13" s="217" t="str">
        <f t="shared" si="1"/>
        <v>Frecuente</v>
      </c>
      <c r="N13" s="90">
        <f t="shared" si="7"/>
        <v>18</v>
      </c>
      <c r="O13" s="217" t="str">
        <f t="shared" si="2"/>
        <v>Alto</v>
      </c>
      <c r="P13" s="90">
        <v>25</v>
      </c>
      <c r="Q13" s="217" t="str">
        <f t="shared" si="3"/>
        <v>Grave</v>
      </c>
      <c r="R13" s="90">
        <f t="shared" si="4"/>
        <v>450</v>
      </c>
      <c r="S13" s="90" t="str">
        <f t="shared" si="5"/>
        <v>II</v>
      </c>
      <c r="T13" s="99" t="str">
        <f t="shared" si="6"/>
        <v>No Aceptable  o Aceptable con control específico</v>
      </c>
      <c r="U13" s="99" t="s">
        <v>4</v>
      </c>
      <c r="V13" s="430"/>
      <c r="W13" s="430"/>
      <c r="X13" s="430"/>
      <c r="Y13" s="100" t="s">
        <v>365</v>
      </c>
      <c r="Z13" s="90" t="s">
        <v>4</v>
      </c>
      <c r="AA13" s="90" t="s">
        <v>86</v>
      </c>
      <c r="AB13" s="90" t="s">
        <v>86</v>
      </c>
      <c r="AC13" s="90" t="s">
        <v>86</v>
      </c>
      <c r="AD13" s="101" t="s">
        <v>366</v>
      </c>
      <c r="AE13" s="90" t="s">
        <v>86</v>
      </c>
      <c r="AF13" s="143" t="s">
        <v>367</v>
      </c>
      <c r="AG13" s="9"/>
      <c r="AH13" s="9"/>
      <c r="AI13" s="9"/>
      <c r="AJ13" s="9"/>
      <c r="AK13" s="9"/>
      <c r="AL13" s="9"/>
      <c r="AM13" s="9"/>
      <c r="AN13" s="9"/>
      <c r="AO13" s="9"/>
      <c r="AP13" s="9"/>
    </row>
    <row r="14" spans="2:42" ht="82.5" customHeight="1">
      <c r="B14" s="463"/>
      <c r="C14" s="425"/>
      <c r="D14" s="90" t="s">
        <v>368</v>
      </c>
      <c r="E14" s="90" t="s">
        <v>20</v>
      </c>
      <c r="F14" s="90" t="s">
        <v>369</v>
      </c>
      <c r="G14" s="107" t="s">
        <v>370</v>
      </c>
      <c r="H14" s="96" t="s">
        <v>371</v>
      </c>
      <c r="I14" s="108" t="s">
        <v>372</v>
      </c>
      <c r="J14" s="90">
        <v>6</v>
      </c>
      <c r="K14" s="217" t="str">
        <f t="shared" si="0"/>
        <v>Alto</v>
      </c>
      <c r="L14" s="90">
        <v>3</v>
      </c>
      <c r="M14" s="217" t="str">
        <f t="shared" si="1"/>
        <v>Frecuente</v>
      </c>
      <c r="N14" s="90">
        <f t="shared" si="7"/>
        <v>18</v>
      </c>
      <c r="O14" s="217" t="str">
        <f t="shared" si="2"/>
        <v>Alto</v>
      </c>
      <c r="P14" s="90">
        <v>25</v>
      </c>
      <c r="Q14" s="217" t="str">
        <f t="shared" si="3"/>
        <v>Grave</v>
      </c>
      <c r="R14" s="90">
        <f t="shared" si="4"/>
        <v>450</v>
      </c>
      <c r="S14" s="90" t="str">
        <f t="shared" si="5"/>
        <v>II</v>
      </c>
      <c r="T14" s="99" t="str">
        <f t="shared" si="6"/>
        <v>No Aceptable  o Aceptable con control específico</v>
      </c>
      <c r="U14" s="99" t="s">
        <v>4</v>
      </c>
      <c r="V14" s="430"/>
      <c r="W14" s="430"/>
      <c r="X14" s="430"/>
      <c r="Y14" s="100" t="s">
        <v>373</v>
      </c>
      <c r="Z14" s="90" t="s">
        <v>4</v>
      </c>
      <c r="AA14" s="90" t="s">
        <v>86</v>
      </c>
      <c r="AB14" s="90" t="s">
        <v>86</v>
      </c>
      <c r="AC14" s="90" t="s">
        <v>86</v>
      </c>
      <c r="AD14" s="101" t="s">
        <v>374</v>
      </c>
      <c r="AE14" s="90" t="s">
        <v>86</v>
      </c>
      <c r="AF14" s="143" t="s">
        <v>86</v>
      </c>
      <c r="AG14" s="9"/>
      <c r="AH14" s="9"/>
      <c r="AI14" s="9"/>
      <c r="AJ14" s="9"/>
      <c r="AK14" s="9"/>
      <c r="AL14" s="9"/>
      <c r="AM14" s="9"/>
      <c r="AN14" s="9"/>
      <c r="AO14" s="9"/>
      <c r="AP14" s="9"/>
    </row>
    <row r="15" spans="2:42" ht="104.25" customHeight="1">
      <c r="B15" s="463"/>
      <c r="C15" s="425"/>
      <c r="D15" s="90" t="s">
        <v>225</v>
      </c>
      <c r="E15" s="95" t="s">
        <v>20</v>
      </c>
      <c r="F15" s="108" t="s">
        <v>375</v>
      </c>
      <c r="G15" s="96" t="s">
        <v>86</v>
      </c>
      <c r="H15" s="96" t="s">
        <v>371</v>
      </c>
      <c r="I15" s="108" t="s">
        <v>376</v>
      </c>
      <c r="J15" s="90">
        <v>6</v>
      </c>
      <c r="K15" s="217" t="str">
        <f t="shared" si="0"/>
        <v>Alto</v>
      </c>
      <c r="L15" s="90">
        <v>3</v>
      </c>
      <c r="M15" s="217" t="str">
        <f t="shared" si="1"/>
        <v>Frecuente</v>
      </c>
      <c r="N15" s="90">
        <f t="shared" si="7"/>
        <v>18</v>
      </c>
      <c r="O15" s="217" t="str">
        <f t="shared" si="2"/>
        <v>Alto</v>
      </c>
      <c r="P15" s="90">
        <v>25</v>
      </c>
      <c r="Q15" s="217" t="str">
        <f t="shared" si="3"/>
        <v>Grave</v>
      </c>
      <c r="R15" s="90">
        <f t="shared" si="4"/>
        <v>450</v>
      </c>
      <c r="S15" s="90" t="str">
        <f t="shared" si="5"/>
        <v>II</v>
      </c>
      <c r="T15" s="99" t="str">
        <f t="shared" si="6"/>
        <v>No Aceptable  o Aceptable con control específico</v>
      </c>
      <c r="U15" s="99" t="s">
        <v>4</v>
      </c>
      <c r="V15" s="430"/>
      <c r="W15" s="430"/>
      <c r="X15" s="430"/>
      <c r="Y15" s="100" t="s">
        <v>373</v>
      </c>
      <c r="Z15" s="90" t="s">
        <v>4</v>
      </c>
      <c r="AA15" s="90" t="s">
        <v>86</v>
      </c>
      <c r="AB15" s="90" t="s">
        <v>86</v>
      </c>
      <c r="AC15" s="90" t="s">
        <v>86</v>
      </c>
      <c r="AD15" s="97" t="s">
        <v>377</v>
      </c>
      <c r="AE15" s="90" t="s">
        <v>86</v>
      </c>
      <c r="AF15" s="143" t="s">
        <v>86</v>
      </c>
      <c r="AG15" s="9"/>
      <c r="AH15" s="9"/>
      <c r="AI15" s="9"/>
      <c r="AJ15" s="9"/>
      <c r="AK15" s="9"/>
      <c r="AL15" s="9"/>
      <c r="AM15" s="9"/>
      <c r="AN15" s="9"/>
      <c r="AO15" s="9"/>
      <c r="AP15" s="9"/>
    </row>
    <row r="16" spans="2:42" ht="100.5" customHeight="1">
      <c r="B16" s="463"/>
      <c r="C16" s="425"/>
      <c r="D16" s="90" t="s">
        <v>289</v>
      </c>
      <c r="E16" s="90" t="s">
        <v>23</v>
      </c>
      <c r="F16" s="90" t="s">
        <v>378</v>
      </c>
      <c r="G16" s="98" t="s">
        <v>379</v>
      </c>
      <c r="H16" s="90" t="s">
        <v>380</v>
      </c>
      <c r="I16" s="98" t="s">
        <v>381</v>
      </c>
      <c r="J16" s="98">
        <v>2</v>
      </c>
      <c r="K16" s="216" t="str">
        <f t="shared" si="0"/>
        <v>Medio</v>
      </c>
      <c r="L16" s="98">
        <v>3</v>
      </c>
      <c r="M16" s="216" t="str">
        <f t="shared" si="1"/>
        <v>Frecuente</v>
      </c>
      <c r="N16" s="98">
        <f t="shared" si="7"/>
        <v>6</v>
      </c>
      <c r="O16" s="216" t="str">
        <f t="shared" si="2"/>
        <v>Medio</v>
      </c>
      <c r="P16" s="98">
        <v>10</v>
      </c>
      <c r="Q16" s="216" t="str">
        <f t="shared" si="3"/>
        <v>Leve</v>
      </c>
      <c r="R16" s="98">
        <f t="shared" si="4"/>
        <v>60</v>
      </c>
      <c r="S16" s="90" t="str">
        <f t="shared" si="5"/>
        <v>III</v>
      </c>
      <c r="T16" s="99" t="str">
        <f t="shared" si="6"/>
        <v>Aceptable</v>
      </c>
      <c r="U16" s="99" t="s">
        <v>4</v>
      </c>
      <c r="V16" s="430"/>
      <c r="W16" s="430"/>
      <c r="X16" s="430"/>
      <c r="Y16" s="100" t="s">
        <v>382</v>
      </c>
      <c r="Z16" s="90" t="s">
        <v>4</v>
      </c>
      <c r="AA16" s="90" t="s">
        <v>86</v>
      </c>
      <c r="AB16" s="90" t="s">
        <v>86</v>
      </c>
      <c r="AC16" s="98" t="s">
        <v>383</v>
      </c>
      <c r="AD16" s="90" t="s">
        <v>384</v>
      </c>
      <c r="AE16" s="90" t="s">
        <v>86</v>
      </c>
      <c r="AF16" s="90" t="s">
        <v>86</v>
      </c>
      <c r="AG16" s="9"/>
      <c r="AH16" s="9"/>
      <c r="AI16" s="9"/>
      <c r="AJ16" s="9"/>
      <c r="AK16" s="9"/>
      <c r="AL16" s="9"/>
      <c r="AM16" s="9"/>
      <c r="AN16" s="9"/>
      <c r="AO16" s="9"/>
      <c r="AP16" s="9"/>
    </row>
    <row r="17" spans="2:48" ht="150" customHeight="1">
      <c r="B17" s="463"/>
      <c r="C17" s="425"/>
      <c r="D17" s="90" t="s">
        <v>385</v>
      </c>
      <c r="E17" s="95" t="s">
        <v>23</v>
      </c>
      <c r="F17" s="90" t="s">
        <v>386</v>
      </c>
      <c r="G17" s="90" t="s">
        <v>387</v>
      </c>
      <c r="H17" s="98" t="s">
        <v>388</v>
      </c>
      <c r="I17" s="98" t="s">
        <v>389</v>
      </c>
      <c r="J17" s="98">
        <v>2</v>
      </c>
      <c r="K17" s="216" t="str">
        <f t="shared" si="0"/>
        <v>Medio</v>
      </c>
      <c r="L17" s="98">
        <v>1</v>
      </c>
      <c r="M17" s="216" t="str">
        <f t="shared" si="1"/>
        <v>Esporádica</v>
      </c>
      <c r="N17" s="98">
        <f t="shared" si="7"/>
        <v>2</v>
      </c>
      <c r="O17" s="216" t="str">
        <f t="shared" si="2"/>
        <v>Bajo</v>
      </c>
      <c r="P17" s="98">
        <v>25</v>
      </c>
      <c r="Q17" s="216" t="str">
        <f t="shared" si="3"/>
        <v>Grave</v>
      </c>
      <c r="R17" s="98">
        <f t="shared" si="4"/>
        <v>50</v>
      </c>
      <c r="S17" s="90" t="str">
        <f t="shared" si="5"/>
        <v>III</v>
      </c>
      <c r="T17" s="99" t="str">
        <f t="shared" si="6"/>
        <v>Aceptable</v>
      </c>
      <c r="U17" s="99" t="s">
        <v>4</v>
      </c>
      <c r="V17" s="430"/>
      <c r="W17" s="430"/>
      <c r="X17" s="430"/>
      <c r="Y17" s="100" t="s">
        <v>390</v>
      </c>
      <c r="Z17" s="90" t="s">
        <v>4</v>
      </c>
      <c r="AA17" s="90" t="s">
        <v>86</v>
      </c>
      <c r="AB17" s="90" t="s">
        <v>86</v>
      </c>
      <c r="AC17" s="90" t="s">
        <v>86</v>
      </c>
      <c r="AD17" s="106" t="s">
        <v>391</v>
      </c>
      <c r="AE17" s="90" t="s">
        <v>86</v>
      </c>
      <c r="AF17" s="143" t="s">
        <v>86</v>
      </c>
      <c r="AG17" s="9"/>
      <c r="AH17" s="9"/>
      <c r="AI17" s="9"/>
      <c r="AJ17" s="9"/>
      <c r="AK17" s="9"/>
      <c r="AL17" s="9"/>
      <c r="AM17" s="9"/>
      <c r="AN17" s="9"/>
      <c r="AO17" s="9"/>
      <c r="AP17" s="9"/>
    </row>
    <row r="18" spans="2:48" ht="117.75" customHeight="1">
      <c r="B18" s="463"/>
      <c r="C18" s="425"/>
      <c r="D18" s="90" t="s">
        <v>397</v>
      </c>
      <c r="E18" s="95" t="s">
        <v>23</v>
      </c>
      <c r="F18" s="90" t="s">
        <v>386</v>
      </c>
      <c r="G18" s="90" t="s">
        <v>86</v>
      </c>
      <c r="H18" s="98" t="s">
        <v>388</v>
      </c>
      <c r="I18" s="98" t="s">
        <v>381</v>
      </c>
      <c r="J18" s="98">
        <v>2</v>
      </c>
      <c r="K18" s="216" t="str">
        <f t="shared" si="0"/>
        <v>Medio</v>
      </c>
      <c r="L18" s="98">
        <v>3</v>
      </c>
      <c r="M18" s="216" t="str">
        <f t="shared" si="1"/>
        <v>Frecuente</v>
      </c>
      <c r="N18" s="98">
        <f t="shared" si="7"/>
        <v>6</v>
      </c>
      <c r="O18" s="216" t="str">
        <f t="shared" si="2"/>
        <v>Medio</v>
      </c>
      <c r="P18" s="98">
        <v>25</v>
      </c>
      <c r="Q18" s="216" t="str">
        <f t="shared" si="3"/>
        <v>Grave</v>
      </c>
      <c r="R18" s="98">
        <f t="shared" si="4"/>
        <v>150</v>
      </c>
      <c r="S18" s="90" t="str">
        <f t="shared" si="5"/>
        <v>II</v>
      </c>
      <c r="T18" s="99" t="str">
        <f t="shared" si="6"/>
        <v>No Aceptable  o Aceptable con control específico</v>
      </c>
      <c r="U18" s="99" t="s">
        <v>4</v>
      </c>
      <c r="V18" s="430"/>
      <c r="W18" s="430"/>
      <c r="X18" s="430"/>
      <c r="Y18" s="100" t="s">
        <v>246</v>
      </c>
      <c r="Z18" s="90" t="s">
        <v>4</v>
      </c>
      <c r="AA18" s="90" t="s">
        <v>86</v>
      </c>
      <c r="AB18" s="90" t="s">
        <v>86</v>
      </c>
      <c r="AC18" s="90" t="s">
        <v>398</v>
      </c>
      <c r="AD18" s="106" t="s">
        <v>391</v>
      </c>
      <c r="AE18" s="90" t="s">
        <v>86</v>
      </c>
      <c r="AF18" s="90" t="s">
        <v>86</v>
      </c>
      <c r="AG18" s="9"/>
      <c r="AH18" s="9"/>
      <c r="AI18" s="9"/>
      <c r="AJ18" s="9"/>
      <c r="AK18" s="9"/>
      <c r="AL18" s="9"/>
      <c r="AM18" s="9"/>
      <c r="AN18" s="9"/>
      <c r="AO18" s="9"/>
      <c r="AP18" s="9"/>
      <c r="AQ18" s="9"/>
      <c r="AR18" s="9"/>
      <c r="AS18" s="9"/>
      <c r="AT18" s="9"/>
      <c r="AU18" s="9"/>
      <c r="AV18" s="9"/>
    </row>
    <row r="19" spans="2:48" ht="155.25" customHeight="1">
      <c r="B19" s="463"/>
      <c r="C19" s="425"/>
      <c r="D19" s="90" t="s">
        <v>392</v>
      </c>
      <c r="E19" s="90" t="s">
        <v>23</v>
      </c>
      <c r="F19" s="90" t="s">
        <v>393</v>
      </c>
      <c r="G19" s="96" t="s">
        <v>339</v>
      </c>
      <c r="H19" s="98" t="s">
        <v>394</v>
      </c>
      <c r="I19" s="90" t="s">
        <v>395</v>
      </c>
      <c r="J19" s="98">
        <v>2</v>
      </c>
      <c r="K19" s="216" t="str">
        <f t="shared" si="0"/>
        <v>Medio</v>
      </c>
      <c r="L19" s="98">
        <v>1</v>
      </c>
      <c r="M19" s="216" t="str">
        <f t="shared" si="1"/>
        <v>Esporádica</v>
      </c>
      <c r="N19" s="98">
        <f t="shared" si="7"/>
        <v>2</v>
      </c>
      <c r="O19" s="216" t="str">
        <f t="shared" si="2"/>
        <v>Bajo</v>
      </c>
      <c r="P19" s="98">
        <v>10</v>
      </c>
      <c r="Q19" s="216" t="str">
        <f t="shared" si="3"/>
        <v>Leve</v>
      </c>
      <c r="R19" s="98">
        <f t="shared" si="4"/>
        <v>20</v>
      </c>
      <c r="S19" s="90" t="str">
        <f t="shared" si="5"/>
        <v>IV</v>
      </c>
      <c r="T19" s="99" t="str">
        <f t="shared" si="6"/>
        <v>Aceptable</v>
      </c>
      <c r="U19" s="99" t="s">
        <v>4</v>
      </c>
      <c r="V19" s="430"/>
      <c r="W19" s="430"/>
      <c r="X19" s="430"/>
      <c r="Y19" s="100" t="s">
        <v>390</v>
      </c>
      <c r="Z19" s="90" t="s">
        <v>8</v>
      </c>
      <c r="AA19" s="90" t="s">
        <v>86</v>
      </c>
      <c r="AB19" s="90" t="s">
        <v>86</v>
      </c>
      <c r="AC19" s="90" t="s">
        <v>86</v>
      </c>
      <c r="AD19" s="106" t="s">
        <v>396</v>
      </c>
      <c r="AE19" s="90" t="s">
        <v>86</v>
      </c>
      <c r="AF19" s="143" t="s">
        <v>86</v>
      </c>
      <c r="AG19" s="9"/>
      <c r="AH19" s="9"/>
      <c r="AI19" s="9"/>
      <c r="AJ19" s="9"/>
      <c r="AK19" s="9"/>
      <c r="AL19" s="9"/>
      <c r="AM19" s="9"/>
      <c r="AN19" s="9"/>
      <c r="AO19" s="9"/>
      <c r="AP19" s="9"/>
    </row>
    <row r="20" spans="2:48" ht="154.5" customHeight="1">
      <c r="B20" s="463"/>
      <c r="C20" s="425"/>
      <c r="D20" s="90" t="s">
        <v>399</v>
      </c>
      <c r="E20" s="95" t="s">
        <v>23</v>
      </c>
      <c r="F20" s="90" t="s">
        <v>400</v>
      </c>
      <c r="G20" s="96" t="s">
        <v>86</v>
      </c>
      <c r="H20" s="98" t="s">
        <v>401</v>
      </c>
      <c r="I20" s="90" t="s">
        <v>297</v>
      </c>
      <c r="J20" s="98">
        <v>6</v>
      </c>
      <c r="K20" s="216" t="str">
        <f t="shared" si="0"/>
        <v>Alto</v>
      </c>
      <c r="L20" s="98">
        <v>2</v>
      </c>
      <c r="M20" s="216" t="str">
        <f t="shared" si="1"/>
        <v>Ocasional</v>
      </c>
      <c r="N20" s="98">
        <f t="shared" si="7"/>
        <v>12</v>
      </c>
      <c r="O20" s="216" t="str">
        <f t="shared" si="2"/>
        <v>Alto</v>
      </c>
      <c r="P20" s="98">
        <v>25</v>
      </c>
      <c r="Q20" s="216" t="str">
        <f t="shared" si="3"/>
        <v>Grave</v>
      </c>
      <c r="R20" s="98">
        <f t="shared" si="4"/>
        <v>300</v>
      </c>
      <c r="S20" s="90" t="str">
        <f t="shared" si="5"/>
        <v>II</v>
      </c>
      <c r="T20" s="99" t="str">
        <f t="shared" si="6"/>
        <v>No Aceptable  o Aceptable con control específico</v>
      </c>
      <c r="U20" s="99" t="s">
        <v>4</v>
      </c>
      <c r="V20" s="430"/>
      <c r="W20" s="430"/>
      <c r="X20" s="430"/>
      <c r="Y20" s="100" t="s">
        <v>254</v>
      </c>
      <c r="Z20" s="90" t="s">
        <v>4</v>
      </c>
      <c r="AA20" s="90" t="s">
        <v>86</v>
      </c>
      <c r="AB20" s="90" t="s">
        <v>86</v>
      </c>
      <c r="AC20" s="90" t="s">
        <v>86</v>
      </c>
      <c r="AD20" s="106" t="s">
        <v>402</v>
      </c>
      <c r="AE20" s="90" t="s">
        <v>86</v>
      </c>
      <c r="AF20" s="143" t="s">
        <v>86</v>
      </c>
      <c r="AG20" s="9"/>
      <c r="AH20" s="9"/>
      <c r="AI20" s="9"/>
      <c r="AJ20" s="9"/>
      <c r="AK20" s="9"/>
      <c r="AL20" s="9"/>
      <c r="AM20" s="9"/>
      <c r="AN20" s="9"/>
      <c r="AO20" s="9"/>
      <c r="AP20" s="9"/>
    </row>
    <row r="21" spans="2:48" ht="154.5" customHeight="1">
      <c r="B21" s="463"/>
      <c r="C21" s="425"/>
      <c r="D21" s="109" t="s">
        <v>403</v>
      </c>
      <c r="E21" s="95" t="s">
        <v>23</v>
      </c>
      <c r="F21" s="98" t="s">
        <v>404</v>
      </c>
      <c r="G21" s="109" t="s">
        <v>405</v>
      </c>
      <c r="H21" s="109" t="s">
        <v>406</v>
      </c>
      <c r="I21" s="109" t="s">
        <v>407</v>
      </c>
      <c r="J21" s="98">
        <v>2</v>
      </c>
      <c r="K21" s="216" t="str">
        <f t="shared" si="0"/>
        <v>Medio</v>
      </c>
      <c r="L21" s="98">
        <v>2</v>
      </c>
      <c r="M21" s="216" t="str">
        <f t="shared" si="1"/>
        <v>Ocasional</v>
      </c>
      <c r="N21" s="98">
        <f t="shared" si="7"/>
        <v>4</v>
      </c>
      <c r="O21" s="216" t="str">
        <f t="shared" si="2"/>
        <v>Bajo</v>
      </c>
      <c r="P21" s="98">
        <v>100</v>
      </c>
      <c r="Q21" s="216" t="str">
        <f t="shared" si="3"/>
        <v>Muerte</v>
      </c>
      <c r="R21" s="98">
        <f t="shared" si="4"/>
        <v>400</v>
      </c>
      <c r="S21" s="90" t="str">
        <f t="shared" si="5"/>
        <v>II</v>
      </c>
      <c r="T21" s="99" t="str">
        <f t="shared" si="6"/>
        <v>No Aceptable  o Aceptable con control específico</v>
      </c>
      <c r="U21" s="99" t="s">
        <v>4</v>
      </c>
      <c r="V21" s="430"/>
      <c r="W21" s="430"/>
      <c r="X21" s="430"/>
      <c r="Y21" s="100" t="s">
        <v>408</v>
      </c>
      <c r="Z21" s="90" t="s">
        <v>8</v>
      </c>
      <c r="AA21" s="90" t="s">
        <v>86</v>
      </c>
      <c r="AB21" s="90" t="s">
        <v>86</v>
      </c>
      <c r="AC21" s="98" t="s">
        <v>383</v>
      </c>
      <c r="AD21" s="110" t="s">
        <v>409</v>
      </c>
      <c r="AE21" s="90" t="s">
        <v>86</v>
      </c>
      <c r="AF21" s="143" t="s">
        <v>86</v>
      </c>
      <c r="AG21" s="9"/>
      <c r="AH21" s="9"/>
      <c r="AI21" s="9"/>
      <c r="AJ21" s="9"/>
      <c r="AK21" s="9"/>
      <c r="AL21" s="9"/>
      <c r="AM21" s="9"/>
      <c r="AN21" s="9"/>
      <c r="AO21" s="9"/>
      <c r="AP21" s="9"/>
    </row>
    <row r="22" spans="2:48" ht="132.75" customHeight="1">
      <c r="B22" s="463"/>
      <c r="C22" s="425"/>
      <c r="D22" s="109" t="s">
        <v>410</v>
      </c>
      <c r="E22" s="96" t="s">
        <v>23</v>
      </c>
      <c r="F22" s="98" t="s">
        <v>411</v>
      </c>
      <c r="G22" s="96" t="s">
        <v>86</v>
      </c>
      <c r="H22" s="109" t="s">
        <v>412</v>
      </c>
      <c r="I22" s="109" t="s">
        <v>413</v>
      </c>
      <c r="J22" s="98">
        <v>2</v>
      </c>
      <c r="K22" s="216" t="str">
        <f t="shared" si="0"/>
        <v>Medio</v>
      </c>
      <c r="L22" s="98">
        <v>2</v>
      </c>
      <c r="M22" s="216" t="str">
        <f t="shared" si="1"/>
        <v>Ocasional</v>
      </c>
      <c r="N22" s="98">
        <f t="shared" si="7"/>
        <v>4</v>
      </c>
      <c r="O22" s="216" t="str">
        <f t="shared" si="2"/>
        <v>Bajo</v>
      </c>
      <c r="P22" s="98">
        <v>60</v>
      </c>
      <c r="Q22" s="216" t="str">
        <f t="shared" si="3"/>
        <v>Muy Grave</v>
      </c>
      <c r="R22" s="98">
        <f t="shared" si="4"/>
        <v>240</v>
      </c>
      <c r="S22" s="98" t="str">
        <f t="shared" si="5"/>
        <v>II</v>
      </c>
      <c r="T22" s="111" t="str">
        <f t="shared" si="6"/>
        <v>No Aceptable  o Aceptable con control específico</v>
      </c>
      <c r="U22" s="111" t="s">
        <v>4</v>
      </c>
      <c r="V22" s="430"/>
      <c r="W22" s="430"/>
      <c r="X22" s="430"/>
      <c r="Y22" s="112" t="s">
        <v>414</v>
      </c>
      <c r="Z22" s="98" t="s">
        <v>4</v>
      </c>
      <c r="AA22" s="90" t="s">
        <v>86</v>
      </c>
      <c r="AB22" s="90" t="s">
        <v>86</v>
      </c>
      <c r="AC22" s="90" t="s">
        <v>86</v>
      </c>
      <c r="AD22" s="110" t="s">
        <v>415</v>
      </c>
      <c r="AE22" s="90" t="s">
        <v>86</v>
      </c>
      <c r="AF22" s="143" t="s">
        <v>86</v>
      </c>
      <c r="AG22" s="9"/>
      <c r="AH22" s="9"/>
      <c r="AI22" s="9"/>
      <c r="AJ22" s="9"/>
      <c r="AK22" s="9"/>
      <c r="AL22" s="9"/>
      <c r="AM22" s="9"/>
      <c r="AN22" s="9"/>
      <c r="AO22" s="9"/>
      <c r="AP22" s="9"/>
    </row>
    <row r="23" spans="2:48" ht="138.75" customHeight="1">
      <c r="B23" s="463"/>
      <c r="C23" s="425"/>
      <c r="D23" s="90" t="s">
        <v>234</v>
      </c>
      <c r="E23" s="95" t="s">
        <v>26</v>
      </c>
      <c r="F23" s="90" t="s">
        <v>416</v>
      </c>
      <c r="G23" s="96" t="s">
        <v>86</v>
      </c>
      <c r="H23" s="98" t="s">
        <v>417</v>
      </c>
      <c r="I23" s="98" t="s">
        <v>418</v>
      </c>
      <c r="J23" s="90">
        <v>2</v>
      </c>
      <c r="K23" s="217" t="str">
        <f t="shared" si="0"/>
        <v>Medio</v>
      </c>
      <c r="L23" s="90">
        <v>2</v>
      </c>
      <c r="M23" s="217" t="str">
        <f t="shared" si="1"/>
        <v>Ocasional</v>
      </c>
      <c r="N23" s="90">
        <f t="shared" si="7"/>
        <v>4</v>
      </c>
      <c r="O23" s="217" t="str">
        <f t="shared" si="2"/>
        <v>Bajo</v>
      </c>
      <c r="P23" s="90">
        <v>100</v>
      </c>
      <c r="Q23" s="217" t="str">
        <f t="shared" si="3"/>
        <v>Muerte</v>
      </c>
      <c r="R23" s="90">
        <f t="shared" si="4"/>
        <v>400</v>
      </c>
      <c r="S23" s="90" t="str">
        <f t="shared" si="5"/>
        <v>II</v>
      </c>
      <c r="T23" s="99" t="str">
        <f t="shared" si="6"/>
        <v>No Aceptable  o Aceptable con control específico</v>
      </c>
      <c r="U23" s="99" t="s">
        <v>4</v>
      </c>
      <c r="V23" s="431"/>
      <c r="W23" s="431"/>
      <c r="X23" s="431"/>
      <c r="Y23" s="100" t="s">
        <v>238</v>
      </c>
      <c r="Z23" s="90" t="s">
        <v>4</v>
      </c>
      <c r="AA23" s="90" t="s">
        <v>86</v>
      </c>
      <c r="AB23" s="90" t="s">
        <v>86</v>
      </c>
      <c r="AC23" s="90" t="s">
        <v>86</v>
      </c>
      <c r="AD23" s="110" t="s">
        <v>419</v>
      </c>
      <c r="AE23" s="90" t="s">
        <v>86</v>
      </c>
      <c r="AF23" s="143" t="s">
        <v>86</v>
      </c>
      <c r="AG23" s="9"/>
      <c r="AH23" s="9"/>
      <c r="AI23" s="9"/>
      <c r="AJ23" s="9"/>
      <c r="AK23" s="9"/>
      <c r="AL23" s="9"/>
      <c r="AM23" s="9"/>
      <c r="AN23" s="9"/>
      <c r="AO23" s="9"/>
      <c r="AP23" s="9"/>
    </row>
    <row r="24" spans="2:48" ht="15.75" customHeight="1">
      <c r="C24" s="9"/>
      <c r="D24" s="9"/>
      <c r="E24" s="9"/>
      <c r="F24" s="9"/>
      <c r="G24" s="9"/>
      <c r="H24" s="9"/>
      <c r="I24" s="9"/>
      <c r="J24" s="42"/>
      <c r="K24" s="42"/>
      <c r="L24" s="42"/>
      <c r="M24" s="42"/>
      <c r="N24" s="42"/>
      <c r="O24" s="42"/>
      <c r="P24" s="42"/>
      <c r="Q24" s="42"/>
      <c r="R24" s="42"/>
      <c r="S24" s="42"/>
      <c r="T24" s="42"/>
      <c r="U24" s="42"/>
      <c r="V24" s="42"/>
      <c r="W24" s="42"/>
      <c r="X24" s="42"/>
      <c r="Y24" s="42"/>
      <c r="Z24" s="42"/>
      <c r="AA24" s="44"/>
      <c r="AB24" s="42"/>
      <c r="AC24" s="9"/>
      <c r="AD24" s="9"/>
      <c r="AE24" s="9"/>
      <c r="AF24" s="9"/>
      <c r="AG24" s="9"/>
      <c r="AH24" s="9"/>
      <c r="AI24" s="9"/>
      <c r="AJ24" s="9"/>
      <c r="AK24" s="9"/>
      <c r="AL24" s="9"/>
      <c r="AM24" s="9"/>
      <c r="AN24" s="9"/>
      <c r="AO24" s="9"/>
      <c r="AP24" s="9"/>
    </row>
    <row r="25" spans="2:48" ht="15.75" customHeight="1">
      <c r="C25" s="9"/>
      <c r="D25" s="9"/>
      <c r="E25" s="9"/>
      <c r="F25" s="9"/>
      <c r="G25" s="9"/>
      <c r="H25" s="9"/>
      <c r="I25" s="9"/>
      <c r="J25" s="42"/>
      <c r="K25" s="42"/>
      <c r="L25" s="42"/>
      <c r="M25" s="42"/>
      <c r="N25" s="42"/>
      <c r="O25" s="42"/>
      <c r="P25" s="42"/>
      <c r="Q25" s="42"/>
      <c r="R25" s="42"/>
      <c r="S25" s="42"/>
      <c r="T25" s="42"/>
      <c r="U25" s="42"/>
      <c r="V25" s="42"/>
      <c r="W25" s="42"/>
      <c r="X25" s="42"/>
      <c r="Y25" s="42"/>
      <c r="Z25" s="42"/>
      <c r="AA25" s="44"/>
      <c r="AB25" s="42"/>
      <c r="AC25" s="9"/>
      <c r="AD25" s="9"/>
      <c r="AE25" s="9"/>
      <c r="AF25" s="9"/>
      <c r="AG25" s="9"/>
      <c r="AH25" s="9"/>
      <c r="AI25" s="9"/>
      <c r="AJ25" s="9"/>
      <c r="AK25" s="9"/>
      <c r="AL25" s="9"/>
      <c r="AM25" s="9"/>
      <c r="AN25" s="9"/>
      <c r="AO25" s="9"/>
      <c r="AP25" s="9"/>
    </row>
    <row r="26" spans="2:48" ht="15.75" customHeight="1">
      <c r="C26" s="9"/>
      <c r="D26" s="9"/>
      <c r="E26" s="9"/>
      <c r="F26" s="9"/>
      <c r="G26" s="9"/>
      <c r="H26" s="9"/>
      <c r="I26" s="9"/>
      <c r="J26" s="42"/>
      <c r="K26" s="42"/>
      <c r="L26" s="42"/>
      <c r="M26" s="42"/>
      <c r="N26" s="42"/>
      <c r="O26" s="42"/>
      <c r="P26" s="42"/>
      <c r="Q26" s="42"/>
      <c r="R26" s="42"/>
      <c r="S26" s="42"/>
      <c r="T26" s="42"/>
      <c r="U26" s="42"/>
      <c r="V26" s="42"/>
      <c r="W26" s="42"/>
      <c r="X26" s="42"/>
      <c r="Y26" s="42"/>
      <c r="Z26" s="42"/>
      <c r="AA26" s="44"/>
      <c r="AB26" s="42"/>
      <c r="AC26" s="9"/>
      <c r="AD26" s="9"/>
      <c r="AE26" s="9"/>
      <c r="AF26" s="9"/>
      <c r="AG26" s="9"/>
      <c r="AH26" s="9"/>
      <c r="AI26" s="9"/>
      <c r="AJ26" s="9"/>
      <c r="AK26" s="9"/>
      <c r="AL26" s="9"/>
      <c r="AM26" s="9"/>
      <c r="AN26" s="9"/>
      <c r="AO26" s="9"/>
      <c r="AP26" s="9"/>
    </row>
    <row r="27" spans="2:48" ht="15.75" customHeight="1">
      <c r="C27" s="9"/>
      <c r="D27" s="9"/>
      <c r="E27" s="9"/>
      <c r="F27" s="9"/>
      <c r="G27" s="9"/>
      <c r="H27" s="9"/>
      <c r="I27" s="9"/>
      <c r="J27" s="42"/>
      <c r="K27" s="42"/>
      <c r="L27" s="42"/>
      <c r="M27" s="42"/>
      <c r="N27" s="42"/>
      <c r="O27" s="42"/>
      <c r="P27" s="42"/>
      <c r="Q27" s="42"/>
      <c r="R27" s="42"/>
      <c r="S27" s="42"/>
      <c r="T27" s="42"/>
      <c r="U27" s="42"/>
      <c r="V27" s="42"/>
      <c r="W27" s="42"/>
      <c r="X27" s="42"/>
      <c r="Y27" s="42"/>
      <c r="Z27" s="42"/>
      <c r="AA27" s="44"/>
      <c r="AB27" s="42"/>
      <c r="AC27" s="9"/>
      <c r="AD27" s="9"/>
      <c r="AE27" s="9"/>
      <c r="AF27" s="9"/>
      <c r="AG27" s="9"/>
      <c r="AH27" s="9"/>
      <c r="AI27" s="9"/>
      <c r="AJ27" s="9"/>
      <c r="AK27" s="9"/>
      <c r="AL27" s="9"/>
      <c r="AM27" s="9"/>
      <c r="AN27" s="9"/>
      <c r="AO27" s="9"/>
      <c r="AP27" s="9"/>
    </row>
    <row r="28" spans="2:48" ht="15.75" customHeight="1">
      <c r="C28" s="9"/>
      <c r="D28" s="9"/>
      <c r="E28" s="9"/>
      <c r="F28" s="9"/>
      <c r="G28" s="9"/>
      <c r="H28" s="9"/>
      <c r="I28" s="9"/>
      <c r="J28" s="42"/>
      <c r="K28" s="42"/>
      <c r="L28" s="42"/>
      <c r="M28" s="42"/>
      <c r="N28" s="42"/>
      <c r="O28" s="42"/>
      <c r="P28" s="42"/>
      <c r="Q28" s="42"/>
      <c r="R28" s="42"/>
      <c r="S28" s="42"/>
      <c r="T28" s="42"/>
      <c r="U28" s="42"/>
      <c r="V28" s="42"/>
      <c r="W28" s="42"/>
      <c r="X28" s="42"/>
      <c r="Y28" s="42"/>
      <c r="Z28" s="42"/>
      <c r="AA28" s="44"/>
      <c r="AB28" s="42"/>
      <c r="AC28" s="9"/>
      <c r="AD28" s="9"/>
      <c r="AE28" s="9"/>
      <c r="AF28" s="9"/>
      <c r="AG28" s="9"/>
      <c r="AH28" s="9"/>
      <c r="AI28" s="9"/>
      <c r="AJ28" s="9"/>
      <c r="AK28" s="9"/>
      <c r="AL28" s="9"/>
      <c r="AM28" s="9"/>
      <c r="AN28" s="9"/>
      <c r="AO28" s="9"/>
      <c r="AP28" s="9"/>
    </row>
    <row r="29" spans="2:48" ht="15.75" customHeight="1">
      <c r="C29" s="9"/>
      <c r="D29" s="9"/>
      <c r="E29" s="9"/>
      <c r="F29" s="9"/>
      <c r="G29" s="9"/>
      <c r="H29" s="9"/>
      <c r="I29" s="9"/>
      <c r="J29" s="42"/>
      <c r="K29" s="42"/>
      <c r="L29" s="42"/>
      <c r="M29" s="42"/>
      <c r="N29" s="42"/>
      <c r="O29" s="42"/>
      <c r="P29" s="42"/>
      <c r="Q29" s="42"/>
      <c r="R29" s="42"/>
      <c r="S29" s="42"/>
      <c r="T29" s="42"/>
      <c r="U29" s="42"/>
      <c r="V29" s="42"/>
      <c r="W29" s="42"/>
      <c r="X29" s="42"/>
      <c r="Y29" s="42"/>
      <c r="Z29" s="42"/>
      <c r="AA29" s="44"/>
      <c r="AB29" s="42"/>
      <c r="AC29" s="9"/>
      <c r="AD29" s="9"/>
      <c r="AE29" s="9"/>
      <c r="AF29" s="9"/>
      <c r="AG29" s="9"/>
      <c r="AH29" s="9"/>
      <c r="AI29" s="9"/>
      <c r="AJ29" s="9"/>
      <c r="AK29" s="9"/>
      <c r="AL29" s="9"/>
      <c r="AM29" s="9"/>
      <c r="AN29" s="9"/>
      <c r="AO29" s="9"/>
      <c r="AP29" s="9"/>
    </row>
    <row r="30" spans="2:48" ht="15.75" customHeight="1">
      <c r="C30" s="9"/>
      <c r="D30" s="9"/>
      <c r="E30" s="9"/>
      <c r="F30" s="9"/>
      <c r="G30" s="9"/>
      <c r="H30" s="9"/>
      <c r="I30" s="9"/>
      <c r="J30" s="42"/>
      <c r="K30" s="42"/>
      <c r="L30" s="42"/>
      <c r="M30" s="42"/>
      <c r="N30" s="42"/>
      <c r="O30" s="42"/>
      <c r="P30" s="42"/>
      <c r="Q30" s="42"/>
      <c r="R30" s="42"/>
      <c r="S30" s="42"/>
      <c r="T30" s="42"/>
      <c r="U30" s="42"/>
      <c r="V30" s="42"/>
      <c r="W30" s="42"/>
      <c r="X30" s="42"/>
      <c r="Y30" s="42"/>
      <c r="Z30" s="42"/>
      <c r="AA30" s="44"/>
      <c r="AB30" s="42"/>
      <c r="AC30" s="9"/>
      <c r="AD30" s="9"/>
      <c r="AE30" s="9"/>
      <c r="AF30" s="9"/>
      <c r="AG30" s="9"/>
      <c r="AH30" s="9"/>
      <c r="AI30" s="9"/>
      <c r="AJ30" s="9"/>
      <c r="AK30" s="9"/>
      <c r="AL30" s="9"/>
      <c r="AM30" s="9"/>
      <c r="AN30" s="9"/>
      <c r="AO30" s="9"/>
      <c r="AP30" s="9"/>
    </row>
    <row r="31" spans="2:48" ht="15.75" customHeight="1">
      <c r="C31" s="9"/>
      <c r="D31" s="9"/>
      <c r="E31" s="9"/>
      <c r="F31" s="9"/>
      <c r="G31" s="9"/>
      <c r="H31" s="9"/>
      <c r="I31" s="9"/>
      <c r="J31" s="42"/>
      <c r="K31" s="42"/>
      <c r="L31" s="42"/>
      <c r="M31" s="42"/>
      <c r="N31" s="42"/>
      <c r="O31" s="42"/>
      <c r="P31" s="42"/>
      <c r="Q31" s="42"/>
      <c r="R31" s="42"/>
      <c r="S31" s="42"/>
      <c r="T31" s="42"/>
      <c r="U31" s="42"/>
      <c r="V31" s="42"/>
      <c r="W31" s="42"/>
      <c r="X31" s="42"/>
      <c r="Y31" s="42"/>
      <c r="Z31" s="42"/>
      <c r="AA31" s="44"/>
      <c r="AB31" s="42"/>
      <c r="AC31" s="9"/>
      <c r="AD31" s="9"/>
      <c r="AE31" s="9"/>
      <c r="AF31" s="9"/>
      <c r="AG31" s="9"/>
      <c r="AH31" s="9"/>
      <c r="AI31" s="9"/>
      <c r="AJ31" s="9"/>
      <c r="AK31" s="9"/>
      <c r="AL31" s="9"/>
      <c r="AM31" s="9"/>
      <c r="AN31" s="9"/>
      <c r="AO31" s="9"/>
      <c r="AP31" s="9"/>
    </row>
    <row r="32" spans="2:48" ht="15.75" customHeight="1">
      <c r="C32" s="9"/>
      <c r="D32" s="9"/>
      <c r="E32" s="9"/>
      <c r="F32" s="9"/>
      <c r="G32" s="9"/>
      <c r="H32" s="9"/>
      <c r="I32" s="9"/>
      <c r="J32" s="42"/>
      <c r="K32" s="42"/>
      <c r="L32" s="42"/>
      <c r="M32" s="42"/>
      <c r="N32" s="42"/>
      <c r="O32" s="42"/>
      <c r="P32" s="42"/>
      <c r="Q32" s="42"/>
      <c r="R32" s="42"/>
      <c r="S32" s="42"/>
      <c r="T32" s="42"/>
      <c r="U32" s="42"/>
      <c r="V32" s="42"/>
      <c r="W32" s="42"/>
      <c r="X32" s="42"/>
      <c r="Y32" s="42"/>
      <c r="Z32" s="42"/>
      <c r="AA32" s="44"/>
      <c r="AB32" s="42"/>
      <c r="AC32" s="9"/>
      <c r="AD32" s="9"/>
      <c r="AE32" s="9"/>
      <c r="AF32" s="9"/>
      <c r="AG32" s="9"/>
      <c r="AH32" s="9"/>
      <c r="AI32" s="9"/>
      <c r="AJ32" s="9"/>
      <c r="AK32" s="9"/>
      <c r="AL32" s="9"/>
      <c r="AM32" s="9"/>
      <c r="AN32" s="9"/>
      <c r="AO32" s="9"/>
      <c r="AP32" s="9"/>
    </row>
    <row r="33" spans="3:42" ht="15.75" customHeight="1">
      <c r="C33" s="9"/>
      <c r="D33" s="9"/>
      <c r="E33" s="9"/>
      <c r="F33" s="9"/>
      <c r="G33" s="9"/>
      <c r="H33" s="9"/>
      <c r="I33" s="9"/>
      <c r="J33" s="42"/>
      <c r="K33" s="42"/>
      <c r="L33" s="42"/>
      <c r="M33" s="42"/>
      <c r="N33" s="42"/>
      <c r="O33" s="42"/>
      <c r="P33" s="42"/>
      <c r="Q33" s="42"/>
      <c r="R33" s="42"/>
      <c r="S33" s="42"/>
      <c r="T33" s="42"/>
      <c r="U33" s="42"/>
      <c r="V33" s="42"/>
      <c r="W33" s="42"/>
      <c r="X33" s="42"/>
      <c r="Y33" s="42"/>
      <c r="Z33" s="42"/>
      <c r="AA33" s="44"/>
      <c r="AB33" s="42"/>
      <c r="AC33" s="9"/>
      <c r="AD33" s="9"/>
      <c r="AE33" s="9"/>
      <c r="AF33" s="9"/>
      <c r="AG33" s="9"/>
      <c r="AH33" s="9"/>
      <c r="AI33" s="9"/>
      <c r="AJ33" s="9"/>
      <c r="AK33" s="9"/>
      <c r="AL33" s="9"/>
      <c r="AM33" s="9"/>
      <c r="AN33" s="9"/>
      <c r="AO33" s="9"/>
      <c r="AP33" s="9"/>
    </row>
    <row r="34" spans="3:42" ht="15.75" customHeight="1">
      <c r="C34" s="9"/>
      <c r="D34" s="9"/>
      <c r="E34" s="9"/>
      <c r="F34" s="9"/>
      <c r="G34" s="9"/>
      <c r="H34" s="9"/>
      <c r="I34" s="9"/>
      <c r="J34" s="42"/>
      <c r="K34" s="42"/>
      <c r="L34" s="42"/>
      <c r="M34" s="42"/>
      <c r="N34" s="42"/>
      <c r="O34" s="42"/>
      <c r="P34" s="42"/>
      <c r="Q34" s="42"/>
      <c r="R34" s="42"/>
      <c r="S34" s="42"/>
      <c r="T34" s="42"/>
      <c r="U34" s="42"/>
      <c r="V34" s="42"/>
      <c r="W34" s="42"/>
      <c r="X34" s="42"/>
      <c r="Y34" s="42"/>
      <c r="Z34" s="42"/>
      <c r="AA34" s="44"/>
      <c r="AB34" s="42"/>
      <c r="AC34" s="9"/>
      <c r="AD34" s="9"/>
      <c r="AE34" s="9"/>
      <c r="AF34" s="9"/>
      <c r="AG34" s="9"/>
      <c r="AH34" s="9"/>
      <c r="AI34" s="9"/>
      <c r="AJ34" s="9"/>
      <c r="AK34" s="9"/>
      <c r="AL34" s="9"/>
      <c r="AM34" s="9"/>
      <c r="AN34" s="9"/>
      <c r="AO34" s="9"/>
      <c r="AP34" s="9"/>
    </row>
    <row r="35" spans="3:42" ht="15.75" customHeight="1">
      <c r="C35" s="9"/>
      <c r="D35" s="9"/>
      <c r="E35" s="9"/>
      <c r="F35" s="9"/>
      <c r="G35" s="9"/>
      <c r="H35" s="9"/>
      <c r="I35" s="9"/>
      <c r="J35" s="42"/>
      <c r="K35" s="42"/>
      <c r="L35" s="42"/>
      <c r="M35" s="42"/>
      <c r="N35" s="42"/>
      <c r="O35" s="42"/>
      <c r="P35" s="42"/>
      <c r="Q35" s="42"/>
      <c r="R35" s="42"/>
      <c r="S35" s="42"/>
      <c r="T35" s="42"/>
      <c r="U35" s="42"/>
      <c r="V35" s="42"/>
      <c r="W35" s="42"/>
      <c r="X35" s="42"/>
      <c r="Y35" s="42"/>
      <c r="Z35" s="42"/>
      <c r="AA35" s="44"/>
      <c r="AB35" s="42"/>
      <c r="AC35" s="9"/>
      <c r="AD35" s="9"/>
      <c r="AE35" s="9"/>
      <c r="AF35" s="9"/>
      <c r="AG35" s="9"/>
      <c r="AH35" s="9"/>
      <c r="AI35" s="9"/>
      <c r="AJ35" s="9"/>
      <c r="AK35" s="9"/>
      <c r="AL35" s="9"/>
      <c r="AM35" s="9"/>
      <c r="AN35" s="9"/>
      <c r="AO35" s="9"/>
      <c r="AP35" s="9"/>
    </row>
    <row r="36" spans="3:42" ht="15.75" customHeight="1">
      <c r="C36" s="9"/>
      <c r="D36" s="9"/>
      <c r="E36" s="9"/>
      <c r="F36" s="9"/>
      <c r="G36" s="9"/>
      <c r="H36" s="9"/>
      <c r="I36" s="9"/>
      <c r="J36" s="42"/>
      <c r="K36" s="42"/>
      <c r="L36" s="42"/>
      <c r="M36" s="42"/>
      <c r="N36" s="42"/>
      <c r="O36" s="42"/>
      <c r="P36" s="42"/>
      <c r="Q36" s="42"/>
      <c r="R36" s="42"/>
      <c r="S36" s="42"/>
      <c r="T36" s="42"/>
      <c r="U36" s="42"/>
      <c r="V36" s="42"/>
      <c r="W36" s="42"/>
      <c r="X36" s="42"/>
      <c r="Y36" s="42"/>
      <c r="Z36" s="42"/>
      <c r="AA36" s="44"/>
      <c r="AB36" s="42"/>
      <c r="AC36" s="9"/>
      <c r="AD36" s="9"/>
      <c r="AE36" s="9"/>
      <c r="AF36" s="9"/>
      <c r="AG36" s="9"/>
      <c r="AH36" s="9"/>
      <c r="AI36" s="9"/>
      <c r="AJ36" s="9"/>
      <c r="AK36" s="9"/>
      <c r="AL36" s="9"/>
      <c r="AM36" s="9"/>
      <c r="AN36" s="9"/>
      <c r="AO36" s="9"/>
      <c r="AP36" s="9"/>
    </row>
    <row r="37" spans="3:42" ht="15.75" customHeight="1">
      <c r="C37" s="9"/>
      <c r="D37" s="9"/>
      <c r="E37" s="9"/>
      <c r="F37" s="9"/>
      <c r="G37" s="9"/>
      <c r="H37" s="9"/>
      <c r="I37" s="9"/>
      <c r="J37" s="42"/>
      <c r="K37" s="42"/>
      <c r="L37" s="42"/>
      <c r="M37" s="42"/>
      <c r="N37" s="42"/>
      <c r="O37" s="42"/>
      <c r="P37" s="42"/>
      <c r="Q37" s="42"/>
      <c r="R37" s="42"/>
      <c r="S37" s="42"/>
      <c r="T37" s="42"/>
      <c r="U37" s="42"/>
      <c r="V37" s="42"/>
      <c r="W37" s="42"/>
      <c r="X37" s="42"/>
      <c r="Y37" s="42"/>
      <c r="Z37" s="42"/>
      <c r="AA37" s="44"/>
      <c r="AB37" s="42"/>
      <c r="AC37" s="9"/>
      <c r="AD37" s="9"/>
      <c r="AE37" s="9"/>
      <c r="AF37" s="9"/>
      <c r="AG37" s="9"/>
      <c r="AH37" s="9"/>
      <c r="AI37" s="9"/>
      <c r="AJ37" s="9"/>
      <c r="AK37" s="9"/>
      <c r="AL37" s="9"/>
      <c r="AM37" s="9"/>
      <c r="AN37" s="9"/>
      <c r="AO37" s="9"/>
      <c r="AP37" s="9"/>
    </row>
    <row r="38" spans="3:42" ht="15.75" customHeight="1">
      <c r="C38" s="9"/>
      <c r="D38" s="9"/>
      <c r="E38" s="9"/>
      <c r="F38" s="9"/>
      <c r="G38" s="9"/>
      <c r="H38" s="9"/>
      <c r="I38" s="9"/>
      <c r="J38" s="42"/>
      <c r="K38" s="42"/>
      <c r="L38" s="42"/>
      <c r="M38" s="42"/>
      <c r="N38" s="42"/>
      <c r="O38" s="42"/>
      <c r="P38" s="42"/>
      <c r="Q38" s="42"/>
      <c r="R38" s="42"/>
      <c r="S38" s="42"/>
      <c r="T38" s="42"/>
      <c r="U38" s="42"/>
      <c r="V38" s="42"/>
      <c r="W38" s="42"/>
      <c r="X38" s="42"/>
      <c r="Y38" s="42"/>
      <c r="Z38" s="42"/>
      <c r="AA38" s="44"/>
      <c r="AB38" s="42"/>
      <c r="AC38" s="9"/>
      <c r="AD38" s="9"/>
      <c r="AE38" s="9"/>
      <c r="AF38" s="9"/>
      <c r="AG38" s="9"/>
      <c r="AH38" s="9"/>
      <c r="AI38" s="9"/>
      <c r="AJ38" s="9"/>
      <c r="AK38" s="9"/>
      <c r="AL38" s="9"/>
      <c r="AM38" s="9"/>
      <c r="AN38" s="9"/>
      <c r="AO38" s="9"/>
      <c r="AP38" s="9"/>
    </row>
    <row r="39" spans="3:42" ht="15.75" customHeight="1">
      <c r="C39" s="9"/>
      <c r="D39" s="9"/>
      <c r="E39" s="9"/>
      <c r="F39" s="9"/>
      <c r="G39" s="9"/>
      <c r="H39" s="9"/>
      <c r="I39" s="9"/>
      <c r="J39" s="42"/>
      <c r="K39" s="42"/>
      <c r="L39" s="42"/>
      <c r="M39" s="42"/>
      <c r="N39" s="42"/>
      <c r="O39" s="42"/>
      <c r="P39" s="42"/>
      <c r="Q39" s="42"/>
      <c r="R39" s="42"/>
      <c r="S39" s="42"/>
      <c r="T39" s="42"/>
      <c r="U39" s="42"/>
      <c r="V39" s="42"/>
      <c r="W39" s="42"/>
      <c r="X39" s="42"/>
      <c r="Y39" s="42"/>
      <c r="Z39" s="42"/>
      <c r="AA39" s="44"/>
      <c r="AB39" s="42"/>
      <c r="AC39" s="9"/>
      <c r="AD39" s="9"/>
      <c r="AE39" s="9"/>
      <c r="AF39" s="9"/>
      <c r="AG39" s="9"/>
      <c r="AH39" s="9"/>
      <c r="AI39" s="9"/>
      <c r="AJ39" s="9"/>
      <c r="AK39" s="9"/>
      <c r="AL39" s="9"/>
      <c r="AM39" s="9"/>
      <c r="AN39" s="9"/>
      <c r="AO39" s="9"/>
      <c r="AP39" s="9"/>
    </row>
    <row r="40" spans="3:42" ht="15.75" customHeight="1">
      <c r="C40" s="9"/>
      <c r="D40" s="9"/>
      <c r="E40" s="9"/>
      <c r="F40" s="9"/>
      <c r="G40" s="9"/>
      <c r="H40" s="9"/>
      <c r="I40" s="9"/>
      <c r="J40" s="42"/>
      <c r="K40" s="42"/>
      <c r="L40" s="42"/>
      <c r="M40" s="42"/>
      <c r="N40" s="42"/>
      <c r="O40" s="42"/>
      <c r="P40" s="42"/>
      <c r="Q40" s="42"/>
      <c r="R40" s="42"/>
      <c r="S40" s="42"/>
      <c r="T40" s="42"/>
      <c r="U40" s="42"/>
      <c r="V40" s="42"/>
      <c r="W40" s="42"/>
      <c r="X40" s="42"/>
      <c r="Y40" s="42"/>
      <c r="Z40" s="42"/>
      <c r="AA40" s="44"/>
      <c r="AB40" s="42"/>
      <c r="AC40" s="9"/>
      <c r="AD40" s="9"/>
      <c r="AE40" s="9"/>
      <c r="AF40" s="9"/>
      <c r="AG40" s="9"/>
      <c r="AH40" s="9"/>
      <c r="AI40" s="9"/>
      <c r="AJ40" s="9"/>
      <c r="AK40" s="9"/>
      <c r="AL40" s="9"/>
      <c r="AM40" s="9"/>
      <c r="AN40" s="9"/>
      <c r="AO40" s="9"/>
      <c r="AP40" s="9"/>
    </row>
    <row r="41" spans="3:42" ht="15.75" customHeight="1">
      <c r="C41" s="9"/>
      <c r="D41" s="9"/>
      <c r="E41" s="9"/>
      <c r="F41" s="9"/>
      <c r="G41" s="9"/>
      <c r="H41" s="9"/>
      <c r="I41" s="9"/>
      <c r="J41" s="42"/>
      <c r="K41" s="42"/>
      <c r="L41" s="42"/>
      <c r="M41" s="42"/>
      <c r="N41" s="42"/>
      <c r="O41" s="42"/>
      <c r="P41" s="42"/>
      <c r="Q41" s="42"/>
      <c r="R41" s="42"/>
      <c r="S41" s="42"/>
      <c r="T41" s="42"/>
      <c r="U41" s="42"/>
      <c r="V41" s="42"/>
      <c r="W41" s="42"/>
      <c r="X41" s="42"/>
      <c r="Y41" s="42"/>
      <c r="Z41" s="42"/>
      <c r="AA41" s="44"/>
      <c r="AB41" s="42"/>
      <c r="AC41" s="9"/>
      <c r="AD41" s="9"/>
      <c r="AE41" s="9"/>
      <c r="AF41" s="9"/>
      <c r="AG41" s="9"/>
      <c r="AH41" s="9"/>
      <c r="AI41" s="9"/>
      <c r="AJ41" s="9"/>
      <c r="AK41" s="9"/>
      <c r="AL41" s="9"/>
      <c r="AM41" s="9"/>
      <c r="AN41" s="9"/>
      <c r="AO41" s="9"/>
      <c r="AP41" s="9"/>
    </row>
    <row r="42" spans="3:42" ht="15.75" customHeight="1">
      <c r="C42" s="9"/>
      <c r="D42" s="9"/>
      <c r="E42" s="9"/>
      <c r="F42" s="9"/>
      <c r="G42" s="9"/>
      <c r="H42" s="9"/>
      <c r="I42" s="9"/>
      <c r="J42" s="42"/>
      <c r="K42" s="42"/>
      <c r="L42" s="42"/>
      <c r="M42" s="42"/>
      <c r="N42" s="42"/>
      <c r="O42" s="42"/>
      <c r="P42" s="42"/>
      <c r="Q42" s="42"/>
      <c r="R42" s="42"/>
      <c r="S42" s="42"/>
      <c r="T42" s="42"/>
      <c r="U42" s="42"/>
      <c r="V42" s="42"/>
      <c r="W42" s="42"/>
      <c r="X42" s="42"/>
      <c r="Y42" s="42"/>
      <c r="Z42" s="42"/>
      <c r="AA42" s="44"/>
      <c r="AB42" s="42"/>
      <c r="AC42" s="9"/>
      <c r="AD42" s="9"/>
      <c r="AE42" s="9"/>
      <c r="AF42" s="9"/>
      <c r="AG42" s="9"/>
      <c r="AH42" s="9"/>
      <c r="AI42" s="9"/>
      <c r="AJ42" s="9"/>
      <c r="AK42" s="9"/>
      <c r="AL42" s="9"/>
      <c r="AM42" s="9"/>
      <c r="AN42" s="9"/>
      <c r="AO42" s="9"/>
      <c r="AP42" s="9"/>
    </row>
    <row r="43" spans="3:42" ht="15.75" customHeight="1">
      <c r="C43" s="9"/>
      <c r="D43" s="9"/>
      <c r="E43" s="9"/>
      <c r="F43" s="9"/>
      <c r="G43" s="9"/>
      <c r="H43" s="9"/>
      <c r="I43" s="9"/>
      <c r="J43" s="42"/>
      <c r="K43" s="42"/>
      <c r="L43" s="42"/>
      <c r="M43" s="42"/>
      <c r="N43" s="42"/>
      <c r="O43" s="42"/>
      <c r="P43" s="42"/>
      <c r="Q43" s="42"/>
      <c r="R43" s="42"/>
      <c r="S43" s="42"/>
      <c r="T43" s="42"/>
      <c r="U43" s="42"/>
      <c r="V43" s="42"/>
      <c r="W43" s="42"/>
      <c r="X43" s="42"/>
      <c r="Y43" s="42"/>
      <c r="Z43" s="42"/>
      <c r="AA43" s="44"/>
      <c r="AB43" s="42"/>
      <c r="AC43" s="9"/>
      <c r="AD43" s="9"/>
      <c r="AE43" s="9"/>
      <c r="AF43" s="9"/>
      <c r="AG43" s="9"/>
      <c r="AH43" s="9"/>
      <c r="AI43" s="9"/>
      <c r="AJ43" s="9"/>
      <c r="AK43" s="9"/>
      <c r="AL43" s="9"/>
      <c r="AM43" s="9"/>
      <c r="AN43" s="9"/>
      <c r="AO43" s="9"/>
      <c r="AP43" s="9"/>
    </row>
    <row r="44" spans="3:42" ht="15.75" customHeight="1">
      <c r="C44" s="9"/>
      <c r="D44" s="9"/>
      <c r="E44" s="9"/>
      <c r="F44" s="9"/>
      <c r="G44" s="9"/>
      <c r="H44" s="9"/>
      <c r="I44" s="9"/>
      <c r="J44" s="42"/>
      <c r="K44" s="42"/>
      <c r="L44" s="42"/>
      <c r="M44" s="42"/>
      <c r="N44" s="42"/>
      <c r="O44" s="42"/>
      <c r="P44" s="42"/>
      <c r="Q44" s="42"/>
      <c r="R44" s="42"/>
      <c r="S44" s="42"/>
      <c r="T44" s="42"/>
      <c r="U44" s="42"/>
      <c r="V44" s="42"/>
      <c r="W44" s="42"/>
      <c r="X44" s="42"/>
      <c r="Y44" s="42"/>
      <c r="Z44" s="42"/>
      <c r="AA44" s="44"/>
      <c r="AB44" s="42"/>
      <c r="AC44" s="9"/>
      <c r="AD44" s="9"/>
      <c r="AE44" s="9"/>
      <c r="AF44" s="9"/>
      <c r="AG44" s="9"/>
      <c r="AH44" s="9"/>
      <c r="AI44" s="9"/>
      <c r="AJ44" s="9"/>
      <c r="AK44" s="9"/>
      <c r="AL44" s="9"/>
      <c r="AM44" s="9"/>
      <c r="AN44" s="9"/>
      <c r="AO44" s="9"/>
      <c r="AP44" s="9"/>
    </row>
    <row r="45" spans="3:42" ht="15.75" customHeight="1">
      <c r="C45" s="9"/>
      <c r="D45" s="9"/>
      <c r="E45" s="9"/>
      <c r="F45" s="9"/>
      <c r="G45" s="9"/>
      <c r="H45" s="9"/>
      <c r="I45" s="9"/>
      <c r="J45" s="42"/>
      <c r="K45" s="42"/>
      <c r="L45" s="42"/>
      <c r="M45" s="42"/>
      <c r="N45" s="42"/>
      <c r="O45" s="42"/>
      <c r="P45" s="42"/>
      <c r="Q45" s="42"/>
      <c r="R45" s="42"/>
      <c r="S45" s="42"/>
      <c r="T45" s="42"/>
      <c r="U45" s="42"/>
      <c r="V45" s="42"/>
      <c r="W45" s="42"/>
      <c r="X45" s="42"/>
      <c r="Y45" s="42"/>
      <c r="Z45" s="42"/>
      <c r="AA45" s="44"/>
      <c r="AB45" s="42"/>
      <c r="AC45" s="9"/>
      <c r="AD45" s="9"/>
      <c r="AE45" s="9"/>
      <c r="AF45" s="9"/>
      <c r="AG45" s="9"/>
      <c r="AH45" s="9"/>
      <c r="AI45" s="9"/>
      <c r="AJ45" s="9"/>
      <c r="AK45" s="9"/>
      <c r="AL45" s="9"/>
      <c r="AM45" s="9"/>
      <c r="AN45" s="9"/>
      <c r="AO45" s="9"/>
      <c r="AP45" s="9"/>
    </row>
    <row r="46" spans="3:42" ht="15.75" customHeight="1">
      <c r="C46" s="9"/>
      <c r="D46" s="9"/>
      <c r="E46" s="9"/>
      <c r="F46" s="9"/>
      <c r="G46" s="9"/>
      <c r="H46" s="9"/>
      <c r="I46" s="9"/>
      <c r="J46" s="42"/>
      <c r="K46" s="42"/>
      <c r="L46" s="42"/>
      <c r="M46" s="42"/>
      <c r="N46" s="42"/>
      <c r="O46" s="42"/>
      <c r="P46" s="42"/>
      <c r="Q46" s="42"/>
      <c r="R46" s="42"/>
      <c r="S46" s="42"/>
      <c r="T46" s="42"/>
      <c r="U46" s="42"/>
      <c r="V46" s="42"/>
      <c r="W46" s="42"/>
      <c r="X46" s="42"/>
      <c r="Y46" s="42"/>
      <c r="Z46" s="42"/>
      <c r="AA46" s="44"/>
      <c r="AB46" s="42"/>
      <c r="AC46" s="9"/>
      <c r="AD46" s="9"/>
      <c r="AE46" s="9"/>
      <c r="AF46" s="9"/>
      <c r="AG46" s="9"/>
      <c r="AH46" s="9"/>
      <c r="AI46" s="9"/>
      <c r="AJ46" s="9"/>
      <c r="AK46" s="9"/>
      <c r="AL46" s="9"/>
      <c r="AM46" s="9"/>
      <c r="AN46" s="9"/>
      <c r="AO46" s="9"/>
      <c r="AP46" s="9"/>
    </row>
    <row r="47" spans="3:42" ht="15.75" customHeight="1">
      <c r="C47" s="9"/>
      <c r="D47" s="9"/>
      <c r="E47" s="9"/>
      <c r="F47" s="9"/>
      <c r="G47" s="9"/>
      <c r="H47" s="9"/>
      <c r="I47" s="9"/>
      <c r="J47" s="42"/>
      <c r="K47" s="42"/>
      <c r="L47" s="42"/>
      <c r="M47" s="42"/>
      <c r="N47" s="42"/>
      <c r="O47" s="42"/>
      <c r="P47" s="42"/>
      <c r="Q47" s="42"/>
      <c r="R47" s="42"/>
      <c r="S47" s="42"/>
      <c r="T47" s="42"/>
      <c r="U47" s="42"/>
      <c r="V47" s="42"/>
      <c r="W47" s="42"/>
      <c r="X47" s="42"/>
      <c r="Y47" s="42"/>
      <c r="Z47" s="42"/>
      <c r="AA47" s="44"/>
      <c r="AB47" s="42"/>
      <c r="AC47" s="9"/>
      <c r="AD47" s="9"/>
      <c r="AE47" s="9"/>
      <c r="AF47" s="9"/>
      <c r="AG47" s="9"/>
      <c r="AH47" s="9"/>
      <c r="AI47" s="9"/>
      <c r="AJ47" s="9"/>
      <c r="AK47" s="9"/>
      <c r="AL47" s="9"/>
      <c r="AM47" s="9"/>
      <c r="AN47" s="9"/>
      <c r="AO47" s="9"/>
      <c r="AP47" s="9"/>
    </row>
    <row r="48" spans="3:42" ht="15.75" customHeight="1">
      <c r="C48" s="9"/>
      <c r="D48" s="9"/>
      <c r="E48" s="9"/>
      <c r="F48" s="9"/>
      <c r="G48" s="9"/>
      <c r="H48" s="9"/>
      <c r="I48" s="9"/>
      <c r="J48" s="42"/>
      <c r="K48" s="42"/>
      <c r="L48" s="42"/>
      <c r="M48" s="42"/>
      <c r="N48" s="42"/>
      <c r="O48" s="42"/>
      <c r="P48" s="42"/>
      <c r="Q48" s="42"/>
      <c r="R48" s="42"/>
      <c r="S48" s="42"/>
      <c r="T48" s="42"/>
      <c r="U48" s="42"/>
      <c r="V48" s="42"/>
      <c r="W48" s="42"/>
      <c r="X48" s="42"/>
      <c r="Y48" s="42"/>
      <c r="Z48" s="42"/>
      <c r="AA48" s="44"/>
      <c r="AB48" s="42"/>
      <c r="AC48" s="9"/>
      <c r="AD48" s="9"/>
      <c r="AE48" s="9"/>
      <c r="AF48" s="9"/>
      <c r="AG48" s="9"/>
      <c r="AH48" s="9"/>
      <c r="AI48" s="9"/>
      <c r="AJ48" s="9"/>
      <c r="AK48" s="9"/>
      <c r="AL48" s="9"/>
      <c r="AM48" s="9"/>
      <c r="AN48" s="9"/>
      <c r="AO48" s="9"/>
      <c r="AP48" s="9"/>
    </row>
    <row r="49" spans="3:42" ht="15.75" customHeight="1">
      <c r="C49" s="9"/>
      <c r="D49" s="9"/>
      <c r="E49" s="9"/>
      <c r="F49" s="9"/>
      <c r="G49" s="9"/>
      <c r="H49" s="9"/>
      <c r="I49" s="9"/>
      <c r="J49" s="42"/>
      <c r="K49" s="42"/>
      <c r="L49" s="42"/>
      <c r="M49" s="42"/>
      <c r="N49" s="42"/>
      <c r="O49" s="42"/>
      <c r="P49" s="42"/>
      <c r="Q49" s="42"/>
      <c r="R49" s="42"/>
      <c r="S49" s="42"/>
      <c r="T49" s="42"/>
      <c r="U49" s="42"/>
      <c r="V49" s="42"/>
      <c r="W49" s="42"/>
      <c r="X49" s="42"/>
      <c r="Y49" s="42"/>
      <c r="Z49" s="42"/>
      <c r="AA49" s="44"/>
      <c r="AB49" s="42"/>
      <c r="AC49" s="9"/>
      <c r="AD49" s="9"/>
      <c r="AE49" s="9"/>
      <c r="AF49" s="9"/>
      <c r="AG49" s="9"/>
      <c r="AH49" s="9"/>
      <c r="AI49" s="9"/>
      <c r="AJ49" s="9"/>
      <c r="AK49" s="9"/>
      <c r="AL49" s="9"/>
      <c r="AM49" s="9"/>
      <c r="AN49" s="9"/>
      <c r="AO49" s="9"/>
      <c r="AP49" s="9"/>
    </row>
    <row r="50" spans="3:42" ht="15.75" customHeight="1">
      <c r="C50" s="9"/>
      <c r="D50" s="9"/>
      <c r="E50" s="9"/>
      <c r="F50" s="9"/>
      <c r="G50" s="9"/>
      <c r="H50" s="9"/>
      <c r="I50" s="9"/>
      <c r="J50" s="42"/>
      <c r="K50" s="42"/>
      <c r="L50" s="42"/>
      <c r="M50" s="42"/>
      <c r="N50" s="42"/>
      <c r="O50" s="42"/>
      <c r="P50" s="42"/>
      <c r="Q50" s="42"/>
      <c r="R50" s="42"/>
      <c r="S50" s="42"/>
      <c r="T50" s="42"/>
      <c r="U50" s="42"/>
      <c r="V50" s="42"/>
      <c r="W50" s="42"/>
      <c r="X50" s="42"/>
      <c r="Y50" s="42"/>
      <c r="Z50" s="42"/>
      <c r="AA50" s="44"/>
      <c r="AB50" s="42"/>
      <c r="AC50" s="9"/>
      <c r="AD50" s="9"/>
      <c r="AE50" s="9"/>
      <c r="AF50" s="9"/>
      <c r="AG50" s="9"/>
      <c r="AH50" s="9"/>
      <c r="AI50" s="9"/>
      <c r="AJ50" s="9"/>
      <c r="AK50" s="9"/>
      <c r="AL50" s="9"/>
      <c r="AM50" s="9"/>
      <c r="AN50" s="9"/>
      <c r="AO50" s="9"/>
      <c r="AP50" s="9"/>
    </row>
    <row r="51" spans="3:42" ht="15.75" customHeight="1">
      <c r="C51" s="9"/>
      <c r="D51" s="9"/>
      <c r="E51" s="9"/>
      <c r="F51" s="9"/>
      <c r="G51" s="9"/>
      <c r="H51" s="9"/>
      <c r="I51" s="9"/>
      <c r="J51" s="42"/>
      <c r="K51" s="42"/>
      <c r="L51" s="42"/>
      <c r="M51" s="42"/>
      <c r="N51" s="42"/>
      <c r="O51" s="42"/>
      <c r="P51" s="42"/>
      <c r="Q51" s="42"/>
      <c r="R51" s="42"/>
      <c r="S51" s="42"/>
      <c r="T51" s="42"/>
      <c r="U51" s="42"/>
      <c r="V51" s="42"/>
      <c r="W51" s="42"/>
      <c r="X51" s="42"/>
      <c r="Y51" s="42"/>
      <c r="Z51" s="42"/>
      <c r="AA51" s="44"/>
      <c r="AB51" s="42"/>
      <c r="AC51" s="9"/>
      <c r="AD51" s="9"/>
      <c r="AE51" s="9"/>
      <c r="AF51" s="9"/>
      <c r="AG51" s="9"/>
      <c r="AH51" s="9"/>
      <c r="AI51" s="9"/>
      <c r="AJ51" s="9"/>
      <c r="AK51" s="9"/>
      <c r="AL51" s="9"/>
      <c r="AM51" s="9"/>
      <c r="AN51" s="9"/>
      <c r="AO51" s="9"/>
      <c r="AP51" s="9"/>
    </row>
    <row r="52" spans="3:42" ht="15.75" customHeight="1">
      <c r="C52" s="9"/>
      <c r="D52" s="9"/>
      <c r="E52" s="9"/>
      <c r="F52" s="9"/>
      <c r="G52" s="9"/>
      <c r="H52" s="9"/>
      <c r="I52" s="9"/>
      <c r="J52" s="42"/>
      <c r="K52" s="42"/>
      <c r="L52" s="42"/>
      <c r="M52" s="42"/>
      <c r="N52" s="42"/>
      <c r="O52" s="42"/>
      <c r="P52" s="42"/>
      <c r="Q52" s="42"/>
      <c r="R52" s="42"/>
      <c r="S52" s="42"/>
      <c r="T52" s="42"/>
      <c r="U52" s="42"/>
      <c r="V52" s="42"/>
      <c r="W52" s="42"/>
      <c r="X52" s="42"/>
      <c r="Y52" s="42"/>
      <c r="Z52" s="42"/>
      <c r="AA52" s="44"/>
      <c r="AB52" s="42"/>
      <c r="AC52" s="9"/>
      <c r="AD52" s="9"/>
      <c r="AE52" s="9"/>
      <c r="AF52" s="9"/>
      <c r="AG52" s="9"/>
      <c r="AH52" s="9"/>
      <c r="AI52" s="9"/>
      <c r="AJ52" s="9"/>
      <c r="AK52" s="9"/>
      <c r="AL52" s="9"/>
      <c r="AM52" s="9"/>
      <c r="AN52" s="9"/>
      <c r="AO52" s="9"/>
      <c r="AP52" s="9"/>
    </row>
    <row r="53" spans="3:42" ht="15.75" customHeight="1">
      <c r="C53" s="9"/>
      <c r="D53" s="9"/>
      <c r="E53" s="9"/>
      <c r="F53" s="9"/>
      <c r="G53" s="9"/>
      <c r="H53" s="9"/>
      <c r="I53" s="9"/>
      <c r="J53" s="42"/>
      <c r="K53" s="42"/>
      <c r="L53" s="42"/>
      <c r="M53" s="42"/>
      <c r="N53" s="42"/>
      <c r="O53" s="42"/>
      <c r="P53" s="42"/>
      <c r="Q53" s="42"/>
      <c r="R53" s="42"/>
      <c r="S53" s="42"/>
      <c r="T53" s="42"/>
      <c r="U53" s="42"/>
      <c r="V53" s="42"/>
      <c r="W53" s="42"/>
      <c r="X53" s="42"/>
      <c r="Y53" s="42"/>
      <c r="Z53" s="42"/>
      <c r="AA53" s="44"/>
      <c r="AB53" s="42"/>
      <c r="AC53" s="9"/>
      <c r="AD53" s="9"/>
      <c r="AE53" s="9"/>
      <c r="AF53" s="9"/>
      <c r="AG53" s="9"/>
      <c r="AH53" s="9"/>
      <c r="AI53" s="9"/>
      <c r="AJ53" s="9"/>
      <c r="AK53" s="9"/>
      <c r="AL53" s="9"/>
      <c r="AM53" s="9"/>
      <c r="AN53" s="9"/>
      <c r="AO53" s="9"/>
      <c r="AP53" s="9"/>
    </row>
    <row r="54" spans="3:42" ht="15.75" customHeight="1">
      <c r="C54" s="9"/>
      <c r="D54" s="9"/>
      <c r="E54" s="9"/>
      <c r="F54" s="9"/>
      <c r="G54" s="9"/>
      <c r="H54" s="9"/>
      <c r="I54" s="9"/>
      <c r="J54" s="42"/>
      <c r="K54" s="42"/>
      <c r="L54" s="42"/>
      <c r="M54" s="42"/>
      <c r="N54" s="42"/>
      <c r="O54" s="42"/>
      <c r="P54" s="42"/>
      <c r="Q54" s="42"/>
      <c r="R54" s="42"/>
      <c r="S54" s="42"/>
      <c r="T54" s="42"/>
      <c r="U54" s="42"/>
      <c r="V54" s="42"/>
      <c r="W54" s="42"/>
      <c r="X54" s="42"/>
      <c r="Y54" s="42"/>
      <c r="Z54" s="42"/>
      <c r="AA54" s="44"/>
      <c r="AB54" s="42"/>
      <c r="AC54" s="9"/>
      <c r="AD54" s="9"/>
      <c r="AE54" s="9"/>
      <c r="AF54" s="9"/>
      <c r="AG54" s="9"/>
      <c r="AH54" s="9"/>
      <c r="AI54" s="9"/>
      <c r="AJ54" s="9"/>
      <c r="AK54" s="9"/>
      <c r="AL54" s="9"/>
      <c r="AM54" s="9"/>
      <c r="AN54" s="9"/>
      <c r="AO54" s="9"/>
      <c r="AP54" s="9"/>
    </row>
    <row r="55" spans="3:42" ht="15.75" customHeight="1">
      <c r="C55" s="9"/>
      <c r="D55" s="9"/>
      <c r="E55" s="9"/>
      <c r="F55" s="9"/>
      <c r="G55" s="9"/>
      <c r="H55" s="9"/>
      <c r="I55" s="9"/>
      <c r="J55" s="42"/>
      <c r="K55" s="42"/>
      <c r="L55" s="42"/>
      <c r="M55" s="42"/>
      <c r="N55" s="42"/>
      <c r="O55" s="42"/>
      <c r="P55" s="42"/>
      <c r="Q55" s="42"/>
      <c r="R55" s="42"/>
      <c r="S55" s="42"/>
      <c r="T55" s="42"/>
      <c r="U55" s="42"/>
      <c r="V55" s="42"/>
      <c r="W55" s="42"/>
      <c r="X55" s="42"/>
      <c r="Y55" s="42"/>
      <c r="Z55" s="42"/>
      <c r="AA55" s="44"/>
      <c r="AB55" s="42"/>
      <c r="AC55" s="9"/>
      <c r="AD55" s="9"/>
      <c r="AE55" s="9"/>
      <c r="AF55" s="9"/>
      <c r="AG55" s="9"/>
      <c r="AH55" s="9"/>
      <c r="AI55" s="9"/>
      <c r="AJ55" s="9"/>
      <c r="AK55" s="9"/>
      <c r="AL55" s="9"/>
      <c r="AM55" s="9"/>
      <c r="AN55" s="9"/>
      <c r="AO55" s="9"/>
      <c r="AP55" s="9"/>
    </row>
    <row r="56" spans="3:42" ht="15.75" customHeight="1">
      <c r="C56" s="9"/>
      <c r="D56" s="9"/>
      <c r="E56" s="9"/>
      <c r="F56" s="9"/>
      <c r="G56" s="9"/>
      <c r="H56" s="9"/>
      <c r="I56" s="9"/>
      <c r="J56" s="42"/>
      <c r="K56" s="42"/>
      <c r="L56" s="42"/>
      <c r="M56" s="42"/>
      <c r="N56" s="42"/>
      <c r="O56" s="42"/>
      <c r="P56" s="42"/>
      <c r="Q56" s="42"/>
      <c r="R56" s="42"/>
      <c r="S56" s="42"/>
      <c r="T56" s="42"/>
      <c r="U56" s="42"/>
      <c r="V56" s="42"/>
      <c r="W56" s="42"/>
      <c r="X56" s="42"/>
      <c r="Y56" s="42"/>
      <c r="Z56" s="42"/>
      <c r="AA56" s="44"/>
      <c r="AB56" s="42"/>
      <c r="AC56" s="9"/>
      <c r="AD56" s="9"/>
      <c r="AE56" s="9"/>
      <c r="AF56" s="9"/>
      <c r="AG56" s="9"/>
      <c r="AH56" s="9"/>
      <c r="AI56" s="9"/>
      <c r="AJ56" s="9"/>
      <c r="AK56" s="9"/>
      <c r="AL56" s="9"/>
      <c r="AM56" s="9"/>
      <c r="AN56" s="9"/>
      <c r="AO56" s="9"/>
      <c r="AP56" s="9"/>
    </row>
    <row r="57" spans="3:42" ht="15.75" customHeight="1">
      <c r="C57" s="9"/>
      <c r="D57" s="9"/>
      <c r="E57" s="9"/>
      <c r="F57" s="9"/>
      <c r="G57" s="9"/>
      <c r="H57" s="9"/>
      <c r="I57" s="9"/>
      <c r="J57" s="42"/>
      <c r="K57" s="42"/>
      <c r="L57" s="42"/>
      <c r="M57" s="42"/>
      <c r="N57" s="42"/>
      <c r="O57" s="42"/>
      <c r="P57" s="42"/>
      <c r="Q57" s="42"/>
      <c r="R57" s="42"/>
      <c r="S57" s="42"/>
      <c r="T57" s="42"/>
      <c r="U57" s="42"/>
      <c r="V57" s="42"/>
      <c r="W57" s="42"/>
      <c r="X57" s="42"/>
      <c r="Y57" s="42"/>
      <c r="Z57" s="42"/>
      <c r="AA57" s="44"/>
      <c r="AB57" s="42"/>
      <c r="AC57" s="9"/>
      <c r="AD57" s="9"/>
      <c r="AE57" s="9"/>
      <c r="AF57" s="9"/>
      <c r="AG57" s="9"/>
      <c r="AH57" s="9"/>
      <c r="AI57" s="9"/>
      <c r="AJ57" s="9"/>
      <c r="AK57" s="9"/>
      <c r="AL57" s="9"/>
      <c r="AM57" s="9"/>
      <c r="AN57" s="9"/>
      <c r="AO57" s="9"/>
      <c r="AP57" s="9"/>
    </row>
    <row r="58" spans="3:42" ht="15.75" customHeight="1">
      <c r="C58" s="9"/>
      <c r="D58" s="9"/>
      <c r="E58" s="9"/>
      <c r="F58" s="9"/>
      <c r="G58" s="9"/>
      <c r="H58" s="9"/>
      <c r="I58" s="9"/>
      <c r="J58" s="42"/>
      <c r="K58" s="42"/>
      <c r="L58" s="42"/>
      <c r="M58" s="42"/>
      <c r="N58" s="42"/>
      <c r="O58" s="42"/>
      <c r="P58" s="42"/>
      <c r="Q58" s="42"/>
      <c r="R58" s="42"/>
      <c r="S58" s="42"/>
      <c r="T58" s="42"/>
      <c r="U58" s="42"/>
      <c r="V58" s="42"/>
      <c r="W58" s="42"/>
      <c r="X58" s="42"/>
      <c r="Y58" s="42"/>
      <c r="Z58" s="42"/>
      <c r="AA58" s="44"/>
      <c r="AB58" s="42"/>
      <c r="AC58" s="9"/>
      <c r="AD58" s="9"/>
      <c r="AE58" s="9"/>
      <c r="AF58" s="9"/>
      <c r="AG58" s="9"/>
      <c r="AH58" s="9"/>
      <c r="AI58" s="9"/>
      <c r="AJ58" s="9"/>
      <c r="AK58" s="9"/>
      <c r="AL58" s="9"/>
      <c r="AM58" s="9"/>
      <c r="AN58" s="9"/>
      <c r="AO58" s="9"/>
      <c r="AP58" s="9"/>
    </row>
    <row r="59" spans="3:42" ht="15.75" customHeight="1">
      <c r="C59" s="9"/>
      <c r="D59" s="9"/>
      <c r="E59" s="9"/>
      <c r="F59" s="9"/>
      <c r="G59" s="9"/>
      <c r="H59" s="9"/>
      <c r="I59" s="9"/>
      <c r="J59" s="42"/>
      <c r="K59" s="42"/>
      <c r="L59" s="42"/>
      <c r="M59" s="42"/>
      <c r="N59" s="42"/>
      <c r="O59" s="42"/>
      <c r="P59" s="42"/>
      <c r="Q59" s="42"/>
      <c r="R59" s="42"/>
      <c r="S59" s="42"/>
      <c r="T59" s="42"/>
      <c r="U59" s="42"/>
      <c r="V59" s="42"/>
      <c r="W59" s="42"/>
      <c r="X59" s="42"/>
      <c r="Y59" s="42"/>
      <c r="Z59" s="42"/>
      <c r="AA59" s="44"/>
      <c r="AB59" s="42"/>
      <c r="AC59" s="9"/>
      <c r="AD59" s="9"/>
      <c r="AE59" s="9"/>
      <c r="AF59" s="9"/>
      <c r="AG59" s="9"/>
      <c r="AH59" s="9"/>
      <c r="AI59" s="9"/>
      <c r="AJ59" s="9"/>
      <c r="AK59" s="9"/>
      <c r="AL59" s="9"/>
      <c r="AM59" s="9"/>
      <c r="AN59" s="9"/>
      <c r="AO59" s="9"/>
      <c r="AP59" s="9"/>
    </row>
    <row r="60" spans="3:42" ht="15.75" customHeight="1">
      <c r="C60" s="9"/>
      <c r="D60" s="9"/>
      <c r="E60" s="9"/>
      <c r="F60" s="9"/>
      <c r="G60" s="9"/>
      <c r="H60" s="9"/>
      <c r="I60" s="9"/>
      <c r="J60" s="42"/>
      <c r="K60" s="42"/>
      <c r="L60" s="42"/>
      <c r="M60" s="42"/>
      <c r="N60" s="42"/>
      <c r="O60" s="42"/>
      <c r="P60" s="42"/>
      <c r="Q60" s="42"/>
      <c r="R60" s="42"/>
      <c r="S60" s="42"/>
      <c r="T60" s="42"/>
      <c r="U60" s="42"/>
      <c r="V60" s="42"/>
      <c r="W60" s="42"/>
      <c r="X60" s="42"/>
      <c r="Y60" s="42"/>
      <c r="Z60" s="42"/>
      <c r="AA60" s="44"/>
      <c r="AB60" s="42"/>
      <c r="AC60" s="9"/>
      <c r="AD60" s="9"/>
      <c r="AE60" s="9"/>
      <c r="AF60" s="9"/>
      <c r="AG60" s="9"/>
      <c r="AH60" s="9"/>
      <c r="AI60" s="9"/>
      <c r="AJ60" s="9"/>
      <c r="AK60" s="9"/>
      <c r="AL60" s="9"/>
      <c r="AM60" s="9"/>
      <c r="AN60" s="9"/>
      <c r="AO60" s="9"/>
      <c r="AP60" s="9"/>
    </row>
    <row r="61" spans="3:42" ht="15.75" customHeight="1">
      <c r="C61" s="9"/>
      <c r="D61" s="9"/>
      <c r="E61" s="9"/>
      <c r="F61" s="9"/>
      <c r="G61" s="9"/>
      <c r="H61" s="9"/>
      <c r="I61" s="9"/>
      <c r="J61" s="42"/>
      <c r="K61" s="42"/>
      <c r="L61" s="42"/>
      <c r="M61" s="42"/>
      <c r="N61" s="42"/>
      <c r="O61" s="42"/>
      <c r="P61" s="42"/>
      <c r="Q61" s="42"/>
      <c r="R61" s="42"/>
      <c r="S61" s="42"/>
      <c r="T61" s="42"/>
      <c r="U61" s="42"/>
      <c r="V61" s="42"/>
      <c r="W61" s="42"/>
      <c r="X61" s="42"/>
      <c r="Y61" s="42"/>
      <c r="Z61" s="42"/>
      <c r="AA61" s="44"/>
      <c r="AB61" s="42"/>
      <c r="AC61" s="9"/>
      <c r="AD61" s="9"/>
      <c r="AE61" s="9"/>
      <c r="AF61" s="9"/>
      <c r="AG61" s="9"/>
      <c r="AH61" s="9"/>
      <c r="AI61" s="9"/>
      <c r="AJ61" s="9"/>
      <c r="AK61" s="9"/>
      <c r="AL61" s="9"/>
      <c r="AM61" s="9"/>
      <c r="AN61" s="9"/>
      <c r="AO61" s="9"/>
      <c r="AP61" s="9"/>
    </row>
    <row r="62" spans="3:42" ht="15.75" customHeight="1">
      <c r="C62" s="9"/>
      <c r="D62" s="9"/>
      <c r="E62" s="9"/>
      <c r="F62" s="9"/>
      <c r="G62" s="9"/>
      <c r="H62" s="9"/>
      <c r="I62" s="9"/>
      <c r="J62" s="42"/>
      <c r="K62" s="42"/>
      <c r="L62" s="42"/>
      <c r="M62" s="42"/>
      <c r="N62" s="42"/>
      <c r="O62" s="42"/>
      <c r="P62" s="42"/>
      <c r="Q62" s="42"/>
      <c r="R62" s="42"/>
      <c r="S62" s="42"/>
      <c r="T62" s="42"/>
      <c r="U62" s="42"/>
      <c r="V62" s="42"/>
      <c r="W62" s="42"/>
      <c r="X62" s="42"/>
      <c r="Y62" s="42"/>
      <c r="Z62" s="42"/>
      <c r="AA62" s="44"/>
      <c r="AB62" s="42"/>
      <c r="AC62" s="9"/>
      <c r="AD62" s="9"/>
      <c r="AE62" s="9"/>
      <c r="AF62" s="9"/>
      <c r="AG62" s="9"/>
      <c r="AH62" s="9"/>
      <c r="AI62" s="9"/>
      <c r="AJ62" s="9"/>
      <c r="AK62" s="9"/>
      <c r="AL62" s="9"/>
      <c r="AM62" s="9"/>
      <c r="AN62" s="9"/>
      <c r="AO62" s="9"/>
      <c r="AP62" s="9"/>
    </row>
    <row r="63" spans="3:42" ht="15.75" customHeight="1">
      <c r="C63" s="9"/>
      <c r="D63" s="9"/>
      <c r="E63" s="9"/>
      <c r="F63" s="9"/>
      <c r="G63" s="9"/>
      <c r="H63" s="9"/>
      <c r="I63" s="9"/>
      <c r="J63" s="42"/>
      <c r="K63" s="42"/>
      <c r="L63" s="42"/>
      <c r="M63" s="42"/>
      <c r="N63" s="42"/>
      <c r="O63" s="42"/>
      <c r="P63" s="42"/>
      <c r="Q63" s="42"/>
      <c r="R63" s="42"/>
      <c r="S63" s="42"/>
      <c r="T63" s="42"/>
      <c r="U63" s="42"/>
      <c r="V63" s="42"/>
      <c r="W63" s="42"/>
      <c r="X63" s="42"/>
      <c r="Y63" s="42"/>
      <c r="Z63" s="42"/>
      <c r="AA63" s="44"/>
      <c r="AB63" s="42"/>
      <c r="AC63" s="9"/>
      <c r="AD63" s="9"/>
      <c r="AE63" s="9"/>
      <c r="AF63" s="9"/>
      <c r="AG63" s="9"/>
      <c r="AH63" s="9"/>
      <c r="AI63" s="9"/>
      <c r="AJ63" s="9"/>
      <c r="AK63" s="9"/>
      <c r="AL63" s="9"/>
      <c r="AM63" s="9"/>
      <c r="AN63" s="9"/>
      <c r="AO63" s="9"/>
      <c r="AP63" s="9"/>
    </row>
    <row r="64" spans="3:42" ht="15.75" customHeight="1">
      <c r="C64" s="9"/>
      <c r="D64" s="9"/>
      <c r="E64" s="9"/>
      <c r="F64" s="9"/>
      <c r="G64" s="9"/>
      <c r="H64" s="9"/>
      <c r="I64" s="9"/>
      <c r="J64" s="42"/>
      <c r="K64" s="42"/>
      <c r="L64" s="42"/>
      <c r="M64" s="42"/>
      <c r="N64" s="42"/>
      <c r="O64" s="42"/>
      <c r="P64" s="42"/>
      <c r="Q64" s="42"/>
      <c r="R64" s="42"/>
      <c r="S64" s="42"/>
      <c r="T64" s="42"/>
      <c r="U64" s="42"/>
      <c r="V64" s="42"/>
      <c r="W64" s="42"/>
      <c r="X64" s="42"/>
      <c r="Y64" s="42"/>
      <c r="Z64" s="42"/>
      <c r="AA64" s="44"/>
      <c r="AB64" s="42"/>
      <c r="AC64" s="9"/>
      <c r="AD64" s="9"/>
      <c r="AE64" s="9"/>
      <c r="AF64" s="9"/>
      <c r="AG64" s="9"/>
      <c r="AH64" s="9"/>
      <c r="AI64" s="9"/>
      <c r="AJ64" s="9"/>
      <c r="AK64" s="9"/>
      <c r="AL64" s="9"/>
      <c r="AM64" s="9"/>
      <c r="AN64" s="9"/>
      <c r="AO64" s="9"/>
      <c r="AP64" s="9"/>
    </row>
    <row r="65" spans="3:42" ht="15.75" customHeight="1">
      <c r="C65" s="9"/>
      <c r="D65" s="9"/>
      <c r="E65" s="9"/>
      <c r="F65" s="9"/>
      <c r="G65" s="9"/>
      <c r="H65" s="9"/>
      <c r="I65" s="9"/>
      <c r="J65" s="42"/>
      <c r="K65" s="42"/>
      <c r="L65" s="42"/>
      <c r="M65" s="42"/>
      <c r="N65" s="42"/>
      <c r="O65" s="42"/>
      <c r="P65" s="42"/>
      <c r="Q65" s="42"/>
      <c r="R65" s="42"/>
      <c r="S65" s="42"/>
      <c r="T65" s="42"/>
      <c r="U65" s="42"/>
      <c r="V65" s="42"/>
      <c r="W65" s="42"/>
      <c r="X65" s="42"/>
      <c r="Y65" s="42"/>
      <c r="Z65" s="42"/>
      <c r="AA65" s="44"/>
      <c r="AB65" s="42"/>
      <c r="AC65" s="9"/>
      <c r="AD65" s="9"/>
      <c r="AE65" s="9"/>
      <c r="AF65" s="9"/>
      <c r="AG65" s="9"/>
      <c r="AH65" s="9"/>
      <c r="AI65" s="9"/>
      <c r="AJ65" s="9"/>
      <c r="AK65" s="9"/>
      <c r="AL65" s="9"/>
      <c r="AM65" s="9"/>
      <c r="AN65" s="9"/>
      <c r="AO65" s="9"/>
      <c r="AP65" s="9"/>
    </row>
    <row r="66" spans="3:42" ht="15.75" customHeight="1">
      <c r="C66" s="9"/>
      <c r="D66" s="9"/>
      <c r="E66" s="9"/>
      <c r="F66" s="9"/>
      <c r="G66" s="9"/>
      <c r="H66" s="9"/>
      <c r="I66" s="9"/>
      <c r="J66" s="42"/>
      <c r="K66" s="42"/>
      <c r="L66" s="42"/>
      <c r="M66" s="42"/>
      <c r="N66" s="42"/>
      <c r="O66" s="42"/>
      <c r="P66" s="42"/>
      <c r="Q66" s="42"/>
      <c r="R66" s="42"/>
      <c r="S66" s="42"/>
      <c r="T66" s="42"/>
      <c r="U66" s="42"/>
      <c r="V66" s="42"/>
      <c r="W66" s="42"/>
      <c r="X66" s="42"/>
      <c r="Y66" s="42"/>
      <c r="Z66" s="42"/>
      <c r="AA66" s="44"/>
      <c r="AB66" s="42"/>
      <c r="AC66" s="9"/>
      <c r="AD66" s="9"/>
      <c r="AE66" s="9"/>
      <c r="AF66" s="9"/>
      <c r="AG66" s="9"/>
      <c r="AH66" s="9"/>
      <c r="AI66" s="9"/>
      <c r="AJ66" s="9"/>
      <c r="AK66" s="9"/>
      <c r="AL66" s="9"/>
      <c r="AM66" s="9"/>
      <c r="AN66" s="9"/>
      <c r="AO66" s="9"/>
      <c r="AP66" s="9"/>
    </row>
    <row r="67" spans="3:42" ht="15.75" customHeight="1">
      <c r="C67" s="9"/>
      <c r="D67" s="9"/>
      <c r="E67" s="9"/>
      <c r="F67" s="9"/>
      <c r="G67" s="9"/>
      <c r="H67" s="9"/>
      <c r="I67" s="9"/>
      <c r="J67" s="42"/>
      <c r="K67" s="42"/>
      <c r="L67" s="42"/>
      <c r="M67" s="42"/>
      <c r="N67" s="42"/>
      <c r="O67" s="42"/>
      <c r="P67" s="42"/>
      <c r="Q67" s="42"/>
      <c r="R67" s="42"/>
      <c r="S67" s="42"/>
      <c r="T67" s="42"/>
      <c r="U67" s="42"/>
      <c r="V67" s="42"/>
      <c r="W67" s="42"/>
      <c r="X67" s="42"/>
      <c r="Y67" s="42"/>
      <c r="Z67" s="42"/>
      <c r="AA67" s="44"/>
      <c r="AB67" s="42"/>
      <c r="AC67" s="9"/>
      <c r="AD67" s="9"/>
      <c r="AE67" s="9"/>
      <c r="AF67" s="9"/>
      <c r="AG67" s="9"/>
      <c r="AH67" s="9"/>
      <c r="AI67" s="9"/>
      <c r="AJ67" s="9"/>
      <c r="AK67" s="9"/>
      <c r="AL67" s="9"/>
      <c r="AM67" s="9"/>
      <c r="AN67" s="9"/>
      <c r="AO67" s="9"/>
      <c r="AP67" s="9"/>
    </row>
    <row r="68" spans="3:42" ht="15.75" customHeight="1">
      <c r="C68" s="9"/>
      <c r="D68" s="9"/>
      <c r="E68" s="9"/>
      <c r="F68" s="9"/>
      <c r="G68" s="9"/>
      <c r="H68" s="9"/>
      <c r="I68" s="9"/>
      <c r="J68" s="42"/>
      <c r="K68" s="42"/>
      <c r="L68" s="42"/>
      <c r="M68" s="42"/>
      <c r="N68" s="42"/>
      <c r="O68" s="42"/>
      <c r="P68" s="42"/>
      <c r="Q68" s="42"/>
      <c r="R68" s="42"/>
      <c r="S68" s="42"/>
      <c r="T68" s="42"/>
      <c r="U68" s="42"/>
      <c r="V68" s="42"/>
      <c r="W68" s="42"/>
      <c r="X68" s="42"/>
      <c r="Y68" s="42"/>
      <c r="Z68" s="42"/>
      <c r="AA68" s="44"/>
      <c r="AB68" s="42"/>
      <c r="AC68" s="9"/>
      <c r="AD68" s="9"/>
      <c r="AE68" s="9"/>
      <c r="AF68" s="9"/>
      <c r="AG68" s="9"/>
      <c r="AH68" s="9"/>
      <c r="AI68" s="9"/>
      <c r="AJ68" s="9"/>
      <c r="AK68" s="9"/>
      <c r="AL68" s="9"/>
      <c r="AM68" s="9"/>
      <c r="AN68" s="9"/>
      <c r="AO68" s="9"/>
      <c r="AP68" s="9"/>
    </row>
    <row r="69" spans="3:42" ht="15.75" customHeight="1">
      <c r="C69" s="9"/>
      <c r="D69" s="9"/>
      <c r="E69" s="9"/>
      <c r="F69" s="9"/>
      <c r="G69" s="9"/>
      <c r="H69" s="9"/>
      <c r="I69" s="9"/>
      <c r="J69" s="42"/>
      <c r="K69" s="42"/>
      <c r="L69" s="42"/>
      <c r="M69" s="42"/>
      <c r="N69" s="42"/>
      <c r="O69" s="42"/>
      <c r="P69" s="42"/>
      <c r="Q69" s="42"/>
      <c r="R69" s="42"/>
      <c r="S69" s="42"/>
      <c r="T69" s="42"/>
      <c r="U69" s="42"/>
      <c r="V69" s="42"/>
      <c r="W69" s="42"/>
      <c r="X69" s="42"/>
      <c r="Y69" s="42"/>
      <c r="Z69" s="42"/>
      <c r="AA69" s="44"/>
      <c r="AB69" s="42"/>
      <c r="AC69" s="9"/>
      <c r="AD69" s="9"/>
      <c r="AE69" s="9"/>
      <c r="AF69" s="9"/>
      <c r="AG69" s="9"/>
      <c r="AH69" s="9"/>
      <c r="AI69" s="9"/>
      <c r="AJ69" s="9"/>
      <c r="AK69" s="9"/>
      <c r="AL69" s="9"/>
      <c r="AM69" s="9"/>
      <c r="AN69" s="9"/>
      <c r="AO69" s="9"/>
      <c r="AP69" s="9"/>
    </row>
    <row r="70" spans="3:42" ht="15.75" customHeight="1">
      <c r="C70" s="9"/>
      <c r="D70" s="9"/>
      <c r="E70" s="9"/>
      <c r="F70" s="9"/>
      <c r="G70" s="9"/>
      <c r="H70" s="9"/>
      <c r="I70" s="9"/>
      <c r="J70" s="42"/>
      <c r="K70" s="42"/>
      <c r="L70" s="42"/>
      <c r="M70" s="42"/>
      <c r="N70" s="42"/>
      <c r="O70" s="42"/>
      <c r="P70" s="42"/>
      <c r="Q70" s="42"/>
      <c r="R70" s="42"/>
      <c r="S70" s="42"/>
      <c r="T70" s="42"/>
      <c r="U70" s="42"/>
      <c r="V70" s="42"/>
      <c r="W70" s="42"/>
      <c r="X70" s="42"/>
      <c r="Y70" s="42"/>
      <c r="Z70" s="42"/>
      <c r="AA70" s="44"/>
      <c r="AB70" s="42"/>
      <c r="AC70" s="9"/>
      <c r="AD70" s="9"/>
      <c r="AE70" s="9"/>
      <c r="AF70" s="9"/>
      <c r="AG70" s="9"/>
      <c r="AH70" s="9"/>
      <c r="AI70" s="9"/>
      <c r="AJ70" s="9"/>
      <c r="AK70" s="9"/>
      <c r="AL70" s="9"/>
      <c r="AM70" s="9"/>
      <c r="AN70" s="9"/>
      <c r="AO70" s="9"/>
      <c r="AP70" s="9"/>
    </row>
    <row r="71" spans="3:42" ht="15.75" customHeight="1">
      <c r="C71" s="9"/>
      <c r="D71" s="9"/>
      <c r="E71" s="9"/>
      <c r="F71" s="9"/>
      <c r="G71" s="9"/>
      <c r="H71" s="9"/>
      <c r="I71" s="9"/>
      <c r="J71" s="42"/>
      <c r="K71" s="42"/>
      <c r="L71" s="42"/>
      <c r="M71" s="42"/>
      <c r="N71" s="42"/>
      <c r="O71" s="42"/>
      <c r="P71" s="42"/>
      <c r="Q71" s="42"/>
      <c r="R71" s="42"/>
      <c r="S71" s="42"/>
      <c r="T71" s="42"/>
      <c r="U71" s="42"/>
      <c r="V71" s="42"/>
      <c r="W71" s="42"/>
      <c r="X71" s="42"/>
      <c r="Y71" s="42"/>
      <c r="Z71" s="42"/>
      <c r="AA71" s="44"/>
      <c r="AB71" s="42"/>
      <c r="AC71" s="9"/>
      <c r="AD71" s="9"/>
      <c r="AE71" s="9"/>
      <c r="AF71" s="9"/>
      <c r="AG71" s="9"/>
      <c r="AH71" s="9"/>
      <c r="AI71" s="9"/>
      <c r="AJ71" s="9"/>
      <c r="AK71" s="9"/>
      <c r="AL71" s="9"/>
      <c r="AM71" s="9"/>
      <c r="AN71" s="9"/>
      <c r="AO71" s="9"/>
      <c r="AP71" s="9"/>
    </row>
    <row r="72" spans="3:42" ht="15.75" customHeight="1">
      <c r="C72" s="9"/>
      <c r="D72" s="9"/>
      <c r="E72" s="9"/>
      <c r="F72" s="9"/>
      <c r="G72" s="9"/>
      <c r="H72" s="9"/>
      <c r="I72" s="9"/>
      <c r="J72" s="42"/>
      <c r="K72" s="42"/>
      <c r="L72" s="42"/>
      <c r="M72" s="42"/>
      <c r="N72" s="42"/>
      <c r="O72" s="42"/>
      <c r="P72" s="42"/>
      <c r="Q72" s="42"/>
      <c r="R72" s="42"/>
      <c r="S72" s="42"/>
      <c r="T72" s="42"/>
      <c r="U72" s="42"/>
      <c r="V72" s="42"/>
      <c r="W72" s="42"/>
      <c r="X72" s="42"/>
      <c r="Y72" s="42"/>
      <c r="Z72" s="42"/>
      <c r="AA72" s="44"/>
      <c r="AB72" s="42"/>
      <c r="AC72" s="9"/>
      <c r="AD72" s="9"/>
      <c r="AE72" s="9"/>
      <c r="AF72" s="9"/>
      <c r="AG72" s="9"/>
      <c r="AH72" s="9"/>
      <c r="AI72" s="9"/>
      <c r="AJ72" s="9"/>
      <c r="AK72" s="9"/>
      <c r="AL72" s="9"/>
      <c r="AM72" s="9"/>
      <c r="AN72" s="9"/>
      <c r="AO72" s="9"/>
      <c r="AP72" s="9"/>
    </row>
    <row r="73" spans="3:42" ht="15.75" customHeight="1">
      <c r="C73" s="9"/>
      <c r="D73" s="9"/>
      <c r="E73" s="9"/>
      <c r="F73" s="9"/>
      <c r="G73" s="9"/>
      <c r="H73" s="9"/>
      <c r="I73" s="9"/>
      <c r="J73" s="42"/>
      <c r="K73" s="42"/>
      <c r="L73" s="42"/>
      <c r="M73" s="42"/>
      <c r="N73" s="42"/>
      <c r="O73" s="42"/>
      <c r="P73" s="42"/>
      <c r="Q73" s="42"/>
      <c r="R73" s="42"/>
      <c r="S73" s="42"/>
      <c r="T73" s="42"/>
      <c r="U73" s="42"/>
      <c r="V73" s="42"/>
      <c r="W73" s="42"/>
      <c r="X73" s="42"/>
      <c r="Y73" s="42"/>
      <c r="Z73" s="42"/>
      <c r="AA73" s="44"/>
      <c r="AB73" s="42"/>
      <c r="AC73" s="9"/>
      <c r="AD73" s="9"/>
      <c r="AE73" s="9"/>
      <c r="AF73" s="9"/>
      <c r="AG73" s="9"/>
      <c r="AH73" s="9"/>
      <c r="AI73" s="9"/>
      <c r="AJ73" s="9"/>
      <c r="AK73" s="9"/>
      <c r="AL73" s="9"/>
      <c r="AM73" s="9"/>
      <c r="AN73" s="9"/>
      <c r="AO73" s="9"/>
      <c r="AP73" s="9"/>
    </row>
    <row r="74" spans="3:42" ht="15.75" customHeight="1">
      <c r="C74" s="9"/>
      <c r="D74" s="9"/>
      <c r="E74" s="9"/>
      <c r="F74" s="9"/>
      <c r="G74" s="9"/>
      <c r="H74" s="9"/>
      <c r="I74" s="9"/>
      <c r="J74" s="42"/>
      <c r="K74" s="42"/>
      <c r="L74" s="42"/>
      <c r="M74" s="42"/>
      <c r="N74" s="42"/>
      <c r="O74" s="42"/>
      <c r="P74" s="42"/>
      <c r="Q74" s="42"/>
      <c r="R74" s="42"/>
      <c r="S74" s="42"/>
      <c r="T74" s="42"/>
      <c r="U74" s="42"/>
      <c r="V74" s="42"/>
      <c r="W74" s="42"/>
      <c r="X74" s="42"/>
      <c r="Y74" s="42"/>
      <c r="Z74" s="42"/>
      <c r="AA74" s="44"/>
      <c r="AB74" s="42"/>
      <c r="AC74" s="9"/>
      <c r="AD74" s="9"/>
      <c r="AE74" s="9"/>
      <c r="AF74" s="9"/>
      <c r="AG74" s="9"/>
      <c r="AH74" s="9"/>
      <c r="AI74" s="9"/>
      <c r="AJ74" s="9"/>
      <c r="AK74" s="9"/>
      <c r="AL74" s="9"/>
      <c r="AM74" s="9"/>
      <c r="AN74" s="9"/>
      <c r="AO74" s="9"/>
      <c r="AP74" s="9"/>
    </row>
    <row r="75" spans="3:42" ht="15.75" customHeight="1">
      <c r="C75" s="9"/>
      <c r="D75" s="9"/>
      <c r="E75" s="9"/>
      <c r="F75" s="9"/>
      <c r="G75" s="9"/>
      <c r="H75" s="9"/>
      <c r="I75" s="9"/>
      <c r="J75" s="42"/>
      <c r="K75" s="42"/>
      <c r="L75" s="42"/>
      <c r="M75" s="42"/>
      <c r="N75" s="42"/>
      <c r="O75" s="42"/>
      <c r="P75" s="42"/>
      <c r="Q75" s="42"/>
      <c r="R75" s="42"/>
      <c r="S75" s="42"/>
      <c r="T75" s="42"/>
      <c r="U75" s="42"/>
      <c r="V75" s="42"/>
      <c r="W75" s="42"/>
      <c r="X75" s="42"/>
      <c r="Y75" s="42"/>
      <c r="Z75" s="42"/>
      <c r="AA75" s="44"/>
      <c r="AB75" s="42"/>
      <c r="AC75" s="9"/>
      <c r="AD75" s="9"/>
      <c r="AE75" s="9"/>
      <c r="AF75" s="9"/>
      <c r="AG75" s="9"/>
      <c r="AH75" s="9"/>
      <c r="AI75" s="9"/>
      <c r="AJ75" s="9"/>
      <c r="AK75" s="9"/>
      <c r="AL75" s="9"/>
      <c r="AM75" s="9"/>
      <c r="AN75" s="9"/>
      <c r="AO75" s="9"/>
      <c r="AP75" s="9"/>
    </row>
    <row r="76" spans="3:42" ht="15.75" customHeight="1">
      <c r="C76" s="9"/>
      <c r="D76" s="9"/>
      <c r="E76" s="9"/>
      <c r="F76" s="9"/>
      <c r="G76" s="9"/>
      <c r="H76" s="9"/>
      <c r="I76" s="9"/>
      <c r="J76" s="42"/>
      <c r="K76" s="42"/>
      <c r="L76" s="42"/>
      <c r="M76" s="42"/>
      <c r="N76" s="42"/>
      <c r="O76" s="42"/>
      <c r="P76" s="42"/>
      <c r="Q76" s="42"/>
      <c r="R76" s="42"/>
      <c r="S76" s="42"/>
      <c r="T76" s="42"/>
      <c r="U76" s="42"/>
      <c r="V76" s="42"/>
      <c r="W76" s="42"/>
      <c r="X76" s="42"/>
      <c r="Y76" s="42"/>
      <c r="Z76" s="42"/>
      <c r="AA76" s="44"/>
      <c r="AB76" s="42"/>
      <c r="AC76" s="9"/>
      <c r="AD76" s="9"/>
      <c r="AE76" s="9"/>
      <c r="AF76" s="9"/>
      <c r="AG76" s="9"/>
      <c r="AH76" s="9"/>
      <c r="AI76" s="9"/>
      <c r="AJ76" s="9"/>
      <c r="AK76" s="9"/>
      <c r="AL76" s="9"/>
      <c r="AM76" s="9"/>
      <c r="AN76" s="9"/>
      <c r="AO76" s="9"/>
      <c r="AP76" s="9"/>
    </row>
    <row r="77" spans="3:42" ht="15.75" customHeight="1">
      <c r="C77" s="9"/>
      <c r="D77" s="9"/>
      <c r="E77" s="9"/>
      <c r="F77" s="9"/>
      <c r="G77" s="9"/>
      <c r="H77" s="9"/>
      <c r="I77" s="9"/>
      <c r="J77" s="42"/>
      <c r="K77" s="42"/>
      <c r="L77" s="42"/>
      <c r="M77" s="42"/>
      <c r="N77" s="42"/>
      <c r="O77" s="42"/>
      <c r="P77" s="42"/>
      <c r="Q77" s="42"/>
      <c r="R77" s="42"/>
      <c r="S77" s="42"/>
      <c r="T77" s="42"/>
      <c r="U77" s="42"/>
      <c r="V77" s="42"/>
      <c r="W77" s="42"/>
      <c r="X77" s="42"/>
      <c r="Y77" s="42"/>
      <c r="Z77" s="42"/>
      <c r="AA77" s="44"/>
      <c r="AB77" s="42"/>
      <c r="AC77" s="9"/>
      <c r="AD77" s="9"/>
      <c r="AE77" s="9"/>
      <c r="AF77" s="9"/>
      <c r="AG77" s="9"/>
      <c r="AH77" s="9"/>
      <c r="AI77" s="9"/>
      <c r="AJ77" s="9"/>
      <c r="AK77" s="9"/>
      <c r="AL77" s="9"/>
      <c r="AM77" s="9"/>
      <c r="AN77" s="9"/>
      <c r="AO77" s="9"/>
      <c r="AP77" s="9"/>
    </row>
    <row r="78" spans="3:42" ht="15.75" customHeight="1">
      <c r="C78" s="9"/>
      <c r="D78" s="9"/>
      <c r="E78" s="9"/>
      <c r="F78" s="9"/>
      <c r="G78" s="9"/>
      <c r="H78" s="9"/>
      <c r="I78" s="9"/>
      <c r="J78" s="42"/>
      <c r="K78" s="42"/>
      <c r="L78" s="42"/>
      <c r="M78" s="42"/>
      <c r="N78" s="42"/>
      <c r="O78" s="42"/>
      <c r="P78" s="42"/>
      <c r="Q78" s="42"/>
      <c r="R78" s="42"/>
      <c r="S78" s="42"/>
      <c r="T78" s="42"/>
      <c r="U78" s="42"/>
      <c r="V78" s="42"/>
      <c r="W78" s="42"/>
      <c r="X78" s="42"/>
      <c r="Y78" s="42"/>
      <c r="Z78" s="42"/>
      <c r="AA78" s="44"/>
      <c r="AB78" s="42"/>
      <c r="AC78" s="9"/>
      <c r="AD78" s="9"/>
      <c r="AE78" s="9"/>
      <c r="AF78" s="9"/>
      <c r="AG78" s="9"/>
      <c r="AH78" s="9"/>
      <c r="AI78" s="9"/>
      <c r="AJ78" s="9"/>
      <c r="AK78" s="9"/>
      <c r="AL78" s="9"/>
      <c r="AM78" s="9"/>
      <c r="AN78" s="9"/>
      <c r="AO78" s="9"/>
      <c r="AP78" s="9"/>
    </row>
    <row r="79" spans="3:42" ht="15.75" customHeight="1">
      <c r="C79" s="9"/>
      <c r="D79" s="9"/>
      <c r="E79" s="9"/>
      <c r="F79" s="9"/>
      <c r="G79" s="9"/>
      <c r="H79" s="9"/>
      <c r="I79" s="9"/>
      <c r="J79" s="42"/>
      <c r="K79" s="42"/>
      <c r="L79" s="42"/>
      <c r="M79" s="42"/>
      <c r="N79" s="42"/>
      <c r="O79" s="42"/>
      <c r="P79" s="42"/>
      <c r="Q79" s="42"/>
      <c r="R79" s="42"/>
      <c r="S79" s="42"/>
      <c r="T79" s="42"/>
      <c r="U79" s="42"/>
      <c r="V79" s="42"/>
      <c r="W79" s="42"/>
      <c r="X79" s="42"/>
      <c r="Y79" s="42"/>
      <c r="Z79" s="42"/>
      <c r="AA79" s="44"/>
      <c r="AB79" s="42"/>
      <c r="AC79" s="9"/>
      <c r="AD79" s="9"/>
      <c r="AE79" s="9"/>
      <c r="AF79" s="9"/>
      <c r="AG79" s="9"/>
      <c r="AH79" s="9"/>
      <c r="AI79" s="9"/>
      <c r="AJ79" s="9"/>
      <c r="AK79" s="9"/>
      <c r="AL79" s="9"/>
      <c r="AM79" s="9"/>
      <c r="AN79" s="9"/>
      <c r="AO79" s="9"/>
      <c r="AP79" s="9"/>
    </row>
    <row r="80" spans="3:42" ht="15.75" customHeight="1">
      <c r="C80" s="9"/>
      <c r="D80" s="9"/>
      <c r="E80" s="9"/>
      <c r="F80" s="9"/>
      <c r="G80" s="9"/>
      <c r="H80" s="9"/>
      <c r="I80" s="9"/>
      <c r="J80" s="42"/>
      <c r="K80" s="42"/>
      <c r="L80" s="42"/>
      <c r="M80" s="42"/>
      <c r="N80" s="42"/>
      <c r="O80" s="42"/>
      <c r="P80" s="42"/>
      <c r="Q80" s="42"/>
      <c r="R80" s="42"/>
      <c r="S80" s="42"/>
      <c r="T80" s="42"/>
      <c r="U80" s="42"/>
      <c r="V80" s="42"/>
      <c r="W80" s="42"/>
      <c r="X80" s="42"/>
      <c r="Y80" s="42"/>
      <c r="Z80" s="42"/>
      <c r="AA80" s="44"/>
      <c r="AB80" s="42"/>
      <c r="AC80" s="9"/>
      <c r="AD80" s="9"/>
      <c r="AE80" s="9"/>
      <c r="AF80" s="9"/>
      <c r="AG80" s="9"/>
      <c r="AH80" s="9"/>
      <c r="AI80" s="9"/>
      <c r="AJ80" s="9"/>
      <c r="AK80" s="9"/>
      <c r="AL80" s="9"/>
      <c r="AM80" s="9"/>
      <c r="AN80" s="9"/>
      <c r="AO80" s="9"/>
      <c r="AP80" s="9"/>
    </row>
    <row r="81" spans="3:42" ht="15.75" customHeight="1">
      <c r="C81" s="9"/>
      <c r="D81" s="9"/>
      <c r="E81" s="9"/>
      <c r="F81" s="9"/>
      <c r="G81" s="9"/>
      <c r="H81" s="9"/>
      <c r="I81" s="9"/>
      <c r="J81" s="42"/>
      <c r="K81" s="42"/>
      <c r="L81" s="42"/>
      <c r="M81" s="42"/>
      <c r="N81" s="42"/>
      <c r="O81" s="42"/>
      <c r="P81" s="42"/>
      <c r="Q81" s="42"/>
      <c r="R81" s="42"/>
      <c r="S81" s="42"/>
      <c r="T81" s="42"/>
      <c r="U81" s="42"/>
      <c r="V81" s="42"/>
      <c r="W81" s="42"/>
      <c r="X81" s="42"/>
      <c r="Y81" s="42"/>
      <c r="Z81" s="42"/>
      <c r="AA81" s="44"/>
      <c r="AB81" s="42"/>
      <c r="AC81" s="9"/>
      <c r="AD81" s="9"/>
      <c r="AE81" s="9"/>
      <c r="AF81" s="9"/>
      <c r="AG81" s="9"/>
      <c r="AH81" s="9"/>
      <c r="AI81" s="9"/>
      <c r="AJ81" s="9"/>
      <c r="AK81" s="9"/>
      <c r="AL81" s="9"/>
      <c r="AM81" s="9"/>
      <c r="AN81" s="9"/>
      <c r="AO81" s="9"/>
      <c r="AP81" s="9"/>
    </row>
    <row r="82" spans="3:42" ht="15.75" customHeight="1">
      <c r="C82" s="9"/>
      <c r="D82" s="9"/>
      <c r="E82" s="9"/>
      <c r="F82" s="9"/>
      <c r="G82" s="9"/>
      <c r="H82" s="9"/>
      <c r="I82" s="9"/>
      <c r="J82" s="42"/>
      <c r="K82" s="42"/>
      <c r="L82" s="42"/>
      <c r="M82" s="42"/>
      <c r="N82" s="42"/>
      <c r="O82" s="42"/>
      <c r="P82" s="42"/>
      <c r="Q82" s="42"/>
      <c r="R82" s="42"/>
      <c r="S82" s="42"/>
      <c r="T82" s="42"/>
      <c r="U82" s="42"/>
      <c r="V82" s="42"/>
      <c r="W82" s="42"/>
      <c r="X82" s="42"/>
      <c r="Y82" s="42"/>
      <c r="Z82" s="42"/>
      <c r="AA82" s="44"/>
      <c r="AB82" s="42"/>
      <c r="AC82" s="9"/>
      <c r="AD82" s="9"/>
      <c r="AE82" s="9"/>
      <c r="AF82" s="9"/>
      <c r="AG82" s="9"/>
      <c r="AH82" s="9"/>
      <c r="AI82" s="9"/>
      <c r="AJ82" s="9"/>
      <c r="AK82" s="9"/>
      <c r="AL82" s="9"/>
      <c r="AM82" s="9"/>
      <c r="AN82" s="9"/>
      <c r="AO82" s="9"/>
      <c r="AP82" s="9"/>
    </row>
    <row r="83" spans="3:42" ht="15.75" customHeight="1">
      <c r="C83" s="9"/>
      <c r="D83" s="9"/>
      <c r="E83" s="9"/>
      <c r="F83" s="9"/>
      <c r="G83" s="9"/>
      <c r="H83" s="9"/>
      <c r="I83" s="9"/>
      <c r="J83" s="42"/>
      <c r="K83" s="42"/>
      <c r="L83" s="42"/>
      <c r="M83" s="42"/>
      <c r="N83" s="42"/>
      <c r="O83" s="42"/>
      <c r="P83" s="42"/>
      <c r="Q83" s="42"/>
      <c r="R83" s="42"/>
      <c r="S83" s="42"/>
      <c r="T83" s="42"/>
      <c r="U83" s="42"/>
      <c r="V83" s="42"/>
      <c r="W83" s="42"/>
      <c r="X83" s="42"/>
      <c r="Y83" s="42"/>
      <c r="Z83" s="42"/>
      <c r="AA83" s="44"/>
      <c r="AB83" s="42"/>
      <c r="AC83" s="9"/>
      <c r="AD83" s="9"/>
      <c r="AE83" s="9"/>
      <c r="AF83" s="9"/>
      <c r="AG83" s="9"/>
      <c r="AH83" s="9"/>
      <c r="AI83" s="9"/>
      <c r="AJ83" s="9"/>
      <c r="AK83" s="9"/>
      <c r="AL83" s="9"/>
      <c r="AM83" s="9"/>
      <c r="AN83" s="9"/>
      <c r="AO83" s="9"/>
      <c r="AP83" s="9"/>
    </row>
    <row r="84" spans="3:42" ht="15.75" customHeight="1">
      <c r="C84" s="9"/>
      <c r="D84" s="9"/>
      <c r="E84" s="9"/>
      <c r="F84" s="9"/>
      <c r="G84" s="9"/>
      <c r="H84" s="9"/>
      <c r="I84" s="9"/>
      <c r="J84" s="42"/>
      <c r="K84" s="42"/>
      <c r="L84" s="42"/>
      <c r="M84" s="42"/>
      <c r="N84" s="42"/>
      <c r="O84" s="42"/>
      <c r="P84" s="42"/>
      <c r="Q84" s="42"/>
      <c r="R84" s="42"/>
      <c r="S84" s="42"/>
      <c r="T84" s="42"/>
      <c r="U84" s="42"/>
      <c r="V84" s="42"/>
      <c r="W84" s="42"/>
      <c r="X84" s="42"/>
      <c r="Y84" s="42"/>
      <c r="Z84" s="42"/>
      <c r="AA84" s="44"/>
      <c r="AB84" s="42"/>
      <c r="AC84" s="9"/>
      <c r="AD84" s="9"/>
      <c r="AE84" s="9"/>
      <c r="AF84" s="9"/>
      <c r="AG84" s="9"/>
      <c r="AH84" s="9"/>
      <c r="AI84" s="9"/>
      <c r="AJ84" s="9"/>
      <c r="AK84" s="9"/>
      <c r="AL84" s="9"/>
      <c r="AM84" s="9"/>
      <c r="AN84" s="9"/>
      <c r="AO84" s="9"/>
      <c r="AP84" s="9"/>
    </row>
    <row r="85" spans="3:42" ht="15.75" customHeight="1">
      <c r="C85" s="9"/>
      <c r="D85" s="9"/>
      <c r="E85" s="9"/>
      <c r="F85" s="9"/>
      <c r="G85" s="9"/>
      <c r="H85" s="9"/>
      <c r="I85" s="9"/>
      <c r="J85" s="42"/>
      <c r="K85" s="42"/>
      <c r="L85" s="42"/>
      <c r="M85" s="42"/>
      <c r="N85" s="42"/>
      <c r="O85" s="42"/>
      <c r="P85" s="42"/>
      <c r="Q85" s="42"/>
      <c r="R85" s="42"/>
      <c r="S85" s="42"/>
      <c r="T85" s="42"/>
      <c r="U85" s="42"/>
      <c r="V85" s="42"/>
      <c r="W85" s="42"/>
      <c r="X85" s="42"/>
      <c r="Y85" s="42"/>
      <c r="Z85" s="42"/>
      <c r="AA85" s="44"/>
      <c r="AB85" s="42"/>
      <c r="AC85" s="9"/>
      <c r="AD85" s="9"/>
      <c r="AE85" s="9"/>
      <c r="AF85" s="9"/>
      <c r="AG85" s="9"/>
      <c r="AH85" s="9"/>
      <c r="AI85" s="9"/>
      <c r="AJ85" s="9"/>
      <c r="AK85" s="9"/>
      <c r="AL85" s="9"/>
      <c r="AM85" s="9"/>
      <c r="AN85" s="9"/>
      <c r="AO85" s="9"/>
      <c r="AP85" s="9"/>
    </row>
    <row r="86" spans="3:42" ht="15.75" customHeight="1">
      <c r="C86" s="9"/>
      <c r="D86" s="9"/>
      <c r="E86" s="9"/>
      <c r="F86" s="9"/>
      <c r="G86" s="9"/>
      <c r="H86" s="9"/>
      <c r="I86" s="9"/>
      <c r="J86" s="42"/>
      <c r="K86" s="42"/>
      <c r="L86" s="42"/>
      <c r="M86" s="42"/>
      <c r="N86" s="42"/>
      <c r="O86" s="42"/>
      <c r="P86" s="42"/>
      <c r="Q86" s="42"/>
      <c r="R86" s="42"/>
      <c r="S86" s="42"/>
      <c r="T86" s="42"/>
      <c r="U86" s="42"/>
      <c r="V86" s="42"/>
      <c r="W86" s="42"/>
      <c r="X86" s="42"/>
      <c r="Y86" s="42"/>
      <c r="Z86" s="42"/>
      <c r="AA86" s="44"/>
      <c r="AB86" s="42"/>
      <c r="AC86" s="9"/>
      <c r="AD86" s="9"/>
      <c r="AE86" s="9"/>
      <c r="AF86" s="9"/>
      <c r="AG86" s="9"/>
      <c r="AH86" s="9"/>
      <c r="AI86" s="9"/>
      <c r="AJ86" s="9"/>
      <c r="AK86" s="9"/>
      <c r="AL86" s="9"/>
      <c r="AM86" s="9"/>
      <c r="AN86" s="9"/>
      <c r="AO86" s="9"/>
      <c r="AP86" s="9"/>
    </row>
    <row r="87" spans="3:42" ht="15.75" customHeight="1">
      <c r="C87" s="9"/>
      <c r="D87" s="9"/>
      <c r="E87" s="9"/>
      <c r="F87" s="9"/>
      <c r="G87" s="9"/>
      <c r="H87" s="9"/>
      <c r="I87" s="9"/>
      <c r="J87" s="42"/>
      <c r="K87" s="42"/>
      <c r="L87" s="42"/>
      <c r="M87" s="42"/>
      <c r="N87" s="42"/>
      <c r="O87" s="42"/>
      <c r="P87" s="42"/>
      <c r="Q87" s="42"/>
      <c r="R87" s="42"/>
      <c r="S87" s="42"/>
      <c r="T87" s="42"/>
      <c r="U87" s="42"/>
      <c r="V87" s="42"/>
      <c r="W87" s="42"/>
      <c r="X87" s="42"/>
      <c r="Y87" s="42"/>
      <c r="Z87" s="42"/>
      <c r="AA87" s="44"/>
      <c r="AB87" s="42"/>
      <c r="AC87" s="9"/>
      <c r="AD87" s="9"/>
      <c r="AE87" s="9"/>
      <c r="AF87" s="9"/>
      <c r="AG87" s="9"/>
      <c r="AH87" s="9"/>
      <c r="AI87" s="9"/>
      <c r="AJ87" s="9"/>
      <c r="AK87" s="9"/>
      <c r="AL87" s="9"/>
      <c r="AM87" s="9"/>
      <c r="AN87" s="9"/>
      <c r="AO87" s="9"/>
      <c r="AP87" s="9"/>
    </row>
    <row r="88" spans="3:42" ht="15.75" customHeight="1">
      <c r="C88" s="9"/>
      <c r="D88" s="9"/>
      <c r="E88" s="9"/>
      <c r="F88" s="9"/>
      <c r="G88" s="9"/>
      <c r="H88" s="9"/>
      <c r="I88" s="9"/>
      <c r="J88" s="42"/>
      <c r="K88" s="42"/>
      <c r="L88" s="42"/>
      <c r="M88" s="42"/>
      <c r="N88" s="42"/>
      <c r="O88" s="42"/>
      <c r="P88" s="42"/>
      <c r="Q88" s="42"/>
      <c r="R88" s="42"/>
      <c r="S88" s="42"/>
      <c r="T88" s="42"/>
      <c r="U88" s="42"/>
      <c r="V88" s="42"/>
      <c r="W88" s="42"/>
      <c r="X88" s="42"/>
      <c r="Y88" s="42"/>
      <c r="Z88" s="42"/>
      <c r="AA88" s="44"/>
      <c r="AB88" s="42"/>
      <c r="AC88" s="9"/>
      <c r="AD88" s="9"/>
      <c r="AE88" s="9"/>
      <c r="AF88" s="9"/>
      <c r="AG88" s="9"/>
      <c r="AH88" s="9"/>
      <c r="AI88" s="9"/>
      <c r="AJ88" s="9"/>
      <c r="AK88" s="9"/>
      <c r="AL88" s="9"/>
      <c r="AM88" s="9"/>
      <c r="AN88" s="9"/>
      <c r="AO88" s="9"/>
      <c r="AP88" s="9"/>
    </row>
    <row r="89" spans="3:42" ht="15.75" customHeight="1">
      <c r="C89" s="9"/>
      <c r="D89" s="9"/>
      <c r="E89" s="9"/>
      <c r="F89" s="9"/>
      <c r="G89" s="9"/>
      <c r="H89" s="9"/>
      <c r="I89" s="9"/>
      <c r="J89" s="42"/>
      <c r="K89" s="42"/>
      <c r="L89" s="42"/>
      <c r="M89" s="42"/>
      <c r="N89" s="42"/>
      <c r="O89" s="42"/>
      <c r="P89" s="42"/>
      <c r="Q89" s="42"/>
      <c r="R89" s="42"/>
      <c r="S89" s="42"/>
      <c r="T89" s="42"/>
      <c r="U89" s="42"/>
      <c r="V89" s="42"/>
      <c r="W89" s="42"/>
      <c r="X89" s="42"/>
      <c r="Y89" s="42"/>
      <c r="Z89" s="42"/>
      <c r="AA89" s="44"/>
      <c r="AB89" s="42"/>
      <c r="AC89" s="9"/>
      <c r="AD89" s="9"/>
      <c r="AE89" s="9"/>
      <c r="AF89" s="9"/>
      <c r="AG89" s="9"/>
      <c r="AH89" s="9"/>
      <c r="AI89" s="9"/>
      <c r="AJ89" s="9"/>
      <c r="AK89" s="9"/>
      <c r="AL89" s="9"/>
      <c r="AM89" s="9"/>
      <c r="AN89" s="9"/>
      <c r="AO89" s="9"/>
      <c r="AP89" s="9"/>
    </row>
    <row r="90" spans="3:42" ht="15.75" customHeight="1">
      <c r="C90" s="9"/>
      <c r="D90" s="9"/>
      <c r="E90" s="9"/>
      <c r="F90" s="9"/>
      <c r="G90" s="9"/>
      <c r="H90" s="9"/>
      <c r="I90" s="9"/>
      <c r="J90" s="42"/>
      <c r="K90" s="42"/>
      <c r="L90" s="42"/>
      <c r="M90" s="42"/>
      <c r="N90" s="42"/>
      <c r="O90" s="42"/>
      <c r="P90" s="42"/>
      <c r="Q90" s="42"/>
      <c r="R90" s="42"/>
      <c r="S90" s="42"/>
      <c r="T90" s="42"/>
      <c r="U90" s="42"/>
      <c r="V90" s="42"/>
      <c r="W90" s="42"/>
      <c r="X90" s="42"/>
      <c r="Y90" s="42"/>
      <c r="Z90" s="42"/>
      <c r="AA90" s="44"/>
      <c r="AB90" s="42"/>
      <c r="AC90" s="9"/>
      <c r="AD90" s="9"/>
      <c r="AE90" s="9"/>
      <c r="AF90" s="9"/>
      <c r="AG90" s="9"/>
      <c r="AH90" s="9"/>
      <c r="AI90" s="9"/>
      <c r="AJ90" s="9"/>
      <c r="AK90" s="9"/>
      <c r="AL90" s="9"/>
      <c r="AM90" s="9"/>
      <c r="AN90" s="9"/>
      <c r="AO90" s="9"/>
      <c r="AP90" s="9"/>
    </row>
    <row r="91" spans="3:42" ht="15.75" customHeight="1">
      <c r="C91" s="9"/>
      <c r="D91" s="9"/>
      <c r="E91" s="9"/>
      <c r="F91" s="9"/>
      <c r="G91" s="9"/>
      <c r="H91" s="9"/>
      <c r="I91" s="9"/>
      <c r="J91" s="42"/>
      <c r="K91" s="42"/>
      <c r="L91" s="42"/>
      <c r="M91" s="42"/>
      <c r="N91" s="42"/>
      <c r="O91" s="42"/>
      <c r="P91" s="42"/>
      <c r="Q91" s="42"/>
      <c r="R91" s="42"/>
      <c r="S91" s="42"/>
      <c r="T91" s="42"/>
      <c r="U91" s="42"/>
      <c r="V91" s="42"/>
      <c r="W91" s="42"/>
      <c r="X91" s="42"/>
      <c r="Y91" s="42"/>
      <c r="Z91" s="42"/>
      <c r="AA91" s="44"/>
      <c r="AB91" s="42"/>
      <c r="AC91" s="9"/>
      <c r="AD91" s="9"/>
      <c r="AE91" s="9"/>
      <c r="AF91" s="9"/>
      <c r="AG91" s="9"/>
      <c r="AH91" s="9"/>
      <c r="AI91" s="9"/>
      <c r="AJ91" s="9"/>
      <c r="AK91" s="9"/>
      <c r="AL91" s="9"/>
      <c r="AM91" s="9"/>
      <c r="AN91" s="9"/>
      <c r="AO91" s="9"/>
      <c r="AP91" s="9"/>
    </row>
    <row r="92" spans="3:42" ht="15.75" customHeight="1">
      <c r="C92" s="9"/>
      <c r="D92" s="9"/>
      <c r="E92" s="9"/>
      <c r="F92" s="9"/>
      <c r="G92" s="9"/>
      <c r="H92" s="9"/>
      <c r="I92" s="9"/>
      <c r="J92" s="42"/>
      <c r="K92" s="42"/>
      <c r="L92" s="42"/>
      <c r="M92" s="42"/>
      <c r="N92" s="42"/>
      <c r="O92" s="42"/>
      <c r="P92" s="42"/>
      <c r="Q92" s="42"/>
      <c r="R92" s="42"/>
      <c r="S92" s="42"/>
      <c r="T92" s="42"/>
      <c r="U92" s="42"/>
      <c r="V92" s="42"/>
      <c r="W92" s="42"/>
      <c r="X92" s="42"/>
      <c r="Y92" s="42"/>
      <c r="Z92" s="42"/>
      <c r="AA92" s="44"/>
      <c r="AB92" s="42"/>
      <c r="AC92" s="9"/>
      <c r="AD92" s="9"/>
      <c r="AE92" s="9"/>
      <c r="AF92" s="9"/>
      <c r="AG92" s="9"/>
      <c r="AH92" s="9"/>
      <c r="AI92" s="9"/>
      <c r="AJ92" s="9"/>
      <c r="AK92" s="9"/>
      <c r="AL92" s="9"/>
      <c r="AM92" s="9"/>
      <c r="AN92" s="9"/>
      <c r="AO92" s="9"/>
      <c r="AP92" s="9"/>
    </row>
    <row r="93" spans="3:42" ht="15.75" customHeight="1">
      <c r="C93" s="9"/>
      <c r="D93" s="9"/>
      <c r="E93" s="9"/>
      <c r="F93" s="9"/>
      <c r="G93" s="9"/>
      <c r="H93" s="9"/>
      <c r="I93" s="9"/>
      <c r="J93" s="42"/>
      <c r="K93" s="42"/>
      <c r="L93" s="42"/>
      <c r="M93" s="42"/>
      <c r="N93" s="42"/>
      <c r="O93" s="42"/>
      <c r="P93" s="42"/>
      <c r="Q93" s="42"/>
      <c r="R93" s="42"/>
      <c r="S93" s="42"/>
      <c r="T93" s="42"/>
      <c r="U93" s="42"/>
      <c r="V93" s="42"/>
      <c r="W93" s="42"/>
      <c r="X93" s="42"/>
      <c r="Y93" s="42"/>
      <c r="Z93" s="42"/>
      <c r="AA93" s="44"/>
      <c r="AB93" s="42"/>
      <c r="AC93" s="9"/>
      <c r="AD93" s="9"/>
      <c r="AE93" s="9"/>
      <c r="AF93" s="9"/>
      <c r="AG93" s="9"/>
      <c r="AH93" s="9"/>
      <c r="AI93" s="9"/>
      <c r="AJ93" s="9"/>
      <c r="AK93" s="9"/>
      <c r="AL93" s="9"/>
      <c r="AM93" s="9"/>
      <c r="AN93" s="9"/>
      <c r="AO93" s="9"/>
      <c r="AP93" s="9"/>
    </row>
    <row r="94" spans="3:42" ht="15.75" customHeight="1">
      <c r="C94" s="9"/>
      <c r="D94" s="9"/>
      <c r="E94" s="9"/>
      <c r="F94" s="9"/>
      <c r="G94" s="9"/>
      <c r="H94" s="9"/>
      <c r="I94" s="9"/>
      <c r="J94" s="42"/>
      <c r="K94" s="42"/>
      <c r="L94" s="42"/>
      <c r="M94" s="42"/>
      <c r="N94" s="42"/>
      <c r="O94" s="42"/>
      <c r="P94" s="42"/>
      <c r="Q94" s="42"/>
      <c r="R94" s="42"/>
      <c r="S94" s="42"/>
      <c r="T94" s="42"/>
      <c r="U94" s="42"/>
      <c r="V94" s="42"/>
      <c r="W94" s="42"/>
      <c r="X94" s="42"/>
      <c r="Y94" s="42"/>
      <c r="Z94" s="42"/>
      <c r="AA94" s="44"/>
      <c r="AB94" s="42"/>
      <c r="AC94" s="9"/>
      <c r="AD94" s="9"/>
      <c r="AE94" s="9"/>
      <c r="AF94" s="9"/>
      <c r="AG94" s="9"/>
      <c r="AH94" s="9"/>
      <c r="AI94" s="9"/>
      <c r="AJ94" s="9"/>
      <c r="AK94" s="9"/>
      <c r="AL94" s="9"/>
      <c r="AM94" s="9"/>
      <c r="AN94" s="9"/>
      <c r="AO94" s="9"/>
      <c r="AP94" s="9"/>
    </row>
    <row r="95" spans="3:42" ht="15.75" customHeight="1">
      <c r="C95" s="9"/>
      <c r="D95" s="9"/>
      <c r="E95" s="9"/>
      <c r="F95" s="9"/>
      <c r="G95" s="9"/>
      <c r="H95" s="9"/>
      <c r="I95" s="9"/>
      <c r="J95" s="42"/>
      <c r="K95" s="42"/>
      <c r="L95" s="42"/>
      <c r="M95" s="42"/>
      <c r="N95" s="42"/>
      <c r="O95" s="42"/>
      <c r="P95" s="42"/>
      <c r="Q95" s="42"/>
      <c r="R95" s="42"/>
      <c r="S95" s="42"/>
      <c r="T95" s="42"/>
      <c r="U95" s="42"/>
      <c r="V95" s="42"/>
      <c r="W95" s="42"/>
      <c r="X95" s="42"/>
      <c r="Y95" s="42"/>
      <c r="Z95" s="42"/>
      <c r="AA95" s="44"/>
      <c r="AB95" s="42"/>
      <c r="AC95" s="9"/>
      <c r="AD95" s="9"/>
      <c r="AE95" s="9"/>
      <c r="AF95" s="9"/>
      <c r="AG95" s="9"/>
      <c r="AH95" s="9"/>
      <c r="AI95" s="9"/>
      <c r="AJ95" s="9"/>
      <c r="AK95" s="9"/>
      <c r="AL95" s="9"/>
      <c r="AM95" s="9"/>
      <c r="AN95" s="9"/>
      <c r="AO95" s="9"/>
      <c r="AP95" s="9"/>
    </row>
    <row r="96" spans="3:42" ht="15.75" customHeight="1">
      <c r="C96" s="9"/>
      <c r="D96" s="9"/>
      <c r="E96" s="9"/>
      <c r="F96" s="9"/>
      <c r="G96" s="9"/>
      <c r="H96" s="9"/>
      <c r="I96" s="9"/>
      <c r="J96" s="42"/>
      <c r="K96" s="42"/>
      <c r="L96" s="42"/>
      <c r="M96" s="42"/>
      <c r="N96" s="42"/>
      <c r="O96" s="42"/>
      <c r="P96" s="42"/>
      <c r="Q96" s="42"/>
      <c r="R96" s="42"/>
      <c r="S96" s="42"/>
      <c r="T96" s="42"/>
      <c r="U96" s="42"/>
      <c r="V96" s="42"/>
      <c r="W96" s="42"/>
      <c r="X96" s="42"/>
      <c r="Y96" s="42"/>
      <c r="Z96" s="42"/>
      <c r="AA96" s="44"/>
      <c r="AB96" s="42"/>
      <c r="AC96" s="9"/>
      <c r="AD96" s="9"/>
      <c r="AE96" s="9"/>
      <c r="AF96" s="9"/>
      <c r="AG96" s="9"/>
      <c r="AH96" s="9"/>
      <c r="AI96" s="9"/>
      <c r="AJ96" s="9"/>
      <c r="AK96" s="9"/>
      <c r="AL96" s="9"/>
      <c r="AM96" s="9"/>
      <c r="AN96" s="9"/>
      <c r="AO96" s="9"/>
      <c r="AP96" s="9"/>
    </row>
    <row r="97" spans="3:42" ht="15.75" customHeight="1">
      <c r="C97" s="9"/>
      <c r="D97" s="9"/>
      <c r="E97" s="9"/>
      <c r="F97" s="9"/>
      <c r="G97" s="9"/>
      <c r="H97" s="9"/>
      <c r="I97" s="9"/>
      <c r="J97" s="42"/>
      <c r="K97" s="42"/>
      <c r="L97" s="42"/>
      <c r="M97" s="42"/>
      <c r="N97" s="42"/>
      <c r="O97" s="42"/>
      <c r="P97" s="42"/>
      <c r="Q97" s="42"/>
      <c r="R97" s="42"/>
      <c r="S97" s="42"/>
      <c r="T97" s="42"/>
      <c r="U97" s="42"/>
      <c r="V97" s="42"/>
      <c r="W97" s="42"/>
      <c r="X97" s="42"/>
      <c r="Y97" s="42"/>
      <c r="Z97" s="42"/>
      <c r="AA97" s="44"/>
      <c r="AB97" s="42"/>
      <c r="AC97" s="9"/>
      <c r="AD97" s="9"/>
      <c r="AE97" s="9"/>
      <c r="AF97" s="9"/>
      <c r="AG97" s="9"/>
      <c r="AH97" s="9"/>
      <c r="AI97" s="9"/>
      <c r="AJ97" s="9"/>
      <c r="AK97" s="9"/>
      <c r="AL97" s="9"/>
      <c r="AM97" s="9"/>
      <c r="AN97" s="9"/>
      <c r="AO97" s="9"/>
      <c r="AP97" s="9"/>
    </row>
    <row r="98" spans="3:42" ht="15.75" customHeight="1">
      <c r="C98" s="9"/>
      <c r="D98" s="9"/>
      <c r="E98" s="9"/>
      <c r="F98" s="9"/>
      <c r="G98" s="9"/>
      <c r="H98" s="9"/>
      <c r="I98" s="9"/>
      <c r="J98" s="42"/>
      <c r="K98" s="42"/>
      <c r="L98" s="42"/>
      <c r="M98" s="42"/>
      <c r="N98" s="42"/>
      <c r="O98" s="42"/>
      <c r="P98" s="42"/>
      <c r="Q98" s="42"/>
      <c r="R98" s="42"/>
      <c r="S98" s="42"/>
      <c r="T98" s="42"/>
      <c r="U98" s="42"/>
      <c r="V98" s="42"/>
      <c r="W98" s="42"/>
      <c r="X98" s="42"/>
      <c r="Y98" s="42"/>
      <c r="Z98" s="42"/>
      <c r="AA98" s="44"/>
      <c r="AB98" s="42"/>
      <c r="AC98" s="9"/>
      <c r="AD98" s="9"/>
      <c r="AE98" s="9"/>
      <c r="AF98" s="9"/>
      <c r="AG98" s="9"/>
      <c r="AH98" s="9"/>
      <c r="AI98" s="9"/>
      <c r="AJ98" s="9"/>
      <c r="AK98" s="9"/>
      <c r="AL98" s="9"/>
      <c r="AM98" s="9"/>
      <c r="AN98" s="9"/>
      <c r="AO98" s="9"/>
      <c r="AP98" s="9"/>
    </row>
    <row r="99" spans="3:42" ht="15.75" customHeight="1">
      <c r="C99" s="9"/>
      <c r="D99" s="9"/>
      <c r="E99" s="9"/>
      <c r="F99" s="9"/>
      <c r="G99" s="9"/>
      <c r="H99" s="9"/>
      <c r="I99" s="9"/>
      <c r="J99" s="42"/>
      <c r="K99" s="42"/>
      <c r="L99" s="42"/>
      <c r="M99" s="42"/>
      <c r="N99" s="42"/>
      <c r="O99" s="42"/>
      <c r="P99" s="42"/>
      <c r="Q99" s="42"/>
      <c r="R99" s="42"/>
      <c r="S99" s="42"/>
      <c r="T99" s="42"/>
      <c r="U99" s="42"/>
      <c r="V99" s="42"/>
      <c r="W99" s="42"/>
      <c r="X99" s="42"/>
      <c r="Y99" s="42"/>
      <c r="Z99" s="42"/>
      <c r="AA99" s="44"/>
      <c r="AB99" s="42"/>
      <c r="AC99" s="9"/>
      <c r="AD99" s="9"/>
      <c r="AE99" s="9"/>
      <c r="AF99" s="9"/>
      <c r="AG99" s="9"/>
      <c r="AH99" s="9"/>
      <c r="AI99" s="9"/>
      <c r="AJ99" s="9"/>
      <c r="AK99" s="9"/>
      <c r="AL99" s="9"/>
      <c r="AM99" s="9"/>
      <c r="AN99" s="9"/>
      <c r="AO99" s="9"/>
      <c r="AP99" s="9"/>
    </row>
    <row r="100" spans="3:42" ht="15.75" customHeight="1">
      <c r="C100" s="9"/>
      <c r="D100" s="9"/>
      <c r="E100" s="9"/>
      <c r="F100" s="9"/>
      <c r="G100" s="9"/>
      <c r="H100" s="9"/>
      <c r="I100" s="9"/>
      <c r="J100" s="42"/>
      <c r="K100" s="42"/>
      <c r="L100" s="42"/>
      <c r="M100" s="42"/>
      <c r="N100" s="42"/>
      <c r="O100" s="42"/>
      <c r="P100" s="42"/>
      <c r="Q100" s="42"/>
      <c r="R100" s="42"/>
      <c r="S100" s="42"/>
      <c r="T100" s="42"/>
      <c r="U100" s="42"/>
      <c r="V100" s="42"/>
      <c r="W100" s="42"/>
      <c r="X100" s="42"/>
      <c r="Y100" s="42"/>
      <c r="Z100" s="42"/>
      <c r="AA100" s="44"/>
      <c r="AB100" s="42"/>
      <c r="AC100" s="9"/>
      <c r="AD100" s="9"/>
      <c r="AE100" s="9"/>
      <c r="AF100" s="9"/>
      <c r="AG100" s="9"/>
      <c r="AH100" s="9"/>
      <c r="AI100" s="9"/>
      <c r="AJ100" s="9"/>
      <c r="AK100" s="9"/>
      <c r="AL100" s="9"/>
      <c r="AM100" s="9"/>
      <c r="AN100" s="9"/>
      <c r="AO100" s="9"/>
      <c r="AP100" s="9"/>
    </row>
    <row r="101" spans="3:42" ht="15.75" customHeight="1">
      <c r="C101" s="9"/>
      <c r="D101" s="9"/>
      <c r="E101" s="9"/>
      <c r="F101" s="9"/>
      <c r="G101" s="9"/>
      <c r="H101" s="9"/>
      <c r="I101" s="9"/>
      <c r="J101" s="42"/>
      <c r="K101" s="42"/>
      <c r="L101" s="42"/>
      <c r="M101" s="42"/>
      <c r="N101" s="42"/>
      <c r="O101" s="42"/>
      <c r="P101" s="42"/>
      <c r="Q101" s="42"/>
      <c r="R101" s="42"/>
      <c r="S101" s="42"/>
      <c r="T101" s="42"/>
      <c r="U101" s="42"/>
      <c r="V101" s="42"/>
      <c r="W101" s="42"/>
      <c r="X101" s="42"/>
      <c r="Y101" s="42"/>
      <c r="Z101" s="42"/>
      <c r="AA101" s="44"/>
      <c r="AB101" s="42"/>
      <c r="AC101" s="9"/>
      <c r="AD101" s="9"/>
      <c r="AE101" s="9"/>
      <c r="AF101" s="9"/>
      <c r="AG101" s="9"/>
      <c r="AH101" s="9"/>
      <c r="AI101" s="9"/>
      <c r="AJ101" s="9"/>
      <c r="AK101" s="9"/>
      <c r="AL101" s="9"/>
      <c r="AM101" s="9"/>
      <c r="AN101" s="9"/>
      <c r="AO101" s="9"/>
      <c r="AP101" s="9"/>
    </row>
    <row r="102" spans="3:42" ht="15.75" customHeight="1">
      <c r="C102" s="9"/>
      <c r="D102" s="9"/>
      <c r="E102" s="9"/>
      <c r="F102" s="9"/>
      <c r="G102" s="9"/>
      <c r="H102" s="9"/>
      <c r="I102" s="9"/>
      <c r="J102" s="42"/>
      <c r="K102" s="42"/>
      <c r="L102" s="42"/>
      <c r="M102" s="42"/>
      <c r="N102" s="42"/>
      <c r="O102" s="42"/>
      <c r="P102" s="42"/>
      <c r="Q102" s="42"/>
      <c r="R102" s="42"/>
      <c r="S102" s="42"/>
      <c r="T102" s="42"/>
      <c r="U102" s="42"/>
      <c r="V102" s="42"/>
      <c r="W102" s="42"/>
      <c r="X102" s="42"/>
      <c r="Y102" s="42"/>
      <c r="Z102" s="42"/>
      <c r="AA102" s="44"/>
      <c r="AB102" s="42"/>
      <c r="AC102" s="9"/>
      <c r="AD102" s="9"/>
      <c r="AE102" s="9"/>
      <c r="AF102" s="9"/>
      <c r="AG102" s="9"/>
      <c r="AH102" s="9"/>
      <c r="AI102" s="9"/>
      <c r="AJ102" s="9"/>
      <c r="AK102" s="9"/>
      <c r="AL102" s="9"/>
      <c r="AM102" s="9"/>
      <c r="AN102" s="9"/>
      <c r="AO102" s="9"/>
      <c r="AP102" s="9"/>
    </row>
    <row r="103" spans="3:42" ht="15.75" customHeight="1">
      <c r="C103" s="9"/>
      <c r="D103" s="9"/>
      <c r="E103" s="9"/>
      <c r="F103" s="9"/>
      <c r="G103" s="9"/>
      <c r="H103" s="9"/>
      <c r="I103" s="9"/>
      <c r="J103" s="42"/>
      <c r="K103" s="42"/>
      <c r="L103" s="42"/>
      <c r="M103" s="42"/>
      <c r="N103" s="42"/>
      <c r="O103" s="42"/>
      <c r="P103" s="42"/>
      <c r="Q103" s="42"/>
      <c r="R103" s="42"/>
      <c r="S103" s="42"/>
      <c r="T103" s="42"/>
      <c r="U103" s="42"/>
      <c r="V103" s="42"/>
      <c r="W103" s="42"/>
      <c r="X103" s="42"/>
      <c r="Y103" s="42"/>
      <c r="Z103" s="42"/>
      <c r="AA103" s="44"/>
      <c r="AB103" s="42"/>
      <c r="AC103" s="9"/>
      <c r="AD103" s="9"/>
      <c r="AE103" s="9"/>
      <c r="AF103" s="9"/>
      <c r="AG103" s="9"/>
      <c r="AH103" s="9"/>
      <c r="AI103" s="9"/>
      <c r="AJ103" s="9"/>
      <c r="AK103" s="9"/>
      <c r="AL103" s="9"/>
      <c r="AM103" s="9"/>
      <c r="AN103" s="9"/>
      <c r="AO103" s="9"/>
      <c r="AP103" s="9"/>
    </row>
    <row r="104" spans="3:42" ht="15.75" customHeight="1">
      <c r="C104" s="9"/>
      <c r="D104" s="9"/>
      <c r="E104" s="9"/>
      <c r="F104" s="9"/>
      <c r="G104" s="9"/>
      <c r="H104" s="9"/>
      <c r="I104" s="9"/>
      <c r="J104" s="42"/>
      <c r="K104" s="42"/>
      <c r="L104" s="42"/>
      <c r="M104" s="42"/>
      <c r="N104" s="42"/>
      <c r="O104" s="42"/>
      <c r="P104" s="42"/>
      <c r="Q104" s="42"/>
      <c r="R104" s="42"/>
      <c r="S104" s="42"/>
      <c r="T104" s="42"/>
      <c r="U104" s="42"/>
      <c r="V104" s="42"/>
      <c r="W104" s="42"/>
      <c r="X104" s="42"/>
      <c r="Y104" s="42"/>
      <c r="Z104" s="42"/>
      <c r="AA104" s="44"/>
      <c r="AB104" s="42"/>
      <c r="AC104" s="9"/>
      <c r="AD104" s="9"/>
      <c r="AE104" s="9"/>
      <c r="AF104" s="9"/>
      <c r="AG104" s="9"/>
      <c r="AH104" s="9"/>
      <c r="AI104" s="9"/>
      <c r="AJ104" s="9"/>
      <c r="AK104" s="9"/>
      <c r="AL104" s="9"/>
      <c r="AM104" s="9"/>
      <c r="AN104" s="9"/>
      <c r="AO104" s="9"/>
      <c r="AP104" s="9"/>
    </row>
    <row r="105" spans="3:42" ht="15.75" customHeight="1">
      <c r="C105" s="9"/>
      <c r="D105" s="9"/>
      <c r="E105" s="9"/>
      <c r="F105" s="9"/>
      <c r="G105" s="9"/>
      <c r="H105" s="9"/>
      <c r="I105" s="9"/>
      <c r="J105" s="42"/>
      <c r="K105" s="42"/>
      <c r="L105" s="42"/>
      <c r="M105" s="42"/>
      <c r="N105" s="42"/>
      <c r="O105" s="42"/>
      <c r="P105" s="42"/>
      <c r="Q105" s="42"/>
      <c r="R105" s="42"/>
      <c r="S105" s="42"/>
      <c r="T105" s="42"/>
      <c r="U105" s="42"/>
      <c r="V105" s="42"/>
      <c r="W105" s="42"/>
      <c r="X105" s="42"/>
      <c r="Y105" s="42"/>
      <c r="Z105" s="42"/>
      <c r="AA105" s="44"/>
      <c r="AB105" s="42"/>
      <c r="AC105" s="9"/>
      <c r="AD105" s="9"/>
      <c r="AE105" s="9"/>
      <c r="AF105" s="9"/>
      <c r="AG105" s="9"/>
      <c r="AH105" s="9"/>
      <c r="AI105" s="9"/>
      <c r="AJ105" s="9"/>
      <c r="AK105" s="9"/>
      <c r="AL105" s="9"/>
      <c r="AM105" s="9"/>
      <c r="AN105" s="9"/>
      <c r="AO105" s="9"/>
      <c r="AP105" s="9"/>
    </row>
    <row r="106" spans="3:42" ht="15.75" customHeight="1">
      <c r="C106" s="9"/>
      <c r="D106" s="9"/>
      <c r="E106" s="9"/>
      <c r="F106" s="9"/>
      <c r="G106" s="9"/>
      <c r="H106" s="9"/>
      <c r="I106" s="9"/>
      <c r="J106" s="42"/>
      <c r="K106" s="42"/>
      <c r="L106" s="42"/>
      <c r="M106" s="42"/>
      <c r="N106" s="42"/>
      <c r="O106" s="42"/>
      <c r="P106" s="42"/>
      <c r="Q106" s="42"/>
      <c r="R106" s="42"/>
      <c r="S106" s="42"/>
      <c r="T106" s="42"/>
      <c r="U106" s="42"/>
      <c r="V106" s="42"/>
      <c r="W106" s="42"/>
      <c r="X106" s="42"/>
      <c r="Y106" s="42"/>
      <c r="Z106" s="42"/>
      <c r="AA106" s="44"/>
      <c r="AB106" s="42"/>
      <c r="AC106" s="9"/>
      <c r="AD106" s="9"/>
      <c r="AE106" s="9"/>
      <c r="AF106" s="9"/>
      <c r="AG106" s="9"/>
      <c r="AH106" s="9"/>
      <c r="AI106" s="9"/>
      <c r="AJ106" s="9"/>
      <c r="AK106" s="9"/>
      <c r="AL106" s="9"/>
      <c r="AM106" s="9"/>
      <c r="AN106" s="9"/>
      <c r="AO106" s="9"/>
      <c r="AP106" s="9"/>
    </row>
    <row r="107" spans="3:42" ht="15.75" customHeight="1">
      <c r="C107" s="9"/>
      <c r="D107" s="9"/>
      <c r="E107" s="9"/>
      <c r="F107" s="9"/>
      <c r="G107" s="9"/>
      <c r="H107" s="9"/>
      <c r="I107" s="9"/>
      <c r="J107" s="42"/>
      <c r="K107" s="42"/>
      <c r="L107" s="42"/>
      <c r="M107" s="42"/>
      <c r="N107" s="42"/>
      <c r="O107" s="42"/>
      <c r="P107" s="42"/>
      <c r="Q107" s="42"/>
      <c r="R107" s="42"/>
      <c r="S107" s="42"/>
      <c r="T107" s="42"/>
      <c r="U107" s="42"/>
      <c r="V107" s="42"/>
      <c r="W107" s="42"/>
      <c r="X107" s="42"/>
      <c r="Y107" s="42"/>
      <c r="Z107" s="42"/>
      <c r="AA107" s="44"/>
      <c r="AB107" s="42"/>
      <c r="AC107" s="9"/>
      <c r="AD107" s="9"/>
      <c r="AE107" s="9"/>
      <c r="AF107" s="9"/>
      <c r="AG107" s="9"/>
      <c r="AH107" s="9"/>
      <c r="AI107" s="9"/>
      <c r="AJ107" s="9"/>
      <c r="AK107" s="9"/>
      <c r="AL107" s="9"/>
      <c r="AM107" s="9"/>
      <c r="AN107" s="9"/>
      <c r="AO107" s="9"/>
      <c r="AP107" s="9"/>
    </row>
    <row r="108" spans="3:42" ht="15.75" customHeight="1">
      <c r="C108" s="9"/>
      <c r="D108" s="9"/>
      <c r="E108" s="9"/>
      <c r="F108" s="9"/>
      <c r="G108" s="9"/>
      <c r="H108" s="9"/>
      <c r="I108" s="9"/>
      <c r="J108" s="42"/>
      <c r="K108" s="42"/>
      <c r="L108" s="42"/>
      <c r="M108" s="42"/>
      <c r="N108" s="42"/>
      <c r="O108" s="42"/>
      <c r="P108" s="42"/>
      <c r="Q108" s="42"/>
      <c r="R108" s="42"/>
      <c r="S108" s="42"/>
      <c r="T108" s="42"/>
      <c r="U108" s="42"/>
      <c r="V108" s="42"/>
      <c r="W108" s="42"/>
      <c r="X108" s="42"/>
      <c r="Y108" s="42"/>
      <c r="Z108" s="42"/>
      <c r="AA108" s="44"/>
      <c r="AB108" s="42"/>
      <c r="AC108" s="9"/>
      <c r="AD108" s="9"/>
      <c r="AE108" s="9"/>
      <c r="AF108" s="9"/>
      <c r="AG108" s="9"/>
      <c r="AH108" s="9"/>
      <c r="AI108" s="9"/>
      <c r="AJ108" s="9"/>
      <c r="AK108" s="9"/>
      <c r="AL108" s="9"/>
      <c r="AM108" s="9"/>
      <c r="AN108" s="9"/>
      <c r="AO108" s="9"/>
      <c r="AP108" s="9"/>
    </row>
    <row r="109" spans="3:42" ht="15.75" customHeight="1">
      <c r="C109" s="9"/>
      <c r="D109" s="9"/>
      <c r="E109" s="9"/>
      <c r="F109" s="9"/>
      <c r="G109" s="9"/>
      <c r="H109" s="9"/>
      <c r="I109" s="9"/>
      <c r="J109" s="42"/>
      <c r="K109" s="42"/>
      <c r="L109" s="42"/>
      <c r="M109" s="42"/>
      <c r="N109" s="42"/>
      <c r="O109" s="42"/>
      <c r="P109" s="42"/>
      <c r="Q109" s="42"/>
      <c r="R109" s="42"/>
      <c r="S109" s="42"/>
      <c r="T109" s="42"/>
      <c r="U109" s="42"/>
      <c r="V109" s="42"/>
      <c r="W109" s="42"/>
      <c r="X109" s="42"/>
      <c r="Y109" s="42"/>
      <c r="Z109" s="42"/>
      <c r="AA109" s="44"/>
      <c r="AB109" s="42"/>
      <c r="AC109" s="9"/>
      <c r="AD109" s="9"/>
      <c r="AE109" s="9"/>
      <c r="AF109" s="9"/>
      <c r="AG109" s="9"/>
      <c r="AH109" s="9"/>
      <c r="AI109" s="9"/>
      <c r="AJ109" s="9"/>
      <c r="AK109" s="9"/>
      <c r="AL109" s="9"/>
      <c r="AM109" s="9"/>
      <c r="AN109" s="9"/>
      <c r="AO109" s="9"/>
      <c r="AP109" s="9"/>
    </row>
    <row r="110" spans="3:42" ht="15.75" customHeight="1">
      <c r="C110" s="9"/>
      <c r="D110" s="9"/>
      <c r="E110" s="9"/>
      <c r="F110" s="9"/>
      <c r="G110" s="9"/>
      <c r="H110" s="9"/>
      <c r="I110" s="9"/>
      <c r="J110" s="42"/>
      <c r="K110" s="42"/>
      <c r="L110" s="42"/>
      <c r="M110" s="42"/>
      <c r="N110" s="42"/>
      <c r="O110" s="42"/>
      <c r="P110" s="42"/>
      <c r="Q110" s="42"/>
      <c r="R110" s="42"/>
      <c r="S110" s="42"/>
      <c r="T110" s="42"/>
      <c r="U110" s="42"/>
      <c r="V110" s="42"/>
      <c r="W110" s="42"/>
      <c r="X110" s="42"/>
      <c r="Y110" s="42"/>
      <c r="Z110" s="42"/>
      <c r="AA110" s="44"/>
      <c r="AB110" s="42"/>
      <c r="AC110" s="9"/>
      <c r="AD110" s="9"/>
      <c r="AE110" s="9"/>
      <c r="AF110" s="9"/>
      <c r="AG110" s="9"/>
      <c r="AH110" s="9"/>
      <c r="AI110" s="9"/>
      <c r="AJ110" s="9"/>
      <c r="AK110" s="9"/>
      <c r="AL110" s="9"/>
      <c r="AM110" s="9"/>
      <c r="AN110" s="9"/>
      <c r="AO110" s="9"/>
      <c r="AP110" s="9"/>
    </row>
    <row r="111" spans="3:42" ht="15.75" customHeight="1">
      <c r="C111" s="9"/>
      <c r="D111" s="9"/>
      <c r="E111" s="9"/>
      <c r="F111" s="9"/>
      <c r="G111" s="9"/>
      <c r="H111" s="9"/>
      <c r="I111" s="9"/>
      <c r="J111" s="42"/>
      <c r="K111" s="42"/>
      <c r="L111" s="42"/>
      <c r="M111" s="42"/>
      <c r="N111" s="42"/>
      <c r="O111" s="42"/>
      <c r="P111" s="42"/>
      <c r="Q111" s="42"/>
      <c r="R111" s="42"/>
      <c r="S111" s="42"/>
      <c r="T111" s="42"/>
      <c r="U111" s="42"/>
      <c r="V111" s="42"/>
      <c r="W111" s="42"/>
      <c r="X111" s="42"/>
      <c r="Y111" s="42"/>
      <c r="Z111" s="42"/>
      <c r="AA111" s="44"/>
      <c r="AB111" s="42"/>
      <c r="AC111" s="9"/>
      <c r="AD111" s="9"/>
      <c r="AE111" s="9"/>
      <c r="AF111" s="9"/>
      <c r="AG111" s="9"/>
      <c r="AH111" s="9"/>
      <c r="AI111" s="9"/>
      <c r="AJ111" s="9"/>
      <c r="AK111" s="9"/>
      <c r="AL111" s="9"/>
      <c r="AM111" s="9"/>
      <c r="AN111" s="9"/>
      <c r="AO111" s="9"/>
      <c r="AP111" s="9"/>
    </row>
    <row r="112" spans="3:42" ht="15.75" customHeight="1">
      <c r="C112" s="9"/>
      <c r="D112" s="9"/>
      <c r="E112" s="9"/>
      <c r="F112" s="9"/>
      <c r="G112" s="9"/>
      <c r="H112" s="9"/>
      <c r="I112" s="9"/>
      <c r="J112" s="42"/>
      <c r="K112" s="42"/>
      <c r="L112" s="42"/>
      <c r="M112" s="42"/>
      <c r="N112" s="42"/>
      <c r="O112" s="42"/>
      <c r="P112" s="42"/>
      <c r="Q112" s="42"/>
      <c r="R112" s="42"/>
      <c r="S112" s="42"/>
      <c r="T112" s="42"/>
      <c r="U112" s="42"/>
      <c r="V112" s="42"/>
      <c r="W112" s="42"/>
      <c r="X112" s="42"/>
      <c r="Y112" s="42"/>
      <c r="Z112" s="42"/>
      <c r="AA112" s="44"/>
      <c r="AB112" s="42"/>
      <c r="AC112" s="9"/>
      <c r="AD112" s="9"/>
      <c r="AE112" s="9"/>
      <c r="AF112" s="9"/>
      <c r="AG112" s="9"/>
      <c r="AH112" s="9"/>
      <c r="AI112" s="9"/>
      <c r="AJ112" s="9"/>
      <c r="AK112" s="9"/>
      <c r="AL112" s="9"/>
      <c r="AM112" s="9"/>
      <c r="AN112" s="9"/>
      <c r="AO112" s="9"/>
      <c r="AP112" s="9"/>
    </row>
    <row r="113" spans="3:42" ht="15.75" customHeight="1">
      <c r="C113" s="9"/>
      <c r="D113" s="9"/>
      <c r="E113" s="9"/>
      <c r="F113" s="9"/>
      <c r="G113" s="9"/>
      <c r="H113" s="9"/>
      <c r="I113" s="9"/>
      <c r="J113" s="42"/>
      <c r="K113" s="42"/>
      <c r="L113" s="42"/>
      <c r="M113" s="42"/>
      <c r="N113" s="42"/>
      <c r="O113" s="42"/>
      <c r="P113" s="42"/>
      <c r="Q113" s="42"/>
      <c r="R113" s="42"/>
      <c r="S113" s="42"/>
      <c r="T113" s="42"/>
      <c r="U113" s="42"/>
      <c r="V113" s="42"/>
      <c r="W113" s="42"/>
      <c r="X113" s="42"/>
      <c r="Y113" s="42"/>
      <c r="Z113" s="42"/>
      <c r="AA113" s="44"/>
      <c r="AB113" s="42"/>
      <c r="AC113" s="9"/>
      <c r="AD113" s="9"/>
      <c r="AE113" s="9"/>
      <c r="AF113" s="9"/>
      <c r="AG113" s="9"/>
      <c r="AH113" s="9"/>
      <c r="AI113" s="9"/>
      <c r="AJ113" s="9"/>
      <c r="AK113" s="9"/>
      <c r="AL113" s="9"/>
      <c r="AM113" s="9"/>
      <c r="AN113" s="9"/>
      <c r="AO113" s="9"/>
      <c r="AP113" s="9"/>
    </row>
    <row r="114" spans="3:42" ht="15.75" customHeight="1">
      <c r="C114" s="9"/>
      <c r="D114" s="9"/>
      <c r="E114" s="9"/>
      <c r="F114" s="9"/>
      <c r="G114" s="9"/>
      <c r="H114" s="9"/>
      <c r="I114" s="9"/>
      <c r="J114" s="42"/>
      <c r="K114" s="42"/>
      <c r="L114" s="42"/>
      <c r="M114" s="42"/>
      <c r="N114" s="42"/>
      <c r="O114" s="42"/>
      <c r="P114" s="42"/>
      <c r="Q114" s="42"/>
      <c r="R114" s="42"/>
      <c r="S114" s="42"/>
      <c r="T114" s="42"/>
      <c r="U114" s="42"/>
      <c r="V114" s="42"/>
      <c r="W114" s="42"/>
      <c r="X114" s="42"/>
      <c r="Y114" s="42"/>
      <c r="Z114" s="42"/>
      <c r="AA114" s="44"/>
      <c r="AB114" s="42"/>
      <c r="AC114" s="9"/>
      <c r="AD114" s="9"/>
      <c r="AE114" s="9"/>
      <c r="AF114" s="9"/>
      <c r="AG114" s="9"/>
      <c r="AH114" s="9"/>
      <c r="AI114" s="9"/>
      <c r="AJ114" s="9"/>
      <c r="AK114" s="9"/>
      <c r="AL114" s="9"/>
      <c r="AM114" s="9"/>
      <c r="AN114" s="9"/>
      <c r="AO114" s="9"/>
      <c r="AP114" s="9"/>
    </row>
    <row r="115" spans="3:42" ht="15.75" customHeight="1">
      <c r="C115" s="9"/>
      <c r="D115" s="9"/>
      <c r="E115" s="9"/>
      <c r="F115" s="9"/>
      <c r="G115" s="9"/>
      <c r="H115" s="9"/>
      <c r="I115" s="9"/>
      <c r="J115" s="42"/>
      <c r="K115" s="42"/>
      <c r="L115" s="42"/>
      <c r="M115" s="42"/>
      <c r="N115" s="42"/>
      <c r="O115" s="42"/>
      <c r="P115" s="42"/>
      <c r="Q115" s="42"/>
      <c r="R115" s="42"/>
      <c r="S115" s="42"/>
      <c r="T115" s="42"/>
      <c r="U115" s="42"/>
      <c r="V115" s="42"/>
      <c r="W115" s="42"/>
      <c r="X115" s="42"/>
      <c r="Y115" s="42"/>
      <c r="Z115" s="42"/>
      <c r="AA115" s="44"/>
      <c r="AB115" s="42"/>
      <c r="AC115" s="9"/>
      <c r="AD115" s="9"/>
      <c r="AE115" s="9"/>
      <c r="AF115" s="9"/>
      <c r="AG115" s="9"/>
      <c r="AH115" s="9"/>
      <c r="AI115" s="9"/>
      <c r="AJ115" s="9"/>
      <c r="AK115" s="9"/>
      <c r="AL115" s="9"/>
      <c r="AM115" s="9"/>
      <c r="AN115" s="9"/>
      <c r="AO115" s="9"/>
      <c r="AP115" s="9"/>
    </row>
    <row r="116" spans="3:42" ht="15.75" customHeight="1">
      <c r="C116" s="9"/>
      <c r="D116" s="9"/>
      <c r="E116" s="9"/>
      <c r="F116" s="9"/>
      <c r="G116" s="9"/>
      <c r="H116" s="9"/>
      <c r="I116" s="9"/>
      <c r="J116" s="42"/>
      <c r="K116" s="42"/>
      <c r="L116" s="42"/>
      <c r="M116" s="42"/>
      <c r="N116" s="42"/>
      <c r="O116" s="42"/>
      <c r="P116" s="42"/>
      <c r="Q116" s="42"/>
      <c r="R116" s="42"/>
      <c r="S116" s="42"/>
      <c r="T116" s="42"/>
      <c r="U116" s="42"/>
      <c r="V116" s="42"/>
      <c r="W116" s="42"/>
      <c r="X116" s="42"/>
      <c r="Y116" s="42"/>
      <c r="Z116" s="42"/>
      <c r="AA116" s="44"/>
      <c r="AB116" s="42"/>
      <c r="AC116" s="9"/>
      <c r="AD116" s="9"/>
      <c r="AE116" s="9"/>
      <c r="AF116" s="9"/>
      <c r="AG116" s="9"/>
      <c r="AH116" s="9"/>
      <c r="AI116" s="9"/>
      <c r="AJ116" s="9"/>
      <c r="AK116" s="9"/>
      <c r="AL116" s="9"/>
      <c r="AM116" s="9"/>
      <c r="AN116" s="9"/>
      <c r="AO116" s="9"/>
      <c r="AP116" s="9"/>
    </row>
    <row r="117" spans="3:42" ht="15.75" customHeight="1">
      <c r="C117" s="9"/>
      <c r="D117" s="9"/>
      <c r="E117" s="9"/>
      <c r="F117" s="9"/>
      <c r="G117" s="9"/>
      <c r="H117" s="9"/>
      <c r="I117" s="9"/>
      <c r="J117" s="42"/>
      <c r="K117" s="42"/>
      <c r="L117" s="42"/>
      <c r="M117" s="42"/>
      <c r="N117" s="42"/>
      <c r="O117" s="42"/>
      <c r="P117" s="42"/>
      <c r="Q117" s="42"/>
      <c r="R117" s="42"/>
      <c r="S117" s="42"/>
      <c r="T117" s="42"/>
      <c r="U117" s="42"/>
      <c r="V117" s="42"/>
      <c r="W117" s="42"/>
      <c r="X117" s="42"/>
      <c r="Y117" s="42"/>
      <c r="Z117" s="42"/>
      <c r="AA117" s="44"/>
      <c r="AB117" s="42"/>
      <c r="AC117" s="9"/>
      <c r="AD117" s="9"/>
      <c r="AE117" s="9"/>
      <c r="AF117" s="9"/>
      <c r="AG117" s="9"/>
      <c r="AH117" s="9"/>
      <c r="AI117" s="9"/>
      <c r="AJ117" s="9"/>
      <c r="AK117" s="9"/>
      <c r="AL117" s="9"/>
      <c r="AM117" s="9"/>
      <c r="AN117" s="9"/>
      <c r="AO117" s="9"/>
      <c r="AP117" s="9"/>
    </row>
    <row r="118" spans="3:42" ht="15.75" customHeight="1">
      <c r="C118" s="9"/>
      <c r="D118" s="9"/>
      <c r="E118" s="9"/>
      <c r="F118" s="9"/>
      <c r="G118" s="9"/>
      <c r="H118" s="9"/>
      <c r="I118" s="9"/>
      <c r="J118" s="42"/>
      <c r="K118" s="42"/>
      <c r="L118" s="42"/>
      <c r="M118" s="42"/>
      <c r="N118" s="42"/>
      <c r="O118" s="42"/>
      <c r="P118" s="42"/>
      <c r="Q118" s="42"/>
      <c r="R118" s="42"/>
      <c r="S118" s="42"/>
      <c r="T118" s="42"/>
      <c r="U118" s="42"/>
      <c r="V118" s="42"/>
      <c r="W118" s="42"/>
      <c r="X118" s="42"/>
      <c r="Y118" s="42"/>
      <c r="Z118" s="42"/>
      <c r="AA118" s="44"/>
      <c r="AB118" s="42"/>
      <c r="AC118" s="9"/>
      <c r="AD118" s="9"/>
      <c r="AE118" s="9"/>
      <c r="AF118" s="9"/>
      <c r="AG118" s="9"/>
      <c r="AH118" s="9"/>
      <c r="AI118" s="9"/>
      <c r="AJ118" s="9"/>
      <c r="AK118" s="9"/>
      <c r="AL118" s="9"/>
      <c r="AM118" s="9"/>
      <c r="AN118" s="9"/>
      <c r="AO118" s="9"/>
      <c r="AP118" s="9"/>
    </row>
    <row r="119" spans="3:42" ht="15.75" customHeight="1">
      <c r="C119" s="9"/>
      <c r="D119" s="9"/>
      <c r="E119" s="9"/>
      <c r="F119" s="9"/>
      <c r="G119" s="9"/>
      <c r="H119" s="9"/>
      <c r="I119" s="9"/>
      <c r="J119" s="42"/>
      <c r="K119" s="42"/>
      <c r="L119" s="42"/>
      <c r="M119" s="42"/>
      <c r="N119" s="42"/>
      <c r="O119" s="42"/>
      <c r="P119" s="42"/>
      <c r="Q119" s="42"/>
      <c r="R119" s="42"/>
      <c r="S119" s="42"/>
      <c r="T119" s="42"/>
      <c r="U119" s="42"/>
      <c r="V119" s="42"/>
      <c r="W119" s="42"/>
      <c r="X119" s="42"/>
      <c r="Y119" s="42"/>
      <c r="Z119" s="42"/>
      <c r="AA119" s="44"/>
      <c r="AB119" s="42"/>
      <c r="AC119" s="9"/>
      <c r="AD119" s="9"/>
      <c r="AE119" s="9"/>
      <c r="AF119" s="9"/>
      <c r="AG119" s="9"/>
      <c r="AH119" s="9"/>
      <c r="AI119" s="9"/>
      <c r="AJ119" s="9"/>
      <c r="AK119" s="9"/>
      <c r="AL119" s="9"/>
      <c r="AM119" s="9"/>
      <c r="AN119" s="9"/>
      <c r="AO119" s="9"/>
      <c r="AP119" s="9"/>
    </row>
    <row r="120" spans="3:42" ht="15.75" customHeight="1">
      <c r="C120" s="9"/>
      <c r="D120" s="9"/>
      <c r="E120" s="9"/>
      <c r="F120" s="9"/>
      <c r="G120" s="9"/>
      <c r="H120" s="9"/>
      <c r="I120" s="9"/>
      <c r="J120" s="42"/>
      <c r="K120" s="42"/>
      <c r="L120" s="42"/>
      <c r="M120" s="42"/>
      <c r="N120" s="42"/>
      <c r="O120" s="42"/>
      <c r="P120" s="42"/>
      <c r="Q120" s="42"/>
      <c r="R120" s="42"/>
      <c r="S120" s="42"/>
      <c r="T120" s="42"/>
      <c r="U120" s="42"/>
      <c r="V120" s="42"/>
      <c r="W120" s="42"/>
      <c r="X120" s="42"/>
      <c r="Y120" s="42"/>
      <c r="Z120" s="42"/>
      <c r="AA120" s="44"/>
      <c r="AB120" s="42"/>
      <c r="AC120" s="9"/>
      <c r="AD120" s="9"/>
      <c r="AE120" s="9"/>
      <c r="AF120" s="9"/>
      <c r="AG120" s="9"/>
      <c r="AH120" s="9"/>
      <c r="AI120" s="9"/>
      <c r="AJ120" s="9"/>
      <c r="AK120" s="9"/>
      <c r="AL120" s="9"/>
      <c r="AM120" s="9"/>
      <c r="AN120" s="9"/>
      <c r="AO120" s="9"/>
      <c r="AP120" s="9"/>
    </row>
    <row r="121" spans="3:42" ht="15.75" customHeight="1">
      <c r="C121" s="9"/>
      <c r="D121" s="9"/>
      <c r="E121" s="9"/>
      <c r="F121" s="9"/>
      <c r="G121" s="9"/>
      <c r="H121" s="9"/>
      <c r="I121" s="9"/>
      <c r="J121" s="42"/>
      <c r="K121" s="42"/>
      <c r="L121" s="42"/>
      <c r="M121" s="42"/>
      <c r="N121" s="42"/>
      <c r="O121" s="42"/>
      <c r="P121" s="42"/>
      <c r="Q121" s="42"/>
      <c r="R121" s="42"/>
      <c r="S121" s="42"/>
      <c r="T121" s="42"/>
      <c r="U121" s="42"/>
      <c r="V121" s="42"/>
      <c r="W121" s="42"/>
      <c r="X121" s="42"/>
      <c r="Y121" s="42"/>
      <c r="Z121" s="42"/>
      <c r="AA121" s="44"/>
      <c r="AB121" s="42"/>
      <c r="AC121" s="9"/>
      <c r="AD121" s="9"/>
      <c r="AE121" s="9"/>
      <c r="AF121" s="9"/>
      <c r="AG121" s="9"/>
      <c r="AH121" s="9"/>
      <c r="AI121" s="9"/>
      <c r="AJ121" s="9"/>
      <c r="AK121" s="9"/>
      <c r="AL121" s="9"/>
      <c r="AM121" s="9"/>
      <c r="AN121" s="9"/>
      <c r="AO121" s="9"/>
      <c r="AP121" s="9"/>
    </row>
    <row r="122" spans="3:42" ht="15.75" customHeight="1">
      <c r="C122" s="9"/>
      <c r="D122" s="9"/>
      <c r="E122" s="9"/>
      <c r="F122" s="9"/>
      <c r="G122" s="9"/>
      <c r="H122" s="9"/>
      <c r="I122" s="9"/>
      <c r="J122" s="42"/>
      <c r="K122" s="42"/>
      <c r="L122" s="42"/>
      <c r="M122" s="42"/>
      <c r="N122" s="42"/>
      <c r="O122" s="42"/>
      <c r="P122" s="42"/>
      <c r="Q122" s="42"/>
      <c r="R122" s="42"/>
      <c r="S122" s="42"/>
      <c r="T122" s="42"/>
      <c r="U122" s="42"/>
      <c r="V122" s="42"/>
      <c r="W122" s="42"/>
      <c r="X122" s="42"/>
      <c r="Y122" s="42"/>
      <c r="Z122" s="42"/>
      <c r="AA122" s="44"/>
      <c r="AB122" s="42"/>
      <c r="AC122" s="9"/>
      <c r="AD122" s="9"/>
      <c r="AE122" s="9"/>
      <c r="AF122" s="9"/>
      <c r="AG122" s="9"/>
      <c r="AH122" s="9"/>
      <c r="AI122" s="9"/>
      <c r="AJ122" s="9"/>
      <c r="AK122" s="9"/>
      <c r="AL122" s="9"/>
      <c r="AM122" s="9"/>
      <c r="AN122" s="9"/>
      <c r="AO122" s="9"/>
      <c r="AP122" s="9"/>
    </row>
    <row r="123" spans="3:42" ht="15.75" customHeight="1">
      <c r="C123" s="9"/>
      <c r="D123" s="9"/>
      <c r="E123" s="9"/>
      <c r="F123" s="9"/>
      <c r="G123" s="9"/>
      <c r="H123" s="9"/>
      <c r="I123" s="9"/>
      <c r="J123" s="42"/>
      <c r="K123" s="42"/>
      <c r="L123" s="42"/>
      <c r="M123" s="42"/>
      <c r="N123" s="42"/>
      <c r="O123" s="42"/>
      <c r="P123" s="42"/>
      <c r="Q123" s="42"/>
      <c r="R123" s="42"/>
      <c r="S123" s="42"/>
      <c r="T123" s="42"/>
      <c r="U123" s="42"/>
      <c r="V123" s="42"/>
      <c r="W123" s="42"/>
      <c r="X123" s="42"/>
      <c r="Y123" s="42"/>
      <c r="Z123" s="42"/>
      <c r="AA123" s="44"/>
      <c r="AB123" s="42"/>
      <c r="AC123" s="9"/>
      <c r="AD123" s="9"/>
      <c r="AE123" s="9"/>
      <c r="AF123" s="9"/>
      <c r="AG123" s="9"/>
      <c r="AH123" s="9"/>
      <c r="AI123" s="9"/>
      <c r="AJ123" s="9"/>
      <c r="AK123" s="9"/>
      <c r="AL123" s="9"/>
      <c r="AM123" s="9"/>
      <c r="AN123" s="9"/>
      <c r="AO123" s="9"/>
      <c r="AP123" s="9"/>
    </row>
    <row r="124" spans="3:42" ht="15.75" customHeight="1">
      <c r="C124" s="9"/>
      <c r="D124" s="9"/>
      <c r="E124" s="9"/>
      <c r="F124" s="9"/>
      <c r="G124" s="9"/>
      <c r="H124" s="9"/>
      <c r="I124" s="9"/>
      <c r="J124" s="42"/>
      <c r="K124" s="42"/>
      <c r="L124" s="42"/>
      <c r="M124" s="42"/>
      <c r="N124" s="42"/>
      <c r="O124" s="42"/>
      <c r="P124" s="42"/>
      <c r="Q124" s="42"/>
      <c r="R124" s="42"/>
      <c r="S124" s="42"/>
      <c r="T124" s="42"/>
      <c r="U124" s="42"/>
      <c r="V124" s="42"/>
      <c r="W124" s="42"/>
      <c r="X124" s="42"/>
      <c r="Y124" s="42"/>
      <c r="Z124" s="42"/>
      <c r="AA124" s="44"/>
      <c r="AB124" s="42"/>
      <c r="AC124" s="9"/>
      <c r="AD124" s="9"/>
      <c r="AE124" s="9"/>
      <c r="AF124" s="9"/>
      <c r="AG124" s="9"/>
      <c r="AH124" s="9"/>
      <c r="AI124" s="9"/>
      <c r="AJ124" s="9"/>
      <c r="AK124" s="9"/>
      <c r="AL124" s="9"/>
      <c r="AM124" s="9"/>
      <c r="AN124" s="9"/>
      <c r="AO124" s="9"/>
      <c r="AP124" s="9"/>
    </row>
    <row r="125" spans="3:42" ht="15.75" customHeight="1">
      <c r="C125" s="9"/>
      <c r="D125" s="9"/>
      <c r="E125" s="9"/>
      <c r="F125" s="9"/>
      <c r="G125" s="9"/>
      <c r="H125" s="9"/>
      <c r="I125" s="9"/>
      <c r="J125" s="42"/>
      <c r="K125" s="42"/>
      <c r="L125" s="42"/>
      <c r="M125" s="42"/>
      <c r="N125" s="42"/>
      <c r="O125" s="42"/>
      <c r="P125" s="42"/>
      <c r="Q125" s="42"/>
      <c r="R125" s="42"/>
      <c r="S125" s="42"/>
      <c r="T125" s="42"/>
      <c r="U125" s="42"/>
      <c r="V125" s="42"/>
      <c r="W125" s="42"/>
      <c r="X125" s="42"/>
      <c r="Y125" s="42"/>
      <c r="Z125" s="42"/>
      <c r="AA125" s="44"/>
      <c r="AB125" s="42"/>
      <c r="AC125" s="9"/>
      <c r="AD125" s="9"/>
      <c r="AE125" s="9"/>
      <c r="AF125" s="9"/>
      <c r="AG125" s="9"/>
      <c r="AH125" s="9"/>
      <c r="AI125" s="9"/>
      <c r="AJ125" s="9"/>
      <c r="AK125" s="9"/>
      <c r="AL125" s="9"/>
      <c r="AM125" s="9"/>
      <c r="AN125" s="9"/>
      <c r="AO125" s="9"/>
      <c r="AP125" s="9"/>
    </row>
    <row r="126" spans="3:42" ht="15.75" customHeight="1">
      <c r="C126" s="9"/>
      <c r="D126" s="9"/>
      <c r="E126" s="9"/>
      <c r="F126" s="9"/>
      <c r="G126" s="9"/>
      <c r="H126" s="9"/>
      <c r="I126" s="9"/>
      <c r="J126" s="42"/>
      <c r="K126" s="42"/>
      <c r="L126" s="42"/>
      <c r="M126" s="42"/>
      <c r="N126" s="42"/>
      <c r="O126" s="42"/>
      <c r="P126" s="42"/>
      <c r="Q126" s="42"/>
      <c r="R126" s="42"/>
      <c r="S126" s="42"/>
      <c r="T126" s="42"/>
      <c r="U126" s="42"/>
      <c r="V126" s="42"/>
      <c r="W126" s="42"/>
      <c r="X126" s="42"/>
      <c r="Y126" s="42"/>
      <c r="Z126" s="42"/>
      <c r="AA126" s="44"/>
      <c r="AB126" s="42"/>
      <c r="AC126" s="9"/>
      <c r="AD126" s="9"/>
      <c r="AE126" s="9"/>
      <c r="AF126" s="9"/>
      <c r="AG126" s="9"/>
      <c r="AH126" s="9"/>
      <c r="AI126" s="9"/>
      <c r="AJ126" s="9"/>
      <c r="AK126" s="9"/>
      <c r="AL126" s="9"/>
      <c r="AM126" s="9"/>
      <c r="AN126" s="9"/>
      <c r="AO126" s="9"/>
      <c r="AP126" s="9"/>
    </row>
    <row r="127" spans="3:42" ht="15.75" customHeight="1">
      <c r="C127" s="9"/>
      <c r="D127" s="9"/>
      <c r="E127" s="9"/>
      <c r="F127" s="9"/>
      <c r="G127" s="9"/>
      <c r="H127" s="9"/>
      <c r="I127" s="9"/>
      <c r="J127" s="42"/>
      <c r="K127" s="42"/>
      <c r="L127" s="42"/>
      <c r="M127" s="42"/>
      <c r="N127" s="42"/>
      <c r="O127" s="42"/>
      <c r="P127" s="42"/>
      <c r="Q127" s="42"/>
      <c r="R127" s="42"/>
      <c r="S127" s="42"/>
      <c r="T127" s="42"/>
      <c r="U127" s="42"/>
      <c r="V127" s="42"/>
      <c r="W127" s="42"/>
      <c r="X127" s="42"/>
      <c r="Y127" s="42"/>
      <c r="Z127" s="42"/>
      <c r="AA127" s="44"/>
      <c r="AB127" s="42"/>
      <c r="AC127" s="9"/>
      <c r="AD127" s="9"/>
      <c r="AE127" s="9"/>
      <c r="AF127" s="9"/>
      <c r="AG127" s="9"/>
      <c r="AH127" s="9"/>
      <c r="AI127" s="9"/>
      <c r="AJ127" s="9"/>
      <c r="AK127" s="9"/>
      <c r="AL127" s="9"/>
      <c r="AM127" s="9"/>
      <c r="AN127" s="9"/>
      <c r="AO127" s="9"/>
      <c r="AP127" s="9"/>
    </row>
    <row r="128" spans="3:42" ht="15.75" customHeight="1">
      <c r="C128" s="9"/>
      <c r="D128" s="9"/>
      <c r="E128" s="9"/>
      <c r="F128" s="9"/>
      <c r="G128" s="9"/>
      <c r="H128" s="9"/>
      <c r="I128" s="9"/>
      <c r="J128" s="42"/>
      <c r="K128" s="42"/>
      <c r="L128" s="42"/>
      <c r="M128" s="42"/>
      <c r="N128" s="42"/>
      <c r="O128" s="42"/>
      <c r="P128" s="42"/>
      <c r="Q128" s="42"/>
      <c r="R128" s="42"/>
      <c r="S128" s="42"/>
      <c r="T128" s="42"/>
      <c r="U128" s="42"/>
      <c r="V128" s="42"/>
      <c r="W128" s="42"/>
      <c r="X128" s="42"/>
      <c r="Y128" s="42"/>
      <c r="Z128" s="42"/>
      <c r="AA128" s="44"/>
      <c r="AB128" s="42"/>
      <c r="AC128" s="9"/>
      <c r="AD128" s="9"/>
      <c r="AE128" s="9"/>
      <c r="AF128" s="9"/>
      <c r="AG128" s="9"/>
      <c r="AH128" s="9"/>
      <c r="AI128" s="9"/>
      <c r="AJ128" s="9"/>
      <c r="AK128" s="9"/>
      <c r="AL128" s="9"/>
      <c r="AM128" s="9"/>
      <c r="AN128" s="9"/>
      <c r="AO128" s="9"/>
      <c r="AP128" s="9"/>
    </row>
    <row r="129" spans="3:42" ht="15.75" customHeight="1">
      <c r="C129" s="9"/>
      <c r="D129" s="9"/>
      <c r="E129" s="9"/>
      <c r="F129" s="9"/>
      <c r="G129" s="9"/>
      <c r="H129" s="9"/>
      <c r="I129" s="9"/>
      <c r="J129" s="42"/>
      <c r="K129" s="42"/>
      <c r="L129" s="42"/>
      <c r="M129" s="42"/>
      <c r="N129" s="42"/>
      <c r="O129" s="42"/>
      <c r="P129" s="42"/>
      <c r="Q129" s="42"/>
      <c r="R129" s="42"/>
      <c r="S129" s="42"/>
      <c r="T129" s="42"/>
      <c r="U129" s="42"/>
      <c r="V129" s="42"/>
      <c r="W129" s="42"/>
      <c r="X129" s="42"/>
      <c r="Y129" s="42"/>
      <c r="Z129" s="42"/>
      <c r="AA129" s="44"/>
      <c r="AB129" s="42"/>
      <c r="AC129" s="9"/>
      <c r="AD129" s="9"/>
      <c r="AE129" s="9"/>
      <c r="AF129" s="9"/>
      <c r="AG129" s="9"/>
      <c r="AH129" s="9"/>
      <c r="AI129" s="9"/>
      <c r="AJ129" s="9"/>
      <c r="AK129" s="9"/>
      <c r="AL129" s="9"/>
      <c r="AM129" s="9"/>
      <c r="AN129" s="9"/>
      <c r="AO129" s="9"/>
      <c r="AP129" s="9"/>
    </row>
    <row r="130" spans="3:42" ht="15.75" customHeight="1">
      <c r="C130" s="9"/>
      <c r="D130" s="9"/>
      <c r="E130" s="9"/>
      <c r="F130" s="9"/>
      <c r="G130" s="9"/>
      <c r="H130" s="9"/>
      <c r="I130" s="9"/>
      <c r="J130" s="42"/>
      <c r="K130" s="42"/>
      <c r="L130" s="42"/>
      <c r="M130" s="42"/>
      <c r="N130" s="42"/>
      <c r="O130" s="42"/>
      <c r="P130" s="42"/>
      <c r="Q130" s="42"/>
      <c r="R130" s="42"/>
      <c r="S130" s="42"/>
      <c r="T130" s="42"/>
      <c r="U130" s="42"/>
      <c r="V130" s="42"/>
      <c r="W130" s="42"/>
      <c r="X130" s="42"/>
      <c r="Y130" s="42"/>
      <c r="Z130" s="42"/>
      <c r="AA130" s="44"/>
      <c r="AB130" s="42"/>
      <c r="AC130" s="9"/>
      <c r="AD130" s="9"/>
      <c r="AE130" s="9"/>
      <c r="AF130" s="9"/>
      <c r="AG130" s="9"/>
      <c r="AH130" s="9"/>
      <c r="AI130" s="9"/>
      <c r="AJ130" s="9"/>
      <c r="AK130" s="9"/>
      <c r="AL130" s="9"/>
      <c r="AM130" s="9"/>
      <c r="AN130" s="9"/>
      <c r="AO130" s="9"/>
      <c r="AP130" s="9"/>
    </row>
    <row r="131" spans="3:42" ht="15.75" customHeight="1">
      <c r="C131" s="9"/>
      <c r="D131" s="9"/>
      <c r="E131" s="9"/>
      <c r="F131" s="9"/>
      <c r="G131" s="9"/>
      <c r="H131" s="9"/>
      <c r="I131" s="9"/>
      <c r="J131" s="42"/>
      <c r="K131" s="42"/>
      <c r="L131" s="42"/>
      <c r="M131" s="42"/>
      <c r="N131" s="42"/>
      <c r="O131" s="42"/>
      <c r="P131" s="42"/>
      <c r="Q131" s="42"/>
      <c r="R131" s="42"/>
      <c r="S131" s="42"/>
      <c r="T131" s="42"/>
      <c r="U131" s="42"/>
      <c r="V131" s="42"/>
      <c r="W131" s="42"/>
      <c r="X131" s="42"/>
      <c r="Y131" s="42"/>
      <c r="Z131" s="42"/>
      <c r="AA131" s="44"/>
      <c r="AB131" s="42"/>
      <c r="AC131" s="9"/>
      <c r="AD131" s="9"/>
      <c r="AE131" s="9"/>
      <c r="AF131" s="9"/>
      <c r="AG131" s="9"/>
      <c r="AH131" s="9"/>
      <c r="AI131" s="9"/>
      <c r="AJ131" s="9"/>
      <c r="AK131" s="9"/>
      <c r="AL131" s="9"/>
      <c r="AM131" s="9"/>
      <c r="AN131" s="9"/>
      <c r="AO131" s="9"/>
      <c r="AP131" s="9"/>
    </row>
    <row r="132" spans="3:42" ht="15.75" customHeight="1">
      <c r="C132" s="9"/>
      <c r="D132" s="9"/>
      <c r="E132" s="9"/>
      <c r="F132" s="9"/>
      <c r="G132" s="9"/>
      <c r="H132" s="9"/>
      <c r="I132" s="9"/>
      <c r="J132" s="42"/>
      <c r="K132" s="42"/>
      <c r="L132" s="42"/>
      <c r="M132" s="42"/>
      <c r="N132" s="42"/>
      <c r="O132" s="42"/>
      <c r="P132" s="42"/>
      <c r="Q132" s="42"/>
      <c r="R132" s="42"/>
      <c r="S132" s="42"/>
      <c r="T132" s="42"/>
      <c r="U132" s="42"/>
      <c r="V132" s="42"/>
      <c r="W132" s="42"/>
      <c r="X132" s="42"/>
      <c r="Y132" s="42"/>
      <c r="Z132" s="42"/>
      <c r="AA132" s="44"/>
      <c r="AB132" s="42"/>
      <c r="AC132" s="9"/>
      <c r="AD132" s="9"/>
      <c r="AE132" s="9"/>
      <c r="AF132" s="9"/>
      <c r="AG132" s="9"/>
      <c r="AH132" s="9"/>
      <c r="AI132" s="9"/>
      <c r="AJ132" s="9"/>
      <c r="AK132" s="9"/>
      <c r="AL132" s="9"/>
      <c r="AM132" s="9"/>
      <c r="AN132" s="9"/>
      <c r="AO132" s="9"/>
      <c r="AP132" s="9"/>
    </row>
    <row r="133" spans="3:42" ht="15.75" customHeight="1">
      <c r="C133" s="9"/>
      <c r="D133" s="9"/>
      <c r="E133" s="9"/>
      <c r="F133" s="9"/>
      <c r="G133" s="9"/>
      <c r="H133" s="9"/>
      <c r="I133" s="9"/>
      <c r="J133" s="42"/>
      <c r="K133" s="42"/>
      <c r="L133" s="42"/>
      <c r="M133" s="42"/>
      <c r="N133" s="42"/>
      <c r="O133" s="42"/>
      <c r="P133" s="42"/>
      <c r="Q133" s="42"/>
      <c r="R133" s="42"/>
      <c r="S133" s="42"/>
      <c r="T133" s="42"/>
      <c r="U133" s="42"/>
      <c r="V133" s="42"/>
      <c r="W133" s="42"/>
      <c r="X133" s="42"/>
      <c r="Y133" s="42"/>
      <c r="Z133" s="42"/>
      <c r="AA133" s="44"/>
      <c r="AB133" s="42"/>
      <c r="AC133" s="9"/>
      <c r="AD133" s="9"/>
      <c r="AE133" s="9"/>
      <c r="AF133" s="9"/>
      <c r="AG133" s="9"/>
      <c r="AH133" s="9"/>
      <c r="AI133" s="9"/>
      <c r="AJ133" s="9"/>
      <c r="AK133" s="9"/>
      <c r="AL133" s="9"/>
      <c r="AM133" s="9"/>
      <c r="AN133" s="9"/>
      <c r="AO133" s="9"/>
      <c r="AP133" s="9"/>
    </row>
    <row r="134" spans="3:42" ht="15.75" customHeight="1">
      <c r="C134" s="9"/>
      <c r="D134" s="9"/>
      <c r="E134" s="9"/>
      <c r="F134" s="9"/>
      <c r="G134" s="9"/>
      <c r="H134" s="9"/>
      <c r="I134" s="9"/>
      <c r="J134" s="42"/>
      <c r="K134" s="42"/>
      <c r="L134" s="42"/>
      <c r="M134" s="42"/>
      <c r="N134" s="42"/>
      <c r="O134" s="42"/>
      <c r="P134" s="42"/>
      <c r="Q134" s="42"/>
      <c r="R134" s="42"/>
      <c r="S134" s="42"/>
      <c r="T134" s="42"/>
      <c r="U134" s="42"/>
      <c r="V134" s="42"/>
      <c r="W134" s="42"/>
      <c r="X134" s="42"/>
      <c r="Y134" s="42"/>
      <c r="Z134" s="42"/>
      <c r="AA134" s="44"/>
      <c r="AB134" s="42"/>
      <c r="AC134" s="9"/>
      <c r="AD134" s="9"/>
      <c r="AE134" s="9"/>
      <c r="AF134" s="9"/>
      <c r="AG134" s="9"/>
      <c r="AH134" s="9"/>
      <c r="AI134" s="9"/>
      <c r="AJ134" s="9"/>
      <c r="AK134" s="9"/>
      <c r="AL134" s="9"/>
      <c r="AM134" s="9"/>
      <c r="AN134" s="9"/>
      <c r="AO134" s="9"/>
      <c r="AP134" s="9"/>
    </row>
    <row r="135" spans="3:42" ht="15.75" customHeight="1">
      <c r="C135" s="9"/>
      <c r="D135" s="9"/>
      <c r="E135" s="9"/>
      <c r="F135" s="9"/>
      <c r="G135" s="9"/>
      <c r="H135" s="9"/>
      <c r="I135" s="9"/>
      <c r="J135" s="42"/>
      <c r="K135" s="42"/>
      <c r="L135" s="42"/>
      <c r="M135" s="42"/>
      <c r="N135" s="42"/>
      <c r="O135" s="42"/>
      <c r="P135" s="42"/>
      <c r="Q135" s="42"/>
      <c r="R135" s="42"/>
      <c r="S135" s="42"/>
      <c r="T135" s="42"/>
      <c r="U135" s="42"/>
      <c r="V135" s="42"/>
      <c r="W135" s="42"/>
      <c r="X135" s="42"/>
      <c r="Y135" s="42"/>
      <c r="Z135" s="42"/>
      <c r="AA135" s="44"/>
      <c r="AB135" s="42"/>
      <c r="AC135" s="9"/>
      <c r="AD135" s="9"/>
      <c r="AE135" s="9"/>
      <c r="AF135" s="9"/>
      <c r="AG135" s="9"/>
      <c r="AH135" s="9"/>
      <c r="AI135" s="9"/>
      <c r="AJ135" s="9"/>
      <c r="AK135" s="9"/>
      <c r="AL135" s="9"/>
      <c r="AM135" s="9"/>
      <c r="AN135" s="9"/>
      <c r="AO135" s="9"/>
      <c r="AP135" s="9"/>
    </row>
    <row r="136" spans="3:42" ht="15.75" customHeight="1">
      <c r="C136" s="9"/>
      <c r="D136" s="9"/>
      <c r="E136" s="9"/>
      <c r="F136" s="9"/>
      <c r="G136" s="9"/>
      <c r="H136" s="9"/>
      <c r="I136" s="9"/>
      <c r="J136" s="42"/>
      <c r="K136" s="42"/>
      <c r="L136" s="42"/>
      <c r="M136" s="42"/>
      <c r="N136" s="42"/>
      <c r="O136" s="42"/>
      <c r="P136" s="42"/>
      <c r="Q136" s="42"/>
      <c r="R136" s="42"/>
      <c r="S136" s="42"/>
      <c r="T136" s="42"/>
      <c r="U136" s="42"/>
      <c r="V136" s="42"/>
      <c r="W136" s="42"/>
      <c r="X136" s="42"/>
      <c r="Y136" s="42"/>
      <c r="Z136" s="42"/>
      <c r="AA136" s="44"/>
      <c r="AB136" s="42"/>
      <c r="AC136" s="9"/>
      <c r="AD136" s="9"/>
      <c r="AE136" s="9"/>
      <c r="AF136" s="9"/>
      <c r="AG136" s="9"/>
      <c r="AH136" s="9"/>
      <c r="AI136" s="9"/>
      <c r="AJ136" s="9"/>
      <c r="AK136" s="9"/>
      <c r="AL136" s="9"/>
      <c r="AM136" s="9"/>
      <c r="AN136" s="9"/>
      <c r="AO136" s="9"/>
      <c r="AP136" s="9"/>
    </row>
    <row r="137" spans="3:42" ht="15.75" customHeight="1">
      <c r="C137" s="9"/>
      <c r="D137" s="9"/>
      <c r="E137" s="9"/>
      <c r="F137" s="9"/>
      <c r="G137" s="9"/>
      <c r="H137" s="9"/>
      <c r="I137" s="9"/>
      <c r="J137" s="42"/>
      <c r="K137" s="42"/>
      <c r="L137" s="42"/>
      <c r="M137" s="42"/>
      <c r="N137" s="42"/>
      <c r="O137" s="42"/>
      <c r="P137" s="42"/>
      <c r="Q137" s="42"/>
      <c r="R137" s="42"/>
      <c r="S137" s="42"/>
      <c r="T137" s="42"/>
      <c r="U137" s="42"/>
      <c r="V137" s="42"/>
      <c r="W137" s="42"/>
      <c r="X137" s="42"/>
      <c r="Y137" s="42"/>
      <c r="Z137" s="42"/>
      <c r="AA137" s="44"/>
      <c r="AB137" s="42"/>
      <c r="AC137" s="9"/>
      <c r="AD137" s="9"/>
      <c r="AE137" s="9"/>
      <c r="AF137" s="9"/>
      <c r="AG137" s="9"/>
      <c r="AH137" s="9"/>
      <c r="AI137" s="9"/>
      <c r="AJ137" s="9"/>
      <c r="AK137" s="9"/>
      <c r="AL137" s="9"/>
      <c r="AM137" s="9"/>
      <c r="AN137" s="9"/>
      <c r="AO137" s="9"/>
      <c r="AP137" s="9"/>
    </row>
    <row r="138" spans="3:42" ht="15.75" customHeight="1">
      <c r="C138" s="9"/>
      <c r="D138" s="9"/>
      <c r="E138" s="9"/>
      <c r="F138" s="9"/>
      <c r="G138" s="9"/>
      <c r="H138" s="9"/>
      <c r="I138" s="9"/>
      <c r="J138" s="42"/>
      <c r="K138" s="42"/>
      <c r="L138" s="42"/>
      <c r="M138" s="42"/>
      <c r="N138" s="42"/>
      <c r="O138" s="42"/>
      <c r="P138" s="42"/>
      <c r="Q138" s="42"/>
      <c r="R138" s="42"/>
      <c r="S138" s="42"/>
      <c r="T138" s="42"/>
      <c r="U138" s="42"/>
      <c r="V138" s="42"/>
      <c r="W138" s="42"/>
      <c r="X138" s="42"/>
      <c r="Y138" s="42"/>
      <c r="Z138" s="42"/>
      <c r="AA138" s="44"/>
      <c r="AB138" s="42"/>
      <c r="AC138" s="9"/>
      <c r="AD138" s="9"/>
      <c r="AE138" s="9"/>
      <c r="AF138" s="9"/>
      <c r="AG138" s="9"/>
      <c r="AH138" s="9"/>
      <c r="AI138" s="9"/>
      <c r="AJ138" s="9"/>
      <c r="AK138" s="9"/>
      <c r="AL138" s="9"/>
      <c r="AM138" s="9"/>
      <c r="AN138" s="9"/>
      <c r="AO138" s="9"/>
      <c r="AP138" s="9"/>
    </row>
    <row r="139" spans="3:42" ht="15.75" customHeight="1">
      <c r="C139" s="9"/>
      <c r="D139" s="9"/>
      <c r="E139" s="9"/>
      <c r="F139" s="9"/>
      <c r="G139" s="9"/>
      <c r="H139" s="9"/>
      <c r="I139" s="9"/>
      <c r="J139" s="42"/>
      <c r="K139" s="42"/>
      <c r="L139" s="42"/>
      <c r="M139" s="42"/>
      <c r="N139" s="42"/>
      <c r="O139" s="42"/>
      <c r="P139" s="42"/>
      <c r="Q139" s="42"/>
      <c r="R139" s="42"/>
      <c r="S139" s="42"/>
      <c r="T139" s="42"/>
      <c r="U139" s="42"/>
      <c r="V139" s="42"/>
      <c r="W139" s="42"/>
      <c r="X139" s="42"/>
      <c r="Y139" s="42"/>
      <c r="Z139" s="42"/>
      <c r="AA139" s="44"/>
      <c r="AB139" s="42"/>
      <c r="AC139" s="9"/>
      <c r="AD139" s="9"/>
      <c r="AE139" s="9"/>
      <c r="AF139" s="9"/>
      <c r="AG139" s="9"/>
      <c r="AH139" s="9"/>
      <c r="AI139" s="9"/>
      <c r="AJ139" s="9"/>
      <c r="AK139" s="9"/>
      <c r="AL139" s="9"/>
      <c r="AM139" s="9"/>
      <c r="AN139" s="9"/>
      <c r="AO139" s="9"/>
      <c r="AP139" s="9"/>
    </row>
    <row r="140" spans="3:42" ht="15.75" customHeight="1">
      <c r="C140" s="9"/>
      <c r="D140" s="9"/>
      <c r="E140" s="9"/>
      <c r="F140" s="9"/>
      <c r="G140" s="9"/>
      <c r="H140" s="9"/>
      <c r="I140" s="9"/>
      <c r="J140" s="42"/>
      <c r="K140" s="42"/>
      <c r="L140" s="42"/>
      <c r="M140" s="42"/>
      <c r="N140" s="42"/>
      <c r="O140" s="42"/>
      <c r="P140" s="42"/>
      <c r="Q140" s="42"/>
      <c r="R140" s="42"/>
      <c r="S140" s="42"/>
      <c r="T140" s="42"/>
      <c r="U140" s="42"/>
      <c r="V140" s="42"/>
      <c r="W140" s="42"/>
      <c r="X140" s="42"/>
      <c r="Y140" s="42"/>
      <c r="Z140" s="42"/>
      <c r="AA140" s="44"/>
      <c r="AB140" s="42"/>
      <c r="AC140" s="9"/>
      <c r="AD140" s="9"/>
      <c r="AE140" s="9"/>
      <c r="AF140" s="9"/>
      <c r="AG140" s="9"/>
      <c r="AH140" s="9"/>
      <c r="AI140" s="9"/>
      <c r="AJ140" s="9"/>
      <c r="AK140" s="9"/>
      <c r="AL140" s="9"/>
      <c r="AM140" s="9"/>
      <c r="AN140" s="9"/>
      <c r="AO140" s="9"/>
      <c r="AP140" s="9"/>
    </row>
    <row r="141" spans="3:42" ht="15.75" customHeight="1">
      <c r="C141" s="9"/>
      <c r="D141" s="9"/>
      <c r="E141" s="9"/>
      <c r="F141" s="9"/>
      <c r="G141" s="9"/>
      <c r="H141" s="9"/>
      <c r="I141" s="9"/>
      <c r="J141" s="42"/>
      <c r="K141" s="42"/>
      <c r="L141" s="42"/>
      <c r="M141" s="42"/>
      <c r="N141" s="42"/>
      <c r="O141" s="42"/>
      <c r="P141" s="42"/>
      <c r="Q141" s="42"/>
      <c r="R141" s="42"/>
      <c r="S141" s="42"/>
      <c r="T141" s="42"/>
      <c r="U141" s="42"/>
      <c r="V141" s="42"/>
      <c r="W141" s="42"/>
      <c r="X141" s="42"/>
      <c r="Y141" s="42"/>
      <c r="Z141" s="42"/>
      <c r="AA141" s="44"/>
      <c r="AB141" s="42"/>
      <c r="AC141" s="9"/>
      <c r="AD141" s="9"/>
      <c r="AE141" s="9"/>
      <c r="AF141" s="9"/>
      <c r="AG141" s="9"/>
      <c r="AH141" s="9"/>
      <c r="AI141" s="9"/>
      <c r="AJ141" s="9"/>
      <c r="AK141" s="9"/>
      <c r="AL141" s="9"/>
      <c r="AM141" s="9"/>
      <c r="AN141" s="9"/>
      <c r="AO141" s="9"/>
      <c r="AP141" s="9"/>
    </row>
    <row r="142" spans="3:42" ht="15.75" customHeight="1">
      <c r="C142" s="9"/>
      <c r="D142" s="9"/>
      <c r="E142" s="9"/>
      <c r="F142" s="9"/>
      <c r="G142" s="9"/>
      <c r="H142" s="9"/>
      <c r="I142" s="9"/>
      <c r="J142" s="42"/>
      <c r="K142" s="42"/>
      <c r="L142" s="42"/>
      <c r="M142" s="42"/>
      <c r="N142" s="42"/>
      <c r="O142" s="42"/>
      <c r="P142" s="42"/>
      <c r="Q142" s="42"/>
      <c r="R142" s="42"/>
      <c r="S142" s="42"/>
      <c r="T142" s="42"/>
      <c r="U142" s="42"/>
      <c r="V142" s="42"/>
      <c r="W142" s="42"/>
      <c r="X142" s="42"/>
      <c r="Y142" s="42"/>
      <c r="Z142" s="42"/>
      <c r="AA142" s="44"/>
      <c r="AB142" s="42"/>
      <c r="AC142" s="9"/>
      <c r="AD142" s="9"/>
      <c r="AE142" s="9"/>
      <c r="AF142" s="9"/>
      <c r="AG142" s="9"/>
      <c r="AH142" s="9"/>
      <c r="AI142" s="9"/>
      <c r="AJ142" s="9"/>
      <c r="AK142" s="9"/>
      <c r="AL142" s="9"/>
      <c r="AM142" s="9"/>
      <c r="AN142" s="9"/>
      <c r="AO142" s="9"/>
      <c r="AP142" s="9"/>
    </row>
    <row r="143" spans="3:42" ht="15.75" customHeight="1">
      <c r="C143" s="9"/>
      <c r="D143" s="9"/>
      <c r="E143" s="9"/>
      <c r="F143" s="9"/>
      <c r="G143" s="9"/>
      <c r="H143" s="9"/>
      <c r="I143" s="9"/>
      <c r="J143" s="42"/>
      <c r="K143" s="42"/>
      <c r="L143" s="42"/>
      <c r="M143" s="42"/>
      <c r="N143" s="42"/>
      <c r="O143" s="42"/>
      <c r="P143" s="42"/>
      <c r="Q143" s="42"/>
      <c r="R143" s="42"/>
      <c r="S143" s="42"/>
      <c r="T143" s="42"/>
      <c r="U143" s="42"/>
      <c r="V143" s="42"/>
      <c r="W143" s="42"/>
      <c r="X143" s="42"/>
      <c r="Y143" s="42"/>
      <c r="Z143" s="42"/>
      <c r="AA143" s="44"/>
      <c r="AB143" s="42"/>
      <c r="AC143" s="9"/>
      <c r="AD143" s="9"/>
      <c r="AE143" s="9"/>
      <c r="AF143" s="9"/>
      <c r="AG143" s="9"/>
      <c r="AH143" s="9"/>
      <c r="AI143" s="9"/>
      <c r="AJ143" s="9"/>
      <c r="AK143" s="9"/>
      <c r="AL143" s="9"/>
      <c r="AM143" s="9"/>
      <c r="AN143" s="9"/>
      <c r="AO143" s="9"/>
      <c r="AP143" s="9"/>
    </row>
    <row r="144" spans="3:42" ht="15.75" customHeight="1">
      <c r="C144" s="9"/>
      <c r="D144" s="9"/>
      <c r="E144" s="9"/>
      <c r="F144" s="9"/>
      <c r="G144" s="9"/>
      <c r="H144" s="9"/>
      <c r="I144" s="9"/>
      <c r="J144" s="42"/>
      <c r="K144" s="42"/>
      <c r="L144" s="42"/>
      <c r="M144" s="42"/>
      <c r="N144" s="42"/>
      <c r="O144" s="42"/>
      <c r="P144" s="42"/>
      <c r="Q144" s="42"/>
      <c r="R144" s="42"/>
      <c r="S144" s="42"/>
      <c r="T144" s="42"/>
      <c r="U144" s="42"/>
      <c r="V144" s="42"/>
      <c r="W144" s="42"/>
      <c r="X144" s="42"/>
      <c r="Y144" s="42"/>
      <c r="Z144" s="42"/>
      <c r="AA144" s="44"/>
      <c r="AB144" s="42"/>
      <c r="AC144" s="9"/>
      <c r="AD144" s="9"/>
      <c r="AE144" s="9"/>
      <c r="AF144" s="9"/>
      <c r="AG144" s="9"/>
      <c r="AH144" s="9"/>
      <c r="AI144" s="9"/>
      <c r="AJ144" s="9"/>
      <c r="AK144" s="9"/>
      <c r="AL144" s="9"/>
      <c r="AM144" s="9"/>
      <c r="AN144" s="9"/>
      <c r="AO144" s="9"/>
      <c r="AP144" s="9"/>
    </row>
    <row r="145" spans="3:42" ht="15.75" customHeight="1">
      <c r="C145" s="9"/>
      <c r="D145" s="9"/>
      <c r="E145" s="9"/>
      <c r="F145" s="9"/>
      <c r="G145" s="9"/>
      <c r="H145" s="9"/>
      <c r="I145" s="9"/>
      <c r="J145" s="42"/>
      <c r="K145" s="42"/>
      <c r="L145" s="42"/>
      <c r="M145" s="42"/>
      <c r="N145" s="42"/>
      <c r="O145" s="42"/>
      <c r="P145" s="42"/>
      <c r="Q145" s="42"/>
      <c r="R145" s="42"/>
      <c r="S145" s="42"/>
      <c r="T145" s="42"/>
      <c r="U145" s="42"/>
      <c r="V145" s="42"/>
      <c r="W145" s="42"/>
      <c r="X145" s="42"/>
      <c r="Y145" s="42"/>
      <c r="Z145" s="42"/>
      <c r="AA145" s="44"/>
      <c r="AB145" s="42"/>
      <c r="AC145" s="9"/>
      <c r="AD145" s="9"/>
      <c r="AE145" s="9"/>
      <c r="AF145" s="9"/>
      <c r="AG145" s="9"/>
      <c r="AH145" s="9"/>
      <c r="AI145" s="9"/>
      <c r="AJ145" s="9"/>
      <c r="AK145" s="9"/>
      <c r="AL145" s="9"/>
      <c r="AM145" s="9"/>
      <c r="AN145" s="9"/>
      <c r="AO145" s="9"/>
      <c r="AP145" s="9"/>
    </row>
    <row r="146" spans="3:42" ht="15.75" customHeight="1">
      <c r="C146" s="9"/>
      <c r="D146" s="9"/>
      <c r="E146" s="9"/>
      <c r="F146" s="9"/>
      <c r="G146" s="9"/>
      <c r="H146" s="9"/>
      <c r="I146" s="9"/>
      <c r="J146" s="42"/>
      <c r="K146" s="42"/>
      <c r="L146" s="42"/>
      <c r="M146" s="42"/>
      <c r="N146" s="42"/>
      <c r="O146" s="42"/>
      <c r="P146" s="42"/>
      <c r="Q146" s="42"/>
      <c r="R146" s="42"/>
      <c r="S146" s="42"/>
      <c r="T146" s="42"/>
      <c r="U146" s="42"/>
      <c r="V146" s="42"/>
      <c r="W146" s="42"/>
      <c r="X146" s="42"/>
      <c r="Y146" s="42"/>
      <c r="Z146" s="42"/>
      <c r="AA146" s="44"/>
      <c r="AB146" s="42"/>
      <c r="AC146" s="9"/>
      <c r="AD146" s="9"/>
      <c r="AE146" s="9"/>
      <c r="AF146" s="9"/>
      <c r="AG146" s="9"/>
      <c r="AH146" s="9"/>
      <c r="AI146" s="9"/>
      <c r="AJ146" s="9"/>
      <c r="AK146" s="9"/>
      <c r="AL146" s="9"/>
      <c r="AM146" s="9"/>
      <c r="AN146" s="9"/>
      <c r="AO146" s="9"/>
      <c r="AP146" s="9"/>
    </row>
    <row r="147" spans="3:42" ht="15.75" customHeight="1">
      <c r="C147" s="9"/>
      <c r="D147" s="9"/>
      <c r="E147" s="9"/>
      <c r="F147" s="9"/>
      <c r="G147" s="9"/>
      <c r="H147" s="9"/>
      <c r="I147" s="9"/>
      <c r="J147" s="42"/>
      <c r="K147" s="42"/>
      <c r="L147" s="42"/>
      <c r="M147" s="42"/>
      <c r="N147" s="42"/>
      <c r="O147" s="42"/>
      <c r="P147" s="42"/>
      <c r="Q147" s="42"/>
      <c r="R147" s="42"/>
      <c r="S147" s="42"/>
      <c r="T147" s="42"/>
      <c r="U147" s="42"/>
      <c r="V147" s="42"/>
      <c r="W147" s="42"/>
      <c r="X147" s="42"/>
      <c r="Y147" s="42"/>
      <c r="Z147" s="42"/>
      <c r="AA147" s="44"/>
      <c r="AB147" s="42"/>
      <c r="AC147" s="9"/>
      <c r="AD147" s="9"/>
      <c r="AE147" s="9"/>
      <c r="AF147" s="9"/>
      <c r="AG147" s="9"/>
      <c r="AH147" s="9"/>
      <c r="AI147" s="9"/>
      <c r="AJ147" s="9"/>
      <c r="AK147" s="9"/>
      <c r="AL147" s="9"/>
      <c r="AM147" s="9"/>
      <c r="AN147" s="9"/>
      <c r="AO147" s="9"/>
      <c r="AP147" s="9"/>
    </row>
    <row r="148" spans="3:42" ht="15.75" customHeight="1">
      <c r="C148" s="9"/>
      <c r="D148" s="9"/>
      <c r="E148" s="9"/>
      <c r="F148" s="9"/>
      <c r="G148" s="9"/>
      <c r="H148" s="9"/>
      <c r="I148" s="9"/>
      <c r="J148" s="42"/>
      <c r="K148" s="42"/>
      <c r="L148" s="42"/>
      <c r="M148" s="42"/>
      <c r="N148" s="42"/>
      <c r="O148" s="42"/>
      <c r="P148" s="42"/>
      <c r="Q148" s="42"/>
      <c r="R148" s="42"/>
      <c r="S148" s="42"/>
      <c r="T148" s="42"/>
      <c r="U148" s="42"/>
      <c r="V148" s="42"/>
      <c r="W148" s="42"/>
      <c r="X148" s="42"/>
      <c r="Y148" s="42"/>
      <c r="Z148" s="42"/>
      <c r="AA148" s="44"/>
      <c r="AB148" s="42"/>
      <c r="AC148" s="9"/>
      <c r="AD148" s="9"/>
      <c r="AE148" s="9"/>
      <c r="AF148" s="9"/>
      <c r="AG148" s="9"/>
      <c r="AH148" s="9"/>
      <c r="AI148" s="9"/>
      <c r="AJ148" s="9"/>
      <c r="AK148" s="9"/>
      <c r="AL148" s="9"/>
      <c r="AM148" s="9"/>
      <c r="AN148" s="9"/>
      <c r="AO148" s="9"/>
      <c r="AP148" s="9"/>
    </row>
    <row r="149" spans="3:42" ht="15.75" customHeight="1">
      <c r="C149" s="9"/>
      <c r="D149" s="9"/>
      <c r="E149" s="9"/>
      <c r="F149" s="9"/>
      <c r="G149" s="9"/>
      <c r="H149" s="9"/>
      <c r="I149" s="9"/>
      <c r="J149" s="42"/>
      <c r="K149" s="42"/>
      <c r="L149" s="42"/>
      <c r="M149" s="42"/>
      <c r="N149" s="42"/>
      <c r="O149" s="42"/>
      <c r="P149" s="42"/>
      <c r="Q149" s="42"/>
      <c r="R149" s="42"/>
      <c r="S149" s="42"/>
      <c r="T149" s="42"/>
      <c r="U149" s="42"/>
      <c r="V149" s="42"/>
      <c r="W149" s="42"/>
      <c r="X149" s="42"/>
      <c r="Y149" s="42"/>
      <c r="Z149" s="42"/>
      <c r="AA149" s="44"/>
      <c r="AB149" s="42"/>
      <c r="AC149" s="9"/>
      <c r="AD149" s="9"/>
      <c r="AE149" s="9"/>
      <c r="AF149" s="9"/>
      <c r="AG149" s="9"/>
      <c r="AH149" s="9"/>
      <c r="AI149" s="9"/>
      <c r="AJ149" s="9"/>
      <c r="AK149" s="9"/>
      <c r="AL149" s="9"/>
      <c r="AM149" s="9"/>
      <c r="AN149" s="9"/>
      <c r="AO149" s="9"/>
      <c r="AP149" s="9"/>
    </row>
    <row r="150" spans="3:42" ht="15.75" customHeight="1">
      <c r="C150" s="9"/>
      <c r="D150" s="9"/>
      <c r="E150" s="9"/>
      <c r="F150" s="9"/>
      <c r="G150" s="9"/>
      <c r="H150" s="9"/>
      <c r="I150" s="9"/>
      <c r="J150" s="42"/>
      <c r="K150" s="42"/>
      <c r="L150" s="42"/>
      <c r="M150" s="42"/>
      <c r="N150" s="42"/>
      <c r="O150" s="42"/>
      <c r="P150" s="42"/>
      <c r="Q150" s="42"/>
      <c r="R150" s="42"/>
      <c r="S150" s="42"/>
      <c r="T150" s="42"/>
      <c r="U150" s="42"/>
      <c r="V150" s="42"/>
      <c r="W150" s="42"/>
      <c r="X150" s="42"/>
      <c r="Y150" s="42"/>
      <c r="Z150" s="42"/>
      <c r="AA150" s="44"/>
      <c r="AB150" s="42"/>
      <c r="AC150" s="9"/>
      <c r="AD150" s="9"/>
      <c r="AE150" s="9"/>
      <c r="AF150" s="9"/>
      <c r="AG150" s="9"/>
      <c r="AH150" s="9"/>
      <c r="AI150" s="9"/>
      <c r="AJ150" s="9"/>
      <c r="AK150" s="9"/>
      <c r="AL150" s="9"/>
      <c r="AM150" s="9"/>
      <c r="AN150" s="9"/>
      <c r="AO150" s="9"/>
      <c r="AP150" s="9"/>
    </row>
    <row r="151" spans="3:42" ht="15.75" customHeight="1">
      <c r="C151" s="9"/>
      <c r="D151" s="9"/>
      <c r="E151" s="9"/>
      <c r="F151" s="9"/>
      <c r="G151" s="9"/>
      <c r="H151" s="9"/>
      <c r="I151" s="9"/>
      <c r="J151" s="42"/>
      <c r="K151" s="42"/>
      <c r="L151" s="42"/>
      <c r="M151" s="42"/>
      <c r="N151" s="42"/>
      <c r="O151" s="42"/>
      <c r="P151" s="42"/>
      <c r="Q151" s="42"/>
      <c r="R151" s="42"/>
      <c r="S151" s="42"/>
      <c r="T151" s="42"/>
      <c r="U151" s="42"/>
      <c r="V151" s="42"/>
      <c r="W151" s="42"/>
      <c r="X151" s="42"/>
      <c r="Y151" s="42"/>
      <c r="Z151" s="42"/>
      <c r="AA151" s="44"/>
      <c r="AB151" s="42"/>
      <c r="AC151" s="9"/>
      <c r="AD151" s="9"/>
      <c r="AE151" s="9"/>
      <c r="AF151" s="9"/>
      <c r="AG151" s="9"/>
      <c r="AH151" s="9"/>
      <c r="AI151" s="9"/>
      <c r="AJ151" s="9"/>
      <c r="AK151" s="9"/>
      <c r="AL151" s="9"/>
      <c r="AM151" s="9"/>
      <c r="AN151" s="9"/>
      <c r="AO151" s="9"/>
      <c r="AP151" s="9"/>
    </row>
    <row r="152" spans="3:42" ht="15.75" customHeight="1">
      <c r="C152" s="9"/>
      <c r="D152" s="9"/>
      <c r="E152" s="9"/>
      <c r="F152" s="9"/>
      <c r="G152" s="9"/>
      <c r="H152" s="9"/>
      <c r="I152" s="9"/>
      <c r="J152" s="42"/>
      <c r="K152" s="42"/>
      <c r="L152" s="42"/>
      <c r="M152" s="42"/>
      <c r="N152" s="42"/>
      <c r="O152" s="42"/>
      <c r="P152" s="42"/>
      <c r="Q152" s="42"/>
      <c r="R152" s="42"/>
      <c r="S152" s="42"/>
      <c r="T152" s="42"/>
      <c r="U152" s="42"/>
      <c r="V152" s="42"/>
      <c r="W152" s="42"/>
      <c r="X152" s="42"/>
      <c r="Y152" s="42"/>
      <c r="Z152" s="42"/>
      <c r="AA152" s="44"/>
      <c r="AB152" s="42"/>
      <c r="AC152" s="9"/>
      <c r="AD152" s="9"/>
      <c r="AE152" s="9"/>
      <c r="AF152" s="9"/>
      <c r="AG152" s="9"/>
      <c r="AH152" s="9"/>
      <c r="AI152" s="9"/>
      <c r="AJ152" s="9"/>
      <c r="AK152" s="9"/>
      <c r="AL152" s="9"/>
      <c r="AM152" s="9"/>
      <c r="AN152" s="9"/>
      <c r="AO152" s="9"/>
      <c r="AP152" s="9"/>
    </row>
    <row r="153" spans="3:42" ht="15.75" customHeight="1">
      <c r="C153" s="9"/>
      <c r="D153" s="9"/>
      <c r="E153" s="9"/>
      <c r="F153" s="9"/>
      <c r="G153" s="9"/>
      <c r="H153" s="9"/>
      <c r="I153" s="9"/>
      <c r="J153" s="42"/>
      <c r="K153" s="42"/>
      <c r="L153" s="42"/>
      <c r="M153" s="42"/>
      <c r="N153" s="42"/>
      <c r="O153" s="42"/>
      <c r="P153" s="42"/>
      <c r="Q153" s="42"/>
      <c r="R153" s="42"/>
      <c r="S153" s="42"/>
      <c r="T153" s="42"/>
      <c r="U153" s="42"/>
      <c r="V153" s="42"/>
      <c r="W153" s="42"/>
      <c r="X153" s="42"/>
      <c r="Y153" s="42"/>
      <c r="Z153" s="42"/>
      <c r="AA153" s="44"/>
      <c r="AB153" s="42"/>
      <c r="AC153" s="9"/>
      <c r="AD153" s="9"/>
      <c r="AE153" s="9"/>
      <c r="AF153" s="9"/>
      <c r="AG153" s="9"/>
      <c r="AH153" s="9"/>
      <c r="AI153" s="9"/>
      <c r="AJ153" s="9"/>
      <c r="AK153" s="9"/>
      <c r="AL153" s="9"/>
      <c r="AM153" s="9"/>
      <c r="AN153" s="9"/>
      <c r="AO153" s="9"/>
      <c r="AP153" s="9"/>
    </row>
    <row r="154" spans="3:42" ht="15.75" customHeight="1">
      <c r="C154" s="9"/>
      <c r="D154" s="9"/>
      <c r="E154" s="9"/>
      <c r="F154" s="9"/>
      <c r="G154" s="9"/>
      <c r="H154" s="9"/>
      <c r="I154" s="9"/>
      <c r="J154" s="42"/>
      <c r="K154" s="42"/>
      <c r="L154" s="42"/>
      <c r="M154" s="42"/>
      <c r="N154" s="42"/>
      <c r="O154" s="42"/>
      <c r="P154" s="42"/>
      <c r="Q154" s="42"/>
      <c r="R154" s="42"/>
      <c r="S154" s="42"/>
      <c r="T154" s="42"/>
      <c r="U154" s="42"/>
      <c r="V154" s="42"/>
      <c r="W154" s="42"/>
      <c r="X154" s="42"/>
      <c r="Y154" s="42"/>
      <c r="Z154" s="42"/>
      <c r="AA154" s="44"/>
      <c r="AB154" s="42"/>
      <c r="AC154" s="9"/>
      <c r="AD154" s="9"/>
      <c r="AE154" s="9"/>
      <c r="AF154" s="9"/>
      <c r="AG154" s="9"/>
      <c r="AH154" s="9"/>
      <c r="AI154" s="9"/>
      <c r="AJ154" s="9"/>
      <c r="AK154" s="9"/>
      <c r="AL154" s="9"/>
      <c r="AM154" s="9"/>
      <c r="AN154" s="9"/>
      <c r="AO154" s="9"/>
      <c r="AP154" s="9"/>
    </row>
    <row r="155" spans="3:42" ht="15.75" customHeight="1">
      <c r="C155" s="9"/>
      <c r="D155" s="9"/>
      <c r="E155" s="9"/>
      <c r="F155" s="9"/>
      <c r="G155" s="9"/>
      <c r="H155" s="9"/>
      <c r="I155" s="9"/>
      <c r="J155" s="42"/>
      <c r="K155" s="42"/>
      <c r="L155" s="42"/>
      <c r="M155" s="42"/>
      <c r="N155" s="42"/>
      <c r="O155" s="42"/>
      <c r="P155" s="42"/>
      <c r="Q155" s="42"/>
      <c r="R155" s="42"/>
      <c r="S155" s="42"/>
      <c r="T155" s="42"/>
      <c r="U155" s="42"/>
      <c r="V155" s="42"/>
      <c r="W155" s="42"/>
      <c r="X155" s="42"/>
      <c r="Y155" s="42"/>
      <c r="Z155" s="42"/>
      <c r="AA155" s="44"/>
      <c r="AB155" s="42"/>
      <c r="AC155" s="9"/>
      <c r="AD155" s="9"/>
      <c r="AE155" s="9"/>
      <c r="AF155" s="9"/>
      <c r="AG155" s="9"/>
      <c r="AH155" s="9"/>
      <c r="AI155" s="9"/>
      <c r="AJ155" s="9"/>
      <c r="AK155" s="9"/>
      <c r="AL155" s="9"/>
      <c r="AM155" s="9"/>
      <c r="AN155" s="9"/>
      <c r="AO155" s="9"/>
      <c r="AP155" s="9"/>
    </row>
    <row r="156" spans="3:42" ht="15.75" customHeight="1">
      <c r="C156" s="9"/>
      <c r="D156" s="9"/>
      <c r="E156" s="9"/>
      <c r="F156" s="9"/>
      <c r="G156" s="9"/>
      <c r="H156" s="9"/>
      <c r="I156" s="9"/>
      <c r="J156" s="42"/>
      <c r="K156" s="42"/>
      <c r="L156" s="42"/>
      <c r="M156" s="42"/>
      <c r="N156" s="42"/>
      <c r="O156" s="42"/>
      <c r="P156" s="42"/>
      <c r="Q156" s="42"/>
      <c r="R156" s="42"/>
      <c r="S156" s="42"/>
      <c r="T156" s="42"/>
      <c r="U156" s="42"/>
      <c r="V156" s="42"/>
      <c r="W156" s="42"/>
      <c r="X156" s="42"/>
      <c r="Y156" s="42"/>
      <c r="Z156" s="42"/>
      <c r="AA156" s="44"/>
      <c r="AB156" s="42"/>
      <c r="AC156" s="9"/>
      <c r="AD156" s="9"/>
      <c r="AE156" s="9"/>
      <c r="AF156" s="9"/>
      <c r="AG156" s="9"/>
      <c r="AH156" s="9"/>
      <c r="AI156" s="9"/>
      <c r="AJ156" s="9"/>
      <c r="AK156" s="9"/>
      <c r="AL156" s="9"/>
      <c r="AM156" s="9"/>
      <c r="AN156" s="9"/>
      <c r="AO156" s="9"/>
      <c r="AP156" s="9"/>
    </row>
    <row r="157" spans="3:42" ht="15.75" customHeight="1">
      <c r="C157" s="9"/>
      <c r="D157" s="9"/>
      <c r="E157" s="9"/>
      <c r="F157" s="9"/>
      <c r="G157" s="9"/>
      <c r="H157" s="9"/>
      <c r="I157" s="9"/>
      <c r="J157" s="42"/>
      <c r="K157" s="42"/>
      <c r="L157" s="42"/>
      <c r="M157" s="42"/>
      <c r="N157" s="42"/>
      <c r="O157" s="42"/>
      <c r="P157" s="42"/>
      <c r="Q157" s="42"/>
      <c r="R157" s="42"/>
      <c r="S157" s="42"/>
      <c r="T157" s="42"/>
      <c r="U157" s="42"/>
      <c r="V157" s="42"/>
      <c r="W157" s="42"/>
      <c r="X157" s="42"/>
      <c r="Y157" s="42"/>
      <c r="Z157" s="42"/>
      <c r="AA157" s="44"/>
      <c r="AB157" s="42"/>
      <c r="AC157" s="9"/>
      <c r="AD157" s="9"/>
      <c r="AE157" s="9"/>
      <c r="AF157" s="9"/>
      <c r="AG157" s="9"/>
      <c r="AH157" s="9"/>
      <c r="AI157" s="9"/>
      <c r="AJ157" s="9"/>
      <c r="AK157" s="9"/>
      <c r="AL157" s="9"/>
      <c r="AM157" s="9"/>
      <c r="AN157" s="9"/>
      <c r="AO157" s="9"/>
      <c r="AP157" s="9"/>
    </row>
    <row r="158" spans="3:42" ht="15.75" customHeight="1">
      <c r="C158" s="9"/>
      <c r="D158" s="9"/>
      <c r="E158" s="9"/>
      <c r="F158" s="9"/>
      <c r="G158" s="9"/>
      <c r="H158" s="9"/>
      <c r="I158" s="9"/>
      <c r="J158" s="42"/>
      <c r="K158" s="42"/>
      <c r="L158" s="42"/>
      <c r="M158" s="42"/>
      <c r="N158" s="42"/>
      <c r="O158" s="42"/>
      <c r="P158" s="42"/>
      <c r="Q158" s="42"/>
      <c r="R158" s="42"/>
      <c r="S158" s="42"/>
      <c r="T158" s="42"/>
      <c r="U158" s="42"/>
      <c r="V158" s="42"/>
      <c r="W158" s="42"/>
      <c r="X158" s="42"/>
      <c r="Y158" s="42"/>
      <c r="Z158" s="42"/>
      <c r="AA158" s="44"/>
      <c r="AB158" s="42"/>
      <c r="AC158" s="9"/>
      <c r="AD158" s="9"/>
      <c r="AE158" s="9"/>
      <c r="AF158" s="9"/>
      <c r="AG158" s="9"/>
      <c r="AH158" s="9"/>
      <c r="AI158" s="9"/>
      <c r="AJ158" s="9"/>
      <c r="AK158" s="9"/>
      <c r="AL158" s="9"/>
      <c r="AM158" s="9"/>
      <c r="AN158" s="9"/>
      <c r="AO158" s="9"/>
      <c r="AP158" s="9"/>
    </row>
    <row r="159" spans="3:42" ht="15.75" customHeight="1">
      <c r="C159" s="9"/>
      <c r="D159" s="9"/>
      <c r="E159" s="9"/>
      <c r="F159" s="9"/>
      <c r="G159" s="9"/>
      <c r="H159" s="9"/>
      <c r="I159" s="9"/>
      <c r="J159" s="42"/>
      <c r="K159" s="42"/>
      <c r="L159" s="42"/>
      <c r="M159" s="42"/>
      <c r="N159" s="42"/>
      <c r="O159" s="42"/>
      <c r="P159" s="42"/>
      <c r="Q159" s="42"/>
      <c r="R159" s="42"/>
      <c r="S159" s="42"/>
      <c r="T159" s="42"/>
      <c r="U159" s="42"/>
      <c r="V159" s="42"/>
      <c r="W159" s="42"/>
      <c r="X159" s="42"/>
      <c r="Y159" s="42"/>
      <c r="Z159" s="42"/>
      <c r="AA159" s="44"/>
      <c r="AB159" s="42"/>
      <c r="AC159" s="9"/>
      <c r="AD159" s="9"/>
      <c r="AE159" s="9"/>
      <c r="AF159" s="9"/>
      <c r="AG159" s="9"/>
      <c r="AH159" s="9"/>
      <c r="AI159" s="9"/>
      <c r="AJ159" s="9"/>
      <c r="AK159" s="9"/>
      <c r="AL159" s="9"/>
      <c r="AM159" s="9"/>
      <c r="AN159" s="9"/>
      <c r="AO159" s="9"/>
      <c r="AP159" s="9"/>
    </row>
    <row r="160" spans="3:42" ht="15.75" customHeight="1">
      <c r="C160" s="9"/>
      <c r="D160" s="9"/>
      <c r="E160" s="9"/>
      <c r="F160" s="9"/>
      <c r="G160" s="9"/>
      <c r="H160" s="9"/>
      <c r="I160" s="9"/>
      <c r="J160" s="42"/>
      <c r="K160" s="42"/>
      <c r="L160" s="42"/>
      <c r="M160" s="42"/>
      <c r="N160" s="42"/>
      <c r="O160" s="42"/>
      <c r="P160" s="42"/>
      <c r="Q160" s="42"/>
      <c r="R160" s="42"/>
      <c r="S160" s="42"/>
      <c r="T160" s="42"/>
      <c r="U160" s="42"/>
      <c r="V160" s="42"/>
      <c r="W160" s="42"/>
      <c r="X160" s="42"/>
      <c r="Y160" s="42"/>
      <c r="Z160" s="42"/>
      <c r="AA160" s="44"/>
      <c r="AB160" s="42"/>
      <c r="AC160" s="9"/>
      <c r="AD160" s="9"/>
      <c r="AE160" s="9"/>
      <c r="AF160" s="9"/>
      <c r="AG160" s="9"/>
      <c r="AH160" s="9"/>
      <c r="AI160" s="9"/>
      <c r="AJ160" s="9"/>
      <c r="AK160" s="9"/>
      <c r="AL160" s="9"/>
      <c r="AM160" s="9"/>
      <c r="AN160" s="9"/>
      <c r="AO160" s="9"/>
      <c r="AP160" s="9"/>
    </row>
    <row r="161" spans="3:42" ht="15.75" customHeight="1">
      <c r="C161" s="9"/>
      <c r="D161" s="9"/>
      <c r="E161" s="9"/>
      <c r="F161" s="9"/>
      <c r="G161" s="9"/>
      <c r="H161" s="9"/>
      <c r="I161" s="9"/>
      <c r="J161" s="42"/>
      <c r="K161" s="42"/>
      <c r="L161" s="42"/>
      <c r="M161" s="42"/>
      <c r="N161" s="42"/>
      <c r="O161" s="42"/>
      <c r="P161" s="42"/>
      <c r="Q161" s="42"/>
      <c r="R161" s="42"/>
      <c r="S161" s="42"/>
      <c r="T161" s="42"/>
      <c r="U161" s="42"/>
      <c r="V161" s="42"/>
      <c r="W161" s="42"/>
      <c r="X161" s="42"/>
      <c r="Y161" s="42"/>
      <c r="Z161" s="42"/>
      <c r="AA161" s="44"/>
      <c r="AB161" s="42"/>
      <c r="AC161" s="9"/>
      <c r="AD161" s="9"/>
      <c r="AE161" s="9"/>
      <c r="AF161" s="9"/>
      <c r="AG161" s="9"/>
      <c r="AH161" s="9"/>
      <c r="AI161" s="9"/>
      <c r="AJ161" s="9"/>
      <c r="AK161" s="9"/>
      <c r="AL161" s="9"/>
      <c r="AM161" s="9"/>
      <c r="AN161" s="9"/>
      <c r="AO161" s="9"/>
      <c r="AP161" s="9"/>
    </row>
    <row r="162" spans="3:42" ht="15.75" customHeight="1">
      <c r="C162" s="9"/>
      <c r="D162" s="9"/>
      <c r="E162" s="9"/>
      <c r="F162" s="9"/>
      <c r="G162" s="9"/>
      <c r="H162" s="9"/>
      <c r="I162" s="9"/>
      <c r="J162" s="42"/>
      <c r="K162" s="42"/>
      <c r="L162" s="42"/>
      <c r="M162" s="42"/>
      <c r="N162" s="42"/>
      <c r="O162" s="42"/>
      <c r="P162" s="42"/>
      <c r="Q162" s="42"/>
      <c r="R162" s="42"/>
      <c r="S162" s="42"/>
      <c r="T162" s="42"/>
      <c r="U162" s="42"/>
      <c r="V162" s="42"/>
      <c r="W162" s="42"/>
      <c r="X162" s="42"/>
      <c r="Y162" s="42"/>
      <c r="Z162" s="42"/>
      <c r="AA162" s="44"/>
      <c r="AB162" s="42"/>
      <c r="AC162" s="9"/>
      <c r="AD162" s="9"/>
      <c r="AE162" s="9"/>
      <c r="AF162" s="9"/>
      <c r="AG162" s="9"/>
      <c r="AH162" s="9"/>
      <c r="AI162" s="9"/>
      <c r="AJ162" s="9"/>
      <c r="AK162" s="9"/>
      <c r="AL162" s="9"/>
      <c r="AM162" s="9"/>
      <c r="AN162" s="9"/>
      <c r="AO162" s="9"/>
      <c r="AP162" s="9"/>
    </row>
    <row r="163" spans="3:42" ht="15.75" customHeight="1">
      <c r="C163" s="9"/>
      <c r="D163" s="9"/>
      <c r="E163" s="9"/>
      <c r="F163" s="9"/>
      <c r="G163" s="9"/>
      <c r="H163" s="9"/>
      <c r="I163" s="9"/>
      <c r="J163" s="42"/>
      <c r="K163" s="42"/>
      <c r="L163" s="42"/>
      <c r="M163" s="42"/>
      <c r="N163" s="42"/>
      <c r="O163" s="42"/>
      <c r="P163" s="42"/>
      <c r="Q163" s="42"/>
      <c r="R163" s="42"/>
      <c r="S163" s="42"/>
      <c r="T163" s="42"/>
      <c r="U163" s="42"/>
      <c r="V163" s="42"/>
      <c r="W163" s="42"/>
      <c r="X163" s="42"/>
      <c r="Y163" s="42"/>
      <c r="Z163" s="42"/>
      <c r="AA163" s="44"/>
      <c r="AB163" s="42"/>
      <c r="AC163" s="9"/>
      <c r="AD163" s="9"/>
      <c r="AE163" s="9"/>
      <c r="AF163" s="9"/>
      <c r="AG163" s="9"/>
      <c r="AH163" s="9"/>
      <c r="AI163" s="9"/>
      <c r="AJ163" s="9"/>
      <c r="AK163" s="9"/>
      <c r="AL163" s="9"/>
      <c r="AM163" s="9"/>
      <c r="AN163" s="9"/>
      <c r="AO163" s="9"/>
      <c r="AP163" s="9"/>
    </row>
    <row r="164" spans="3:42" ht="15.75" customHeight="1">
      <c r="C164" s="9"/>
      <c r="D164" s="9"/>
      <c r="E164" s="9"/>
      <c r="F164" s="9"/>
      <c r="G164" s="9"/>
      <c r="H164" s="9"/>
      <c r="I164" s="9"/>
      <c r="J164" s="42"/>
      <c r="K164" s="42"/>
      <c r="L164" s="42"/>
      <c r="M164" s="42"/>
      <c r="N164" s="42"/>
      <c r="O164" s="42"/>
      <c r="P164" s="42"/>
      <c r="Q164" s="42"/>
      <c r="R164" s="42"/>
      <c r="S164" s="42"/>
      <c r="T164" s="42"/>
      <c r="U164" s="42"/>
      <c r="V164" s="42"/>
      <c r="W164" s="42"/>
      <c r="X164" s="42"/>
      <c r="Y164" s="42"/>
      <c r="Z164" s="42"/>
      <c r="AA164" s="44"/>
      <c r="AB164" s="42"/>
      <c r="AC164" s="9"/>
      <c r="AD164" s="9"/>
      <c r="AE164" s="9"/>
      <c r="AF164" s="9"/>
      <c r="AG164" s="9"/>
      <c r="AH164" s="9"/>
      <c r="AI164" s="9"/>
      <c r="AJ164" s="9"/>
      <c r="AK164" s="9"/>
      <c r="AL164" s="9"/>
      <c r="AM164" s="9"/>
      <c r="AN164" s="9"/>
      <c r="AO164" s="9"/>
      <c r="AP164" s="9"/>
    </row>
    <row r="165" spans="3:42" ht="15.75" customHeight="1">
      <c r="C165" s="9"/>
      <c r="D165" s="9"/>
      <c r="E165" s="9"/>
      <c r="F165" s="9"/>
      <c r="G165" s="9"/>
      <c r="H165" s="9"/>
      <c r="I165" s="9"/>
      <c r="J165" s="42"/>
      <c r="K165" s="42"/>
      <c r="L165" s="42"/>
      <c r="M165" s="42"/>
      <c r="N165" s="42"/>
      <c r="O165" s="42"/>
      <c r="P165" s="42"/>
      <c r="Q165" s="42"/>
      <c r="R165" s="42"/>
      <c r="S165" s="42"/>
      <c r="T165" s="42"/>
      <c r="U165" s="42"/>
      <c r="V165" s="42"/>
      <c r="W165" s="42"/>
      <c r="X165" s="42"/>
      <c r="Y165" s="42"/>
      <c r="Z165" s="42"/>
      <c r="AA165" s="44"/>
      <c r="AB165" s="42"/>
      <c r="AC165" s="9"/>
      <c r="AD165" s="9"/>
      <c r="AE165" s="9"/>
      <c r="AF165" s="9"/>
      <c r="AG165" s="9"/>
      <c r="AH165" s="9"/>
      <c r="AI165" s="9"/>
      <c r="AJ165" s="9"/>
      <c r="AK165" s="9"/>
      <c r="AL165" s="9"/>
      <c r="AM165" s="9"/>
      <c r="AN165" s="9"/>
      <c r="AO165" s="9"/>
      <c r="AP165" s="9"/>
    </row>
    <row r="166" spans="3:42" ht="15.75" customHeight="1">
      <c r="C166" s="9"/>
      <c r="D166" s="9"/>
      <c r="E166" s="9"/>
      <c r="F166" s="9"/>
      <c r="G166" s="9"/>
      <c r="H166" s="9"/>
      <c r="I166" s="9"/>
      <c r="J166" s="42"/>
      <c r="K166" s="42"/>
      <c r="L166" s="42"/>
      <c r="M166" s="42"/>
      <c r="N166" s="42"/>
      <c r="O166" s="42"/>
      <c r="P166" s="42"/>
      <c r="Q166" s="42"/>
      <c r="R166" s="42"/>
      <c r="S166" s="42"/>
      <c r="T166" s="42"/>
      <c r="U166" s="42"/>
      <c r="V166" s="42"/>
      <c r="W166" s="42"/>
      <c r="X166" s="42"/>
      <c r="Y166" s="42"/>
      <c r="Z166" s="42"/>
      <c r="AA166" s="44"/>
      <c r="AB166" s="42"/>
      <c r="AC166" s="9"/>
      <c r="AD166" s="9"/>
      <c r="AE166" s="9"/>
      <c r="AF166" s="9"/>
      <c r="AG166" s="9"/>
      <c r="AH166" s="9"/>
      <c r="AI166" s="9"/>
      <c r="AJ166" s="9"/>
      <c r="AK166" s="9"/>
      <c r="AL166" s="9"/>
      <c r="AM166" s="9"/>
      <c r="AN166" s="9"/>
      <c r="AO166" s="9"/>
      <c r="AP166" s="9"/>
    </row>
    <row r="167" spans="3:42" ht="15.75" customHeight="1">
      <c r="C167" s="9"/>
      <c r="D167" s="9"/>
      <c r="E167" s="9"/>
      <c r="F167" s="9"/>
      <c r="G167" s="9"/>
      <c r="H167" s="9"/>
      <c r="I167" s="9"/>
      <c r="J167" s="42"/>
      <c r="K167" s="42"/>
      <c r="L167" s="42"/>
      <c r="M167" s="42"/>
      <c r="N167" s="42"/>
      <c r="O167" s="42"/>
      <c r="P167" s="42"/>
      <c r="Q167" s="42"/>
      <c r="R167" s="42"/>
      <c r="S167" s="42"/>
      <c r="T167" s="42"/>
      <c r="U167" s="42"/>
      <c r="V167" s="42"/>
      <c r="W167" s="42"/>
      <c r="X167" s="42"/>
      <c r="Y167" s="42"/>
      <c r="Z167" s="42"/>
      <c r="AA167" s="44"/>
      <c r="AB167" s="42"/>
      <c r="AC167" s="9"/>
      <c r="AD167" s="9"/>
      <c r="AE167" s="9"/>
      <c r="AF167" s="9"/>
      <c r="AG167" s="9"/>
      <c r="AH167" s="9"/>
      <c r="AI167" s="9"/>
      <c r="AJ167" s="9"/>
      <c r="AK167" s="9"/>
      <c r="AL167" s="9"/>
      <c r="AM167" s="9"/>
      <c r="AN167" s="9"/>
      <c r="AO167" s="9"/>
      <c r="AP167" s="9"/>
    </row>
    <row r="168" spans="3:42" ht="15.75" customHeight="1">
      <c r="C168" s="9"/>
      <c r="D168" s="9"/>
      <c r="E168" s="9"/>
      <c r="F168" s="9"/>
      <c r="G168" s="9"/>
      <c r="H168" s="9"/>
      <c r="I168" s="9"/>
      <c r="J168" s="42"/>
      <c r="K168" s="42"/>
      <c r="L168" s="42"/>
      <c r="M168" s="42"/>
      <c r="N168" s="42"/>
      <c r="O168" s="42"/>
      <c r="P168" s="42"/>
      <c r="Q168" s="42"/>
      <c r="R168" s="42"/>
      <c r="S168" s="42"/>
      <c r="T168" s="42"/>
      <c r="U168" s="42"/>
      <c r="V168" s="42"/>
      <c r="W168" s="42"/>
      <c r="X168" s="42"/>
      <c r="Y168" s="42"/>
      <c r="Z168" s="42"/>
      <c r="AA168" s="44"/>
      <c r="AB168" s="42"/>
      <c r="AC168" s="9"/>
      <c r="AD168" s="9"/>
      <c r="AE168" s="9"/>
      <c r="AF168" s="9"/>
      <c r="AG168" s="9"/>
      <c r="AH168" s="9"/>
      <c r="AI168" s="9"/>
      <c r="AJ168" s="9"/>
      <c r="AK168" s="9"/>
      <c r="AL168" s="9"/>
      <c r="AM168" s="9"/>
      <c r="AN168" s="9"/>
      <c r="AO168" s="9"/>
      <c r="AP168" s="9"/>
    </row>
    <row r="169" spans="3:42" ht="15.75" customHeight="1">
      <c r="C169" s="9"/>
      <c r="D169" s="9"/>
      <c r="E169" s="9"/>
      <c r="F169" s="9"/>
      <c r="G169" s="9"/>
      <c r="H169" s="9"/>
      <c r="I169" s="9"/>
      <c r="J169" s="42"/>
      <c r="K169" s="42"/>
      <c r="L169" s="42"/>
      <c r="M169" s="42"/>
      <c r="N169" s="42"/>
      <c r="O169" s="42"/>
      <c r="P169" s="42"/>
      <c r="Q169" s="42"/>
      <c r="R169" s="42"/>
      <c r="S169" s="42"/>
      <c r="T169" s="42"/>
      <c r="U169" s="42"/>
      <c r="V169" s="42"/>
      <c r="W169" s="42"/>
      <c r="X169" s="42"/>
      <c r="Y169" s="42"/>
      <c r="Z169" s="42"/>
      <c r="AA169" s="44"/>
      <c r="AB169" s="42"/>
      <c r="AC169" s="9"/>
      <c r="AD169" s="9"/>
      <c r="AE169" s="9"/>
      <c r="AF169" s="9"/>
      <c r="AG169" s="9"/>
      <c r="AH169" s="9"/>
      <c r="AI169" s="9"/>
      <c r="AJ169" s="9"/>
      <c r="AK169" s="9"/>
      <c r="AL169" s="9"/>
      <c r="AM169" s="9"/>
      <c r="AN169" s="9"/>
      <c r="AO169" s="9"/>
      <c r="AP169" s="9"/>
    </row>
    <row r="170" spans="3:42" ht="15.75" customHeight="1">
      <c r="C170" s="9"/>
      <c r="D170" s="9"/>
      <c r="E170" s="9"/>
      <c r="F170" s="9"/>
      <c r="G170" s="9"/>
      <c r="H170" s="9"/>
      <c r="I170" s="9"/>
      <c r="J170" s="42"/>
      <c r="K170" s="42"/>
      <c r="L170" s="42"/>
      <c r="M170" s="42"/>
      <c r="N170" s="42"/>
      <c r="O170" s="42"/>
      <c r="P170" s="42"/>
      <c r="Q170" s="42"/>
      <c r="R170" s="42"/>
      <c r="S170" s="42"/>
      <c r="T170" s="42"/>
      <c r="U170" s="42"/>
      <c r="V170" s="42"/>
      <c r="W170" s="42"/>
      <c r="X170" s="42"/>
      <c r="Y170" s="42"/>
      <c r="Z170" s="42"/>
      <c r="AA170" s="44"/>
      <c r="AB170" s="42"/>
      <c r="AC170" s="9"/>
      <c r="AD170" s="9"/>
      <c r="AE170" s="9"/>
      <c r="AF170" s="9"/>
      <c r="AG170" s="9"/>
      <c r="AH170" s="9"/>
      <c r="AI170" s="9"/>
      <c r="AJ170" s="9"/>
      <c r="AK170" s="9"/>
      <c r="AL170" s="9"/>
      <c r="AM170" s="9"/>
      <c r="AN170" s="9"/>
      <c r="AO170" s="9"/>
      <c r="AP170" s="9"/>
    </row>
    <row r="171" spans="3:42" ht="15.75" customHeight="1">
      <c r="C171" s="9"/>
      <c r="D171" s="9"/>
      <c r="E171" s="9"/>
      <c r="F171" s="9"/>
      <c r="G171" s="9"/>
      <c r="H171" s="9"/>
      <c r="I171" s="9"/>
      <c r="J171" s="42"/>
      <c r="K171" s="42"/>
      <c r="L171" s="42"/>
      <c r="M171" s="42"/>
      <c r="N171" s="42"/>
      <c r="O171" s="42"/>
      <c r="P171" s="42"/>
      <c r="Q171" s="42"/>
      <c r="R171" s="42"/>
      <c r="S171" s="42"/>
      <c r="T171" s="42"/>
      <c r="U171" s="42"/>
      <c r="V171" s="42"/>
      <c r="W171" s="42"/>
      <c r="X171" s="42"/>
      <c r="Y171" s="42"/>
      <c r="Z171" s="42"/>
      <c r="AA171" s="44"/>
      <c r="AB171" s="42"/>
      <c r="AC171" s="9"/>
      <c r="AD171" s="9"/>
      <c r="AE171" s="9"/>
      <c r="AF171" s="9"/>
      <c r="AG171" s="9"/>
      <c r="AH171" s="9"/>
      <c r="AI171" s="9"/>
      <c r="AJ171" s="9"/>
      <c r="AK171" s="9"/>
      <c r="AL171" s="9"/>
      <c r="AM171" s="9"/>
      <c r="AN171" s="9"/>
      <c r="AO171" s="9"/>
      <c r="AP171" s="9"/>
    </row>
    <row r="172" spans="3:42" ht="15.75" customHeight="1">
      <c r="C172" s="9"/>
      <c r="D172" s="9"/>
      <c r="E172" s="9"/>
      <c r="F172" s="9"/>
      <c r="G172" s="9"/>
      <c r="H172" s="9"/>
      <c r="I172" s="9"/>
      <c r="J172" s="42"/>
      <c r="K172" s="42"/>
      <c r="L172" s="42"/>
      <c r="M172" s="42"/>
      <c r="N172" s="42"/>
      <c r="O172" s="42"/>
      <c r="P172" s="42"/>
      <c r="Q172" s="42"/>
      <c r="R172" s="42"/>
      <c r="S172" s="42"/>
      <c r="T172" s="42"/>
      <c r="U172" s="42"/>
      <c r="V172" s="42"/>
      <c r="W172" s="42"/>
      <c r="X172" s="42"/>
      <c r="Y172" s="42"/>
      <c r="Z172" s="42"/>
      <c r="AA172" s="44"/>
      <c r="AB172" s="42"/>
      <c r="AC172" s="9"/>
      <c r="AD172" s="9"/>
      <c r="AE172" s="9"/>
      <c r="AF172" s="9"/>
      <c r="AG172" s="9"/>
      <c r="AH172" s="9"/>
      <c r="AI172" s="9"/>
      <c r="AJ172" s="9"/>
      <c r="AK172" s="9"/>
      <c r="AL172" s="9"/>
      <c r="AM172" s="9"/>
      <c r="AN172" s="9"/>
      <c r="AO172" s="9"/>
      <c r="AP172" s="9"/>
    </row>
    <row r="173" spans="3:42" ht="15.75" customHeight="1">
      <c r="C173" s="9"/>
      <c r="D173" s="9"/>
      <c r="E173" s="9"/>
      <c r="F173" s="9"/>
      <c r="G173" s="9"/>
      <c r="H173" s="9"/>
      <c r="I173" s="9"/>
      <c r="J173" s="42"/>
      <c r="K173" s="42"/>
      <c r="L173" s="42"/>
      <c r="M173" s="42"/>
      <c r="N173" s="42"/>
      <c r="O173" s="42"/>
      <c r="P173" s="42"/>
      <c r="Q173" s="42"/>
      <c r="R173" s="42"/>
      <c r="S173" s="42"/>
      <c r="T173" s="42"/>
      <c r="U173" s="42"/>
      <c r="V173" s="42"/>
      <c r="W173" s="42"/>
      <c r="X173" s="42"/>
      <c r="Y173" s="42"/>
      <c r="Z173" s="42"/>
      <c r="AA173" s="44"/>
      <c r="AB173" s="42"/>
      <c r="AC173" s="9"/>
      <c r="AD173" s="9"/>
      <c r="AE173" s="9"/>
      <c r="AF173" s="9"/>
      <c r="AG173" s="9"/>
      <c r="AH173" s="9"/>
      <c r="AI173" s="9"/>
      <c r="AJ173" s="9"/>
      <c r="AK173" s="9"/>
      <c r="AL173" s="9"/>
      <c r="AM173" s="9"/>
      <c r="AN173" s="9"/>
      <c r="AO173" s="9"/>
      <c r="AP173" s="9"/>
    </row>
    <row r="174" spans="3:42" ht="15.75" customHeight="1">
      <c r="C174" s="9"/>
      <c r="D174" s="9"/>
      <c r="E174" s="9"/>
      <c r="F174" s="9"/>
      <c r="G174" s="9"/>
      <c r="H174" s="9"/>
      <c r="I174" s="9"/>
      <c r="J174" s="42"/>
      <c r="K174" s="42"/>
      <c r="L174" s="42"/>
      <c r="M174" s="42"/>
      <c r="N174" s="42"/>
      <c r="O174" s="42"/>
      <c r="P174" s="42"/>
      <c r="Q174" s="42"/>
      <c r="R174" s="42"/>
      <c r="S174" s="42"/>
      <c r="T174" s="42"/>
      <c r="U174" s="42"/>
      <c r="V174" s="42"/>
      <c r="W174" s="42"/>
      <c r="X174" s="42"/>
      <c r="Y174" s="42"/>
      <c r="Z174" s="42"/>
      <c r="AA174" s="44"/>
      <c r="AB174" s="42"/>
      <c r="AC174" s="9"/>
      <c r="AD174" s="9"/>
      <c r="AE174" s="9"/>
      <c r="AF174" s="9"/>
      <c r="AG174" s="9"/>
      <c r="AH174" s="9"/>
      <c r="AI174" s="9"/>
      <c r="AJ174" s="9"/>
      <c r="AK174" s="9"/>
      <c r="AL174" s="9"/>
      <c r="AM174" s="9"/>
      <c r="AN174" s="9"/>
      <c r="AO174" s="9"/>
      <c r="AP174" s="9"/>
    </row>
    <row r="175" spans="3:42" ht="15.75" customHeight="1">
      <c r="C175" s="9"/>
      <c r="D175" s="9"/>
      <c r="E175" s="9"/>
      <c r="F175" s="9"/>
      <c r="G175" s="9"/>
      <c r="H175" s="9"/>
      <c r="I175" s="9"/>
      <c r="J175" s="42"/>
      <c r="K175" s="42"/>
      <c r="L175" s="42"/>
      <c r="M175" s="42"/>
      <c r="N175" s="42"/>
      <c r="O175" s="42"/>
      <c r="P175" s="42"/>
      <c r="Q175" s="42"/>
      <c r="R175" s="42"/>
      <c r="S175" s="42"/>
      <c r="T175" s="42"/>
      <c r="U175" s="42"/>
      <c r="V175" s="42"/>
      <c r="W175" s="42"/>
      <c r="X175" s="42"/>
      <c r="Y175" s="42"/>
      <c r="Z175" s="42"/>
      <c r="AA175" s="44"/>
      <c r="AB175" s="42"/>
      <c r="AC175" s="9"/>
      <c r="AD175" s="9"/>
      <c r="AE175" s="9"/>
      <c r="AF175" s="9"/>
      <c r="AG175" s="9"/>
      <c r="AH175" s="9"/>
      <c r="AI175" s="9"/>
      <c r="AJ175" s="9"/>
      <c r="AK175" s="9"/>
      <c r="AL175" s="9"/>
      <c r="AM175" s="9"/>
      <c r="AN175" s="9"/>
      <c r="AO175" s="9"/>
      <c r="AP175" s="9"/>
    </row>
    <row r="176" spans="3:42" ht="15.75" customHeight="1">
      <c r="C176" s="9"/>
      <c r="D176" s="9"/>
      <c r="E176" s="9"/>
      <c r="F176" s="9"/>
      <c r="G176" s="9"/>
      <c r="H176" s="9"/>
      <c r="I176" s="9"/>
      <c r="J176" s="42"/>
      <c r="K176" s="42"/>
      <c r="L176" s="42"/>
      <c r="M176" s="42"/>
      <c r="N176" s="42"/>
      <c r="O176" s="42"/>
      <c r="P176" s="42"/>
      <c r="Q176" s="42"/>
      <c r="R176" s="42"/>
      <c r="S176" s="42"/>
      <c r="T176" s="42"/>
      <c r="U176" s="42"/>
      <c r="V176" s="42"/>
      <c r="W176" s="42"/>
      <c r="X176" s="42"/>
      <c r="Y176" s="42"/>
      <c r="Z176" s="42"/>
      <c r="AA176" s="44"/>
      <c r="AB176" s="42"/>
      <c r="AC176" s="9"/>
      <c r="AD176" s="9"/>
      <c r="AE176" s="9"/>
      <c r="AF176" s="9"/>
      <c r="AG176" s="9"/>
      <c r="AH176" s="9"/>
      <c r="AI176" s="9"/>
      <c r="AJ176" s="9"/>
      <c r="AK176" s="9"/>
      <c r="AL176" s="9"/>
      <c r="AM176" s="9"/>
      <c r="AN176" s="9"/>
      <c r="AO176" s="9"/>
      <c r="AP176" s="9"/>
    </row>
    <row r="177" spans="3:42" ht="15.75" customHeight="1">
      <c r="C177" s="9"/>
      <c r="D177" s="9"/>
      <c r="E177" s="9"/>
      <c r="F177" s="9"/>
      <c r="G177" s="9"/>
      <c r="H177" s="9"/>
      <c r="I177" s="9"/>
      <c r="J177" s="42"/>
      <c r="K177" s="42"/>
      <c r="L177" s="42"/>
      <c r="M177" s="42"/>
      <c r="N177" s="42"/>
      <c r="O177" s="42"/>
      <c r="P177" s="42"/>
      <c r="Q177" s="42"/>
      <c r="R177" s="42"/>
      <c r="S177" s="42"/>
      <c r="T177" s="42"/>
      <c r="U177" s="42"/>
      <c r="V177" s="42"/>
      <c r="W177" s="42"/>
      <c r="X177" s="42"/>
      <c r="Y177" s="42"/>
      <c r="Z177" s="42"/>
      <c r="AA177" s="44"/>
      <c r="AB177" s="42"/>
      <c r="AC177" s="9"/>
      <c r="AD177" s="9"/>
      <c r="AE177" s="9"/>
      <c r="AF177" s="9"/>
      <c r="AG177" s="9"/>
      <c r="AH177" s="9"/>
      <c r="AI177" s="9"/>
      <c r="AJ177" s="9"/>
      <c r="AK177" s="9"/>
      <c r="AL177" s="9"/>
      <c r="AM177" s="9"/>
      <c r="AN177" s="9"/>
      <c r="AO177" s="9"/>
      <c r="AP177" s="9"/>
    </row>
    <row r="178" spans="3:42" ht="15.75" customHeight="1">
      <c r="C178" s="9"/>
      <c r="D178" s="9"/>
      <c r="E178" s="9"/>
      <c r="F178" s="9"/>
      <c r="G178" s="9"/>
      <c r="H178" s="9"/>
      <c r="I178" s="9"/>
      <c r="J178" s="42"/>
      <c r="K178" s="42"/>
      <c r="L178" s="42"/>
      <c r="M178" s="42"/>
      <c r="N178" s="42"/>
      <c r="O178" s="42"/>
      <c r="P178" s="42"/>
      <c r="Q178" s="42"/>
      <c r="R178" s="42"/>
      <c r="S178" s="42"/>
      <c r="T178" s="42"/>
      <c r="U178" s="42"/>
      <c r="V178" s="42"/>
      <c r="W178" s="42"/>
      <c r="X178" s="42"/>
      <c r="Y178" s="42"/>
      <c r="Z178" s="42"/>
      <c r="AA178" s="44"/>
      <c r="AB178" s="42"/>
      <c r="AC178" s="9"/>
      <c r="AD178" s="9"/>
      <c r="AE178" s="9"/>
      <c r="AF178" s="9"/>
      <c r="AG178" s="9"/>
      <c r="AH178" s="9"/>
      <c r="AI178" s="9"/>
      <c r="AJ178" s="9"/>
      <c r="AK178" s="9"/>
      <c r="AL178" s="9"/>
      <c r="AM178" s="9"/>
      <c r="AN178" s="9"/>
      <c r="AO178" s="9"/>
      <c r="AP178" s="9"/>
    </row>
    <row r="179" spans="3:42" ht="15.75" customHeight="1">
      <c r="C179" s="9"/>
      <c r="D179" s="9"/>
      <c r="E179" s="9"/>
      <c r="F179" s="9"/>
      <c r="G179" s="9"/>
      <c r="H179" s="9"/>
      <c r="I179" s="9"/>
      <c r="J179" s="42"/>
      <c r="K179" s="42"/>
      <c r="L179" s="42"/>
      <c r="M179" s="42"/>
      <c r="N179" s="42"/>
      <c r="O179" s="42"/>
      <c r="P179" s="42"/>
      <c r="Q179" s="42"/>
      <c r="R179" s="42"/>
      <c r="S179" s="42"/>
      <c r="T179" s="42"/>
      <c r="U179" s="42"/>
      <c r="V179" s="42"/>
      <c r="W179" s="42"/>
      <c r="X179" s="42"/>
      <c r="Y179" s="42"/>
      <c r="Z179" s="42"/>
      <c r="AA179" s="44"/>
      <c r="AB179" s="42"/>
      <c r="AC179" s="9"/>
      <c r="AD179" s="9"/>
      <c r="AE179" s="9"/>
      <c r="AF179" s="9"/>
      <c r="AG179" s="9"/>
      <c r="AH179" s="9"/>
      <c r="AI179" s="9"/>
      <c r="AJ179" s="9"/>
      <c r="AK179" s="9"/>
      <c r="AL179" s="9"/>
      <c r="AM179" s="9"/>
      <c r="AN179" s="9"/>
      <c r="AO179" s="9"/>
      <c r="AP179" s="9"/>
    </row>
    <row r="180" spans="3:42" ht="15.75" customHeight="1">
      <c r="C180" s="9"/>
      <c r="D180" s="9"/>
      <c r="E180" s="9"/>
      <c r="F180" s="9"/>
      <c r="G180" s="9"/>
      <c r="H180" s="9"/>
      <c r="I180" s="9"/>
      <c r="J180" s="42"/>
      <c r="K180" s="42"/>
      <c r="L180" s="42"/>
      <c r="M180" s="42"/>
      <c r="N180" s="42"/>
      <c r="O180" s="42"/>
      <c r="P180" s="42"/>
      <c r="Q180" s="42"/>
      <c r="R180" s="42"/>
      <c r="S180" s="42"/>
      <c r="T180" s="42"/>
      <c r="U180" s="42"/>
      <c r="V180" s="42"/>
      <c r="W180" s="42"/>
      <c r="X180" s="42"/>
      <c r="Y180" s="42"/>
      <c r="Z180" s="42"/>
      <c r="AA180" s="44"/>
      <c r="AB180" s="42"/>
      <c r="AC180" s="9"/>
      <c r="AD180" s="9"/>
      <c r="AE180" s="9"/>
      <c r="AF180" s="9"/>
      <c r="AG180" s="9"/>
      <c r="AH180" s="9"/>
      <c r="AI180" s="9"/>
      <c r="AJ180" s="9"/>
      <c r="AK180" s="9"/>
      <c r="AL180" s="9"/>
      <c r="AM180" s="9"/>
      <c r="AN180" s="9"/>
      <c r="AO180" s="9"/>
      <c r="AP180" s="9"/>
    </row>
    <row r="181" spans="3:42" ht="15.75" customHeight="1">
      <c r="C181" s="9"/>
      <c r="D181" s="9"/>
      <c r="E181" s="9"/>
      <c r="F181" s="9"/>
      <c r="G181" s="9"/>
      <c r="H181" s="9"/>
      <c r="I181" s="9"/>
      <c r="J181" s="42"/>
      <c r="K181" s="42"/>
      <c r="L181" s="42"/>
      <c r="M181" s="42"/>
      <c r="N181" s="42"/>
      <c r="O181" s="42"/>
      <c r="P181" s="42"/>
      <c r="Q181" s="42"/>
      <c r="R181" s="42"/>
      <c r="S181" s="42"/>
      <c r="T181" s="42"/>
      <c r="U181" s="42"/>
      <c r="V181" s="42"/>
      <c r="W181" s="42"/>
      <c r="X181" s="42"/>
      <c r="Y181" s="42"/>
      <c r="Z181" s="42"/>
      <c r="AA181" s="44"/>
      <c r="AB181" s="42"/>
      <c r="AC181" s="9"/>
      <c r="AD181" s="9"/>
      <c r="AE181" s="9"/>
      <c r="AF181" s="9"/>
      <c r="AG181" s="9"/>
      <c r="AH181" s="9"/>
      <c r="AI181" s="9"/>
      <c r="AJ181" s="9"/>
      <c r="AK181" s="9"/>
      <c r="AL181" s="9"/>
      <c r="AM181" s="9"/>
      <c r="AN181" s="9"/>
      <c r="AO181" s="9"/>
      <c r="AP181" s="9"/>
    </row>
    <row r="182" spans="3:42" ht="15.75" customHeight="1">
      <c r="C182" s="9"/>
      <c r="D182" s="9"/>
      <c r="E182" s="9"/>
      <c r="F182" s="9"/>
      <c r="G182" s="9"/>
      <c r="H182" s="9"/>
      <c r="I182" s="9"/>
      <c r="J182" s="42"/>
      <c r="K182" s="42"/>
      <c r="L182" s="42"/>
      <c r="M182" s="42"/>
      <c r="N182" s="42"/>
      <c r="O182" s="42"/>
      <c r="P182" s="42"/>
      <c r="Q182" s="42"/>
      <c r="R182" s="42"/>
      <c r="S182" s="42"/>
      <c r="T182" s="42"/>
      <c r="U182" s="42"/>
      <c r="V182" s="42"/>
      <c r="W182" s="42"/>
      <c r="X182" s="42"/>
      <c r="Y182" s="42"/>
      <c r="Z182" s="42"/>
      <c r="AA182" s="44"/>
      <c r="AB182" s="42"/>
      <c r="AC182" s="9"/>
      <c r="AD182" s="9"/>
      <c r="AE182" s="9"/>
      <c r="AF182" s="9"/>
      <c r="AG182" s="9"/>
      <c r="AH182" s="9"/>
      <c r="AI182" s="9"/>
      <c r="AJ182" s="9"/>
      <c r="AK182" s="9"/>
      <c r="AL182" s="9"/>
      <c r="AM182" s="9"/>
      <c r="AN182" s="9"/>
      <c r="AO182" s="9"/>
      <c r="AP182" s="9"/>
    </row>
    <row r="183" spans="3:42" ht="15.75" customHeight="1">
      <c r="C183" s="9"/>
      <c r="D183" s="9"/>
      <c r="E183" s="9"/>
      <c r="F183" s="9"/>
      <c r="G183" s="9"/>
      <c r="H183" s="9"/>
      <c r="I183" s="9"/>
      <c r="J183" s="42"/>
      <c r="K183" s="42"/>
      <c r="L183" s="42"/>
      <c r="M183" s="42"/>
      <c r="N183" s="42"/>
      <c r="O183" s="42"/>
      <c r="P183" s="42"/>
      <c r="Q183" s="42"/>
      <c r="R183" s="42"/>
      <c r="S183" s="42"/>
      <c r="T183" s="42"/>
      <c r="U183" s="42"/>
      <c r="V183" s="42"/>
      <c r="W183" s="42"/>
      <c r="X183" s="42"/>
      <c r="Y183" s="42"/>
      <c r="Z183" s="42"/>
      <c r="AA183" s="44"/>
      <c r="AB183" s="42"/>
      <c r="AC183" s="9"/>
      <c r="AD183" s="9"/>
      <c r="AE183" s="9"/>
      <c r="AF183" s="9"/>
      <c r="AG183" s="9"/>
      <c r="AH183" s="9"/>
      <c r="AI183" s="9"/>
      <c r="AJ183" s="9"/>
      <c r="AK183" s="9"/>
      <c r="AL183" s="9"/>
      <c r="AM183" s="9"/>
      <c r="AN183" s="9"/>
      <c r="AO183" s="9"/>
      <c r="AP183" s="9"/>
    </row>
    <row r="184" spans="3:42" ht="15.75" customHeight="1">
      <c r="C184" s="9"/>
      <c r="D184" s="9"/>
      <c r="E184" s="9"/>
      <c r="F184" s="9"/>
      <c r="G184" s="9"/>
      <c r="H184" s="9"/>
      <c r="I184" s="9"/>
      <c r="J184" s="42"/>
      <c r="K184" s="42"/>
      <c r="L184" s="42"/>
      <c r="M184" s="42"/>
      <c r="N184" s="42"/>
      <c r="O184" s="42"/>
      <c r="P184" s="42"/>
      <c r="Q184" s="42"/>
      <c r="R184" s="42"/>
      <c r="S184" s="42"/>
      <c r="T184" s="42"/>
      <c r="U184" s="42"/>
      <c r="V184" s="42"/>
      <c r="W184" s="42"/>
      <c r="X184" s="42"/>
      <c r="Y184" s="42"/>
      <c r="Z184" s="42"/>
      <c r="AA184" s="44"/>
      <c r="AB184" s="42"/>
      <c r="AC184" s="9"/>
      <c r="AD184" s="9"/>
      <c r="AE184" s="9"/>
      <c r="AF184" s="9"/>
      <c r="AG184" s="9"/>
      <c r="AH184" s="9"/>
      <c r="AI184" s="9"/>
      <c r="AJ184" s="9"/>
      <c r="AK184" s="9"/>
      <c r="AL184" s="9"/>
      <c r="AM184" s="9"/>
      <c r="AN184" s="9"/>
      <c r="AO184" s="9"/>
      <c r="AP184" s="9"/>
    </row>
    <row r="185" spans="3:42" ht="15.75" customHeight="1">
      <c r="C185" s="9"/>
      <c r="D185" s="9"/>
      <c r="E185" s="9"/>
      <c r="F185" s="9"/>
      <c r="G185" s="9"/>
      <c r="H185" s="9"/>
      <c r="I185" s="9"/>
      <c r="J185" s="42"/>
      <c r="K185" s="42"/>
      <c r="L185" s="42"/>
      <c r="M185" s="42"/>
      <c r="N185" s="42"/>
      <c r="O185" s="42"/>
      <c r="P185" s="42"/>
      <c r="Q185" s="42"/>
      <c r="R185" s="42"/>
      <c r="S185" s="42"/>
      <c r="T185" s="42"/>
      <c r="U185" s="42"/>
      <c r="V185" s="42"/>
      <c r="W185" s="42"/>
      <c r="X185" s="42"/>
      <c r="Y185" s="42"/>
      <c r="Z185" s="42"/>
      <c r="AA185" s="44"/>
      <c r="AB185" s="42"/>
      <c r="AC185" s="9"/>
      <c r="AD185" s="9"/>
      <c r="AE185" s="9"/>
      <c r="AF185" s="9"/>
      <c r="AG185" s="9"/>
      <c r="AH185" s="9"/>
      <c r="AI185" s="9"/>
      <c r="AJ185" s="9"/>
      <c r="AK185" s="9"/>
      <c r="AL185" s="9"/>
      <c r="AM185" s="9"/>
      <c r="AN185" s="9"/>
      <c r="AO185" s="9"/>
      <c r="AP185" s="9"/>
    </row>
    <row r="186" spans="3:42" ht="15.75" customHeight="1">
      <c r="C186" s="9"/>
      <c r="D186" s="9"/>
      <c r="E186" s="9"/>
      <c r="F186" s="9"/>
      <c r="G186" s="9"/>
      <c r="H186" s="9"/>
      <c r="I186" s="9"/>
      <c r="J186" s="42"/>
      <c r="K186" s="42"/>
      <c r="L186" s="42"/>
      <c r="M186" s="42"/>
      <c r="N186" s="42"/>
      <c r="O186" s="42"/>
      <c r="P186" s="42"/>
      <c r="Q186" s="42"/>
      <c r="R186" s="42"/>
      <c r="S186" s="42"/>
      <c r="T186" s="42"/>
      <c r="U186" s="42"/>
      <c r="V186" s="42"/>
      <c r="W186" s="42"/>
      <c r="X186" s="42"/>
      <c r="Y186" s="42"/>
      <c r="Z186" s="42"/>
      <c r="AA186" s="44"/>
      <c r="AB186" s="42"/>
      <c r="AC186" s="9"/>
      <c r="AD186" s="9"/>
      <c r="AE186" s="9"/>
      <c r="AF186" s="9"/>
      <c r="AG186" s="9"/>
      <c r="AH186" s="9"/>
      <c r="AI186" s="9"/>
      <c r="AJ186" s="9"/>
      <c r="AK186" s="9"/>
      <c r="AL186" s="9"/>
      <c r="AM186" s="9"/>
      <c r="AN186" s="9"/>
      <c r="AO186" s="9"/>
      <c r="AP186" s="9"/>
    </row>
    <row r="187" spans="3:42" ht="15.75" customHeight="1">
      <c r="C187" s="9"/>
      <c r="D187" s="9"/>
      <c r="E187" s="9"/>
      <c r="F187" s="9"/>
      <c r="G187" s="9"/>
      <c r="H187" s="9"/>
      <c r="I187" s="9"/>
      <c r="J187" s="42"/>
      <c r="K187" s="42"/>
      <c r="L187" s="42"/>
      <c r="M187" s="42"/>
      <c r="N187" s="42"/>
      <c r="O187" s="42"/>
      <c r="P187" s="42"/>
      <c r="Q187" s="42"/>
      <c r="R187" s="42"/>
      <c r="S187" s="42"/>
      <c r="T187" s="42"/>
      <c r="U187" s="42"/>
      <c r="V187" s="42"/>
      <c r="W187" s="42"/>
      <c r="X187" s="42"/>
      <c r="Y187" s="42"/>
      <c r="Z187" s="42"/>
      <c r="AA187" s="44"/>
      <c r="AB187" s="42"/>
      <c r="AC187" s="9"/>
      <c r="AD187" s="9"/>
      <c r="AE187" s="9"/>
      <c r="AF187" s="9"/>
      <c r="AG187" s="9"/>
      <c r="AH187" s="9"/>
      <c r="AI187" s="9"/>
      <c r="AJ187" s="9"/>
      <c r="AK187" s="9"/>
      <c r="AL187" s="9"/>
      <c r="AM187" s="9"/>
      <c r="AN187" s="9"/>
      <c r="AO187" s="9"/>
      <c r="AP187" s="9"/>
    </row>
    <row r="188" spans="3:42" ht="15.75" customHeight="1">
      <c r="C188" s="9"/>
      <c r="D188" s="9"/>
      <c r="E188" s="9"/>
      <c r="F188" s="9"/>
      <c r="G188" s="9"/>
      <c r="H188" s="9"/>
      <c r="I188" s="9"/>
      <c r="J188" s="42"/>
      <c r="K188" s="42"/>
      <c r="L188" s="42"/>
      <c r="M188" s="42"/>
      <c r="N188" s="42"/>
      <c r="O188" s="42"/>
      <c r="P188" s="42"/>
      <c r="Q188" s="42"/>
      <c r="R188" s="42"/>
      <c r="S188" s="42"/>
      <c r="T188" s="42"/>
      <c r="U188" s="42"/>
      <c r="V188" s="42"/>
      <c r="W188" s="42"/>
      <c r="X188" s="42"/>
      <c r="Y188" s="42"/>
      <c r="Z188" s="42"/>
      <c r="AA188" s="44"/>
      <c r="AB188" s="42"/>
      <c r="AC188" s="9"/>
      <c r="AD188" s="9"/>
      <c r="AE188" s="9"/>
      <c r="AF188" s="9"/>
      <c r="AG188" s="9"/>
      <c r="AH188" s="9"/>
      <c r="AI188" s="9"/>
      <c r="AJ188" s="9"/>
      <c r="AK188" s="9"/>
      <c r="AL188" s="9"/>
      <c r="AM188" s="9"/>
      <c r="AN188" s="9"/>
      <c r="AO188" s="9"/>
      <c r="AP188" s="9"/>
    </row>
    <row r="189" spans="3:42" ht="15.75" customHeight="1">
      <c r="C189" s="9"/>
      <c r="D189" s="9"/>
      <c r="E189" s="9"/>
      <c r="F189" s="9"/>
      <c r="G189" s="9"/>
      <c r="H189" s="9"/>
      <c r="I189" s="9"/>
      <c r="J189" s="42"/>
      <c r="K189" s="42"/>
      <c r="L189" s="42"/>
      <c r="M189" s="42"/>
      <c r="N189" s="42"/>
      <c r="O189" s="42"/>
      <c r="P189" s="42"/>
      <c r="Q189" s="42"/>
      <c r="R189" s="42"/>
      <c r="S189" s="42"/>
      <c r="T189" s="42"/>
      <c r="U189" s="42"/>
      <c r="V189" s="42"/>
      <c r="W189" s="42"/>
      <c r="X189" s="42"/>
      <c r="Y189" s="42"/>
      <c r="Z189" s="42"/>
      <c r="AA189" s="44"/>
      <c r="AB189" s="42"/>
      <c r="AC189" s="9"/>
      <c r="AD189" s="9"/>
      <c r="AE189" s="9"/>
      <c r="AF189" s="9"/>
      <c r="AG189" s="9"/>
      <c r="AH189" s="9"/>
      <c r="AI189" s="9"/>
      <c r="AJ189" s="9"/>
      <c r="AK189" s="9"/>
      <c r="AL189" s="9"/>
      <c r="AM189" s="9"/>
      <c r="AN189" s="9"/>
      <c r="AO189" s="9"/>
      <c r="AP189" s="9"/>
    </row>
    <row r="190" spans="3:42" ht="15.75" customHeight="1">
      <c r="C190" s="9"/>
      <c r="D190" s="9"/>
      <c r="E190" s="9"/>
      <c r="F190" s="9"/>
      <c r="G190" s="9"/>
      <c r="H190" s="9"/>
      <c r="I190" s="9"/>
      <c r="J190" s="42"/>
      <c r="K190" s="42"/>
      <c r="L190" s="42"/>
      <c r="M190" s="42"/>
      <c r="N190" s="42"/>
      <c r="O190" s="42"/>
      <c r="P190" s="42"/>
      <c r="Q190" s="42"/>
      <c r="R190" s="42"/>
      <c r="S190" s="42"/>
      <c r="T190" s="42"/>
      <c r="U190" s="42"/>
      <c r="V190" s="42"/>
      <c r="W190" s="42"/>
      <c r="X190" s="42"/>
      <c r="Y190" s="42"/>
      <c r="Z190" s="42"/>
      <c r="AA190" s="44"/>
      <c r="AB190" s="42"/>
      <c r="AC190" s="9"/>
      <c r="AD190" s="9"/>
      <c r="AE190" s="9"/>
      <c r="AF190" s="9"/>
      <c r="AG190" s="9"/>
      <c r="AH190" s="9"/>
      <c r="AI190" s="9"/>
      <c r="AJ190" s="9"/>
      <c r="AK190" s="9"/>
      <c r="AL190" s="9"/>
      <c r="AM190" s="9"/>
      <c r="AN190" s="9"/>
      <c r="AO190" s="9"/>
      <c r="AP190" s="9"/>
    </row>
    <row r="191" spans="3:42" ht="15.75" customHeight="1">
      <c r="C191" s="9"/>
      <c r="D191" s="9"/>
      <c r="E191" s="9"/>
      <c r="F191" s="9"/>
      <c r="G191" s="9"/>
      <c r="H191" s="9"/>
      <c r="I191" s="9"/>
      <c r="J191" s="42"/>
      <c r="K191" s="42"/>
      <c r="L191" s="42"/>
      <c r="M191" s="42"/>
      <c r="N191" s="42"/>
      <c r="O191" s="42"/>
      <c r="P191" s="42"/>
      <c r="Q191" s="42"/>
      <c r="R191" s="42"/>
      <c r="S191" s="42"/>
      <c r="T191" s="42"/>
      <c r="U191" s="42"/>
      <c r="V191" s="42"/>
      <c r="W191" s="42"/>
      <c r="X191" s="42"/>
      <c r="Y191" s="42"/>
      <c r="Z191" s="42"/>
      <c r="AA191" s="44"/>
      <c r="AB191" s="42"/>
      <c r="AC191" s="9"/>
      <c r="AD191" s="9"/>
      <c r="AE191" s="9"/>
      <c r="AF191" s="9"/>
      <c r="AG191" s="9"/>
      <c r="AH191" s="9"/>
      <c r="AI191" s="9"/>
      <c r="AJ191" s="9"/>
      <c r="AK191" s="9"/>
      <c r="AL191" s="9"/>
      <c r="AM191" s="9"/>
      <c r="AN191" s="9"/>
      <c r="AO191" s="9"/>
      <c r="AP191" s="9"/>
    </row>
    <row r="192" spans="3:42" ht="15.75" customHeight="1">
      <c r="C192" s="9"/>
      <c r="D192" s="9"/>
      <c r="E192" s="9"/>
      <c r="F192" s="9"/>
      <c r="G192" s="9"/>
      <c r="H192" s="9"/>
      <c r="I192" s="9"/>
      <c r="J192" s="42"/>
      <c r="K192" s="42"/>
      <c r="L192" s="42"/>
      <c r="M192" s="42"/>
      <c r="N192" s="42"/>
      <c r="O192" s="42"/>
      <c r="P192" s="42"/>
      <c r="Q192" s="42"/>
      <c r="R192" s="42"/>
      <c r="S192" s="42"/>
      <c r="T192" s="42"/>
      <c r="U192" s="42"/>
      <c r="V192" s="42"/>
      <c r="W192" s="42"/>
      <c r="X192" s="42"/>
      <c r="Y192" s="42"/>
      <c r="Z192" s="42"/>
      <c r="AA192" s="44"/>
      <c r="AB192" s="42"/>
      <c r="AC192" s="9"/>
      <c r="AD192" s="9"/>
      <c r="AE192" s="9"/>
      <c r="AF192" s="9"/>
      <c r="AG192" s="9"/>
      <c r="AH192" s="9"/>
      <c r="AI192" s="9"/>
      <c r="AJ192" s="9"/>
      <c r="AK192" s="9"/>
      <c r="AL192" s="9"/>
      <c r="AM192" s="9"/>
      <c r="AN192" s="9"/>
      <c r="AO192" s="9"/>
      <c r="AP192" s="9"/>
    </row>
    <row r="193" spans="3:42" ht="15.75" customHeight="1">
      <c r="C193" s="9"/>
      <c r="D193" s="9"/>
      <c r="E193" s="9"/>
      <c r="F193" s="9"/>
      <c r="G193" s="9"/>
      <c r="H193" s="9"/>
      <c r="I193" s="9"/>
      <c r="J193" s="42"/>
      <c r="K193" s="42"/>
      <c r="L193" s="42"/>
      <c r="M193" s="42"/>
      <c r="N193" s="42"/>
      <c r="O193" s="42"/>
      <c r="P193" s="42"/>
      <c r="Q193" s="42"/>
      <c r="R193" s="42"/>
      <c r="S193" s="42"/>
      <c r="T193" s="42"/>
      <c r="U193" s="42"/>
      <c r="V193" s="42"/>
      <c r="W193" s="42"/>
      <c r="X193" s="42"/>
      <c r="Y193" s="42"/>
      <c r="Z193" s="42"/>
      <c r="AA193" s="44"/>
      <c r="AB193" s="42"/>
      <c r="AC193" s="9"/>
      <c r="AD193" s="9"/>
      <c r="AE193" s="9"/>
      <c r="AF193" s="9"/>
      <c r="AG193" s="9"/>
      <c r="AH193" s="9"/>
      <c r="AI193" s="9"/>
      <c r="AJ193" s="9"/>
      <c r="AK193" s="9"/>
      <c r="AL193" s="9"/>
      <c r="AM193" s="9"/>
      <c r="AN193" s="9"/>
      <c r="AO193" s="9"/>
      <c r="AP193" s="9"/>
    </row>
    <row r="194" spans="3:42" ht="15.75" customHeight="1">
      <c r="C194" s="9"/>
      <c r="D194" s="9"/>
      <c r="E194" s="9"/>
      <c r="F194" s="9"/>
      <c r="G194" s="9"/>
      <c r="H194" s="9"/>
      <c r="I194" s="9"/>
      <c r="J194" s="42"/>
      <c r="K194" s="42"/>
      <c r="L194" s="42"/>
      <c r="M194" s="42"/>
      <c r="N194" s="42"/>
      <c r="O194" s="42"/>
      <c r="P194" s="42"/>
      <c r="Q194" s="42"/>
      <c r="R194" s="42"/>
      <c r="S194" s="42"/>
      <c r="T194" s="42"/>
      <c r="U194" s="42"/>
      <c r="V194" s="42"/>
      <c r="W194" s="42"/>
      <c r="X194" s="42"/>
      <c r="Y194" s="42"/>
      <c r="Z194" s="42"/>
      <c r="AA194" s="44"/>
      <c r="AB194" s="42"/>
      <c r="AC194" s="9"/>
      <c r="AD194" s="9"/>
      <c r="AE194" s="9"/>
      <c r="AF194" s="9"/>
      <c r="AG194" s="9"/>
      <c r="AH194" s="9"/>
      <c r="AI194" s="9"/>
      <c r="AJ194" s="9"/>
      <c r="AK194" s="9"/>
      <c r="AL194" s="9"/>
      <c r="AM194" s="9"/>
      <c r="AN194" s="9"/>
      <c r="AO194" s="9"/>
      <c r="AP194" s="9"/>
    </row>
    <row r="195" spans="3:42" ht="15.75" customHeight="1">
      <c r="C195" s="9"/>
      <c r="D195" s="9"/>
      <c r="E195" s="9"/>
      <c r="F195" s="9"/>
      <c r="G195" s="9"/>
      <c r="H195" s="9"/>
      <c r="I195" s="9"/>
      <c r="J195" s="42"/>
      <c r="K195" s="42"/>
      <c r="L195" s="42"/>
      <c r="M195" s="42"/>
      <c r="N195" s="42"/>
      <c r="O195" s="42"/>
      <c r="P195" s="42"/>
      <c r="Q195" s="42"/>
      <c r="R195" s="42"/>
      <c r="S195" s="42"/>
      <c r="T195" s="42"/>
      <c r="U195" s="42"/>
      <c r="V195" s="42"/>
      <c r="W195" s="42"/>
      <c r="X195" s="42"/>
      <c r="Y195" s="42"/>
      <c r="Z195" s="42"/>
      <c r="AA195" s="44"/>
      <c r="AB195" s="42"/>
      <c r="AC195" s="9"/>
      <c r="AD195" s="9"/>
      <c r="AE195" s="9"/>
      <c r="AF195" s="9"/>
      <c r="AG195" s="9"/>
      <c r="AH195" s="9"/>
      <c r="AI195" s="9"/>
      <c r="AJ195" s="9"/>
      <c r="AK195" s="9"/>
      <c r="AL195" s="9"/>
      <c r="AM195" s="9"/>
      <c r="AN195" s="9"/>
      <c r="AO195" s="9"/>
      <c r="AP195" s="9"/>
    </row>
    <row r="196" spans="3:42" ht="15.75" customHeight="1">
      <c r="C196" s="9"/>
      <c r="D196" s="9"/>
      <c r="E196" s="9"/>
      <c r="F196" s="9"/>
      <c r="G196" s="9"/>
      <c r="H196" s="9"/>
      <c r="I196" s="9"/>
      <c r="J196" s="42"/>
      <c r="K196" s="42"/>
      <c r="L196" s="42"/>
      <c r="M196" s="42"/>
      <c r="N196" s="42"/>
      <c r="O196" s="42"/>
      <c r="P196" s="42"/>
      <c r="Q196" s="42"/>
      <c r="R196" s="42"/>
      <c r="S196" s="42"/>
      <c r="T196" s="42"/>
      <c r="U196" s="42"/>
      <c r="V196" s="42"/>
      <c r="W196" s="42"/>
      <c r="X196" s="42"/>
      <c r="Y196" s="42"/>
      <c r="Z196" s="42"/>
      <c r="AA196" s="44"/>
      <c r="AB196" s="42"/>
      <c r="AC196" s="9"/>
      <c r="AD196" s="9"/>
      <c r="AE196" s="9"/>
      <c r="AF196" s="9"/>
      <c r="AG196" s="9"/>
      <c r="AH196" s="9"/>
      <c r="AI196" s="9"/>
      <c r="AJ196" s="9"/>
      <c r="AK196" s="9"/>
      <c r="AL196" s="9"/>
      <c r="AM196" s="9"/>
      <c r="AN196" s="9"/>
      <c r="AO196" s="9"/>
      <c r="AP196" s="9"/>
    </row>
    <row r="197" spans="3:42" ht="15.75" customHeight="1">
      <c r="C197" s="9"/>
      <c r="D197" s="9"/>
      <c r="E197" s="9"/>
      <c r="F197" s="9"/>
      <c r="G197" s="9"/>
      <c r="H197" s="9"/>
      <c r="I197" s="9"/>
      <c r="J197" s="42"/>
      <c r="K197" s="42"/>
      <c r="L197" s="42"/>
      <c r="M197" s="42"/>
      <c r="N197" s="42"/>
      <c r="O197" s="42"/>
      <c r="P197" s="42"/>
      <c r="Q197" s="42"/>
      <c r="R197" s="42"/>
      <c r="S197" s="42"/>
      <c r="T197" s="42"/>
      <c r="U197" s="42"/>
      <c r="V197" s="42"/>
      <c r="W197" s="42"/>
      <c r="X197" s="42"/>
      <c r="Y197" s="42"/>
      <c r="Z197" s="42"/>
      <c r="AA197" s="44"/>
      <c r="AB197" s="42"/>
      <c r="AC197" s="9"/>
      <c r="AD197" s="9"/>
      <c r="AE197" s="9"/>
      <c r="AF197" s="9"/>
      <c r="AG197" s="9"/>
      <c r="AH197" s="9"/>
      <c r="AI197" s="9"/>
      <c r="AJ197" s="9"/>
      <c r="AK197" s="9"/>
      <c r="AL197" s="9"/>
      <c r="AM197" s="9"/>
      <c r="AN197" s="9"/>
      <c r="AO197" s="9"/>
      <c r="AP197" s="9"/>
    </row>
    <row r="198" spans="3:42" ht="15.75" customHeight="1">
      <c r="C198" s="9"/>
      <c r="D198" s="9"/>
      <c r="E198" s="9"/>
      <c r="F198" s="9"/>
      <c r="G198" s="9"/>
      <c r="H198" s="9"/>
      <c r="I198" s="9"/>
      <c r="J198" s="42"/>
      <c r="K198" s="42"/>
      <c r="L198" s="42"/>
      <c r="M198" s="42"/>
      <c r="N198" s="42"/>
      <c r="O198" s="42"/>
      <c r="P198" s="42"/>
      <c r="Q198" s="42"/>
      <c r="R198" s="42"/>
      <c r="S198" s="42"/>
      <c r="T198" s="42"/>
      <c r="U198" s="42"/>
      <c r="V198" s="42"/>
      <c r="W198" s="42"/>
      <c r="X198" s="42"/>
      <c r="Y198" s="42"/>
      <c r="Z198" s="42"/>
      <c r="AA198" s="44"/>
      <c r="AB198" s="42"/>
      <c r="AC198" s="9"/>
      <c r="AD198" s="9"/>
      <c r="AE198" s="9"/>
      <c r="AF198" s="9"/>
      <c r="AG198" s="9"/>
      <c r="AH198" s="9"/>
      <c r="AI198" s="9"/>
      <c r="AJ198" s="9"/>
      <c r="AK198" s="9"/>
      <c r="AL198" s="9"/>
      <c r="AM198" s="9"/>
      <c r="AN198" s="9"/>
      <c r="AO198" s="9"/>
      <c r="AP198" s="9"/>
    </row>
    <row r="199" spans="3:42" ht="15.75" customHeight="1">
      <c r="C199" s="9"/>
      <c r="D199" s="9"/>
      <c r="E199" s="9"/>
      <c r="F199" s="9"/>
      <c r="G199" s="9"/>
      <c r="H199" s="9"/>
      <c r="I199" s="9"/>
      <c r="J199" s="42"/>
      <c r="K199" s="42"/>
      <c r="L199" s="42"/>
      <c r="M199" s="42"/>
      <c r="N199" s="42"/>
      <c r="O199" s="42"/>
      <c r="P199" s="42"/>
      <c r="Q199" s="42"/>
      <c r="R199" s="42"/>
      <c r="S199" s="42"/>
      <c r="T199" s="42"/>
      <c r="U199" s="42"/>
      <c r="V199" s="42"/>
      <c r="W199" s="42"/>
      <c r="X199" s="42"/>
      <c r="Y199" s="42"/>
      <c r="Z199" s="42"/>
      <c r="AA199" s="44"/>
      <c r="AB199" s="42"/>
      <c r="AC199" s="9"/>
      <c r="AD199" s="9"/>
      <c r="AE199" s="9"/>
      <c r="AF199" s="9"/>
      <c r="AG199" s="9"/>
      <c r="AH199" s="9"/>
      <c r="AI199" s="9"/>
      <c r="AJ199" s="9"/>
      <c r="AK199" s="9"/>
      <c r="AL199" s="9"/>
      <c r="AM199" s="9"/>
      <c r="AN199" s="9"/>
      <c r="AO199" s="9"/>
      <c r="AP199" s="9"/>
    </row>
    <row r="200" spans="3:42" ht="15.75" customHeight="1">
      <c r="C200" s="9"/>
      <c r="D200" s="9"/>
      <c r="E200" s="9"/>
      <c r="F200" s="9"/>
      <c r="G200" s="9"/>
      <c r="H200" s="9"/>
      <c r="I200" s="9"/>
      <c r="J200" s="42"/>
      <c r="K200" s="42"/>
      <c r="L200" s="42"/>
      <c r="M200" s="42"/>
      <c r="N200" s="42"/>
      <c r="O200" s="42"/>
      <c r="P200" s="42"/>
      <c r="Q200" s="42"/>
      <c r="R200" s="42"/>
      <c r="S200" s="42"/>
      <c r="T200" s="42"/>
      <c r="U200" s="42"/>
      <c r="V200" s="42"/>
      <c r="W200" s="42"/>
      <c r="X200" s="42"/>
      <c r="Y200" s="42"/>
      <c r="Z200" s="42"/>
      <c r="AA200" s="44"/>
      <c r="AB200" s="42"/>
      <c r="AC200" s="9"/>
      <c r="AD200" s="9"/>
      <c r="AE200" s="9"/>
      <c r="AF200" s="9"/>
      <c r="AG200" s="9"/>
      <c r="AH200" s="9"/>
      <c r="AI200" s="9"/>
      <c r="AJ200" s="9"/>
      <c r="AK200" s="9"/>
      <c r="AL200" s="9"/>
      <c r="AM200" s="9"/>
      <c r="AN200" s="9"/>
      <c r="AO200" s="9"/>
      <c r="AP200" s="9"/>
    </row>
    <row r="201" spans="3:42" ht="15.75" customHeight="1">
      <c r="C201" s="9"/>
      <c r="D201" s="9"/>
      <c r="E201" s="9"/>
      <c r="F201" s="9"/>
      <c r="G201" s="9"/>
      <c r="H201" s="9"/>
      <c r="I201" s="9"/>
      <c r="J201" s="42"/>
      <c r="K201" s="42"/>
      <c r="L201" s="42"/>
      <c r="M201" s="42"/>
      <c r="N201" s="42"/>
      <c r="O201" s="42"/>
      <c r="P201" s="42"/>
      <c r="Q201" s="42"/>
      <c r="R201" s="42"/>
      <c r="S201" s="42"/>
      <c r="T201" s="42"/>
      <c r="U201" s="42"/>
      <c r="V201" s="42"/>
      <c r="W201" s="42"/>
      <c r="X201" s="42"/>
      <c r="Y201" s="42"/>
      <c r="Z201" s="42"/>
      <c r="AA201" s="44"/>
      <c r="AB201" s="42"/>
      <c r="AC201" s="9"/>
      <c r="AD201" s="9"/>
      <c r="AE201" s="9"/>
      <c r="AF201" s="9"/>
      <c r="AG201" s="9"/>
      <c r="AH201" s="9"/>
      <c r="AI201" s="9"/>
      <c r="AJ201" s="9"/>
      <c r="AK201" s="9"/>
      <c r="AL201" s="9"/>
      <c r="AM201" s="9"/>
      <c r="AN201" s="9"/>
      <c r="AO201" s="9"/>
      <c r="AP201" s="9"/>
    </row>
    <row r="202" spans="3:42" ht="15.75" customHeight="1">
      <c r="C202" s="9"/>
      <c r="D202" s="9"/>
      <c r="E202" s="9"/>
      <c r="F202" s="9"/>
      <c r="G202" s="9"/>
      <c r="H202" s="9"/>
      <c r="I202" s="9"/>
      <c r="J202" s="42"/>
      <c r="K202" s="42"/>
      <c r="L202" s="42"/>
      <c r="M202" s="42"/>
      <c r="N202" s="42"/>
      <c r="O202" s="42"/>
      <c r="P202" s="42"/>
      <c r="Q202" s="42"/>
      <c r="R202" s="42"/>
      <c r="S202" s="42"/>
      <c r="T202" s="42"/>
      <c r="U202" s="42"/>
      <c r="V202" s="42"/>
      <c r="W202" s="42"/>
      <c r="X202" s="42"/>
      <c r="Y202" s="42"/>
      <c r="Z202" s="42"/>
      <c r="AA202" s="44"/>
      <c r="AB202" s="42"/>
      <c r="AC202" s="9"/>
      <c r="AD202" s="9"/>
      <c r="AE202" s="9"/>
      <c r="AF202" s="9"/>
      <c r="AG202" s="9"/>
      <c r="AH202" s="9"/>
      <c r="AI202" s="9"/>
      <c r="AJ202" s="9"/>
      <c r="AK202" s="9"/>
      <c r="AL202" s="9"/>
      <c r="AM202" s="9"/>
      <c r="AN202" s="9"/>
      <c r="AO202" s="9"/>
      <c r="AP202" s="9"/>
    </row>
    <row r="203" spans="3:42" ht="15.75" customHeight="1">
      <c r="C203" s="9"/>
      <c r="D203" s="9"/>
      <c r="E203" s="9"/>
      <c r="F203" s="9"/>
      <c r="G203" s="9"/>
      <c r="H203" s="9"/>
      <c r="I203" s="9"/>
      <c r="J203" s="42"/>
      <c r="K203" s="42"/>
      <c r="L203" s="42"/>
      <c r="M203" s="42"/>
      <c r="N203" s="42"/>
      <c r="O203" s="42"/>
      <c r="P203" s="42"/>
      <c r="Q203" s="42"/>
      <c r="R203" s="42"/>
      <c r="S203" s="42"/>
      <c r="T203" s="42"/>
      <c r="U203" s="42"/>
      <c r="V203" s="42"/>
      <c r="W203" s="42"/>
      <c r="X203" s="42"/>
      <c r="Y203" s="42"/>
      <c r="Z203" s="42"/>
      <c r="AA203" s="44"/>
      <c r="AB203" s="42"/>
      <c r="AC203" s="9"/>
      <c r="AD203" s="9"/>
      <c r="AE203" s="9"/>
      <c r="AF203" s="9"/>
      <c r="AG203" s="9"/>
      <c r="AH203" s="9"/>
      <c r="AI203" s="9"/>
      <c r="AJ203" s="9"/>
      <c r="AK203" s="9"/>
      <c r="AL203" s="9"/>
      <c r="AM203" s="9"/>
      <c r="AN203" s="9"/>
      <c r="AO203" s="9"/>
      <c r="AP203" s="9"/>
    </row>
    <row r="204" spans="3:42" ht="15.75" customHeight="1">
      <c r="C204" s="9"/>
      <c r="D204" s="9"/>
      <c r="E204" s="9"/>
      <c r="F204" s="9"/>
      <c r="G204" s="9"/>
      <c r="H204" s="9"/>
      <c r="I204" s="9"/>
      <c r="J204" s="42"/>
      <c r="K204" s="42"/>
      <c r="L204" s="42"/>
      <c r="M204" s="42"/>
      <c r="N204" s="42"/>
      <c r="O204" s="42"/>
      <c r="P204" s="42"/>
      <c r="Q204" s="42"/>
      <c r="R204" s="42"/>
      <c r="S204" s="42"/>
      <c r="T204" s="42"/>
      <c r="U204" s="42"/>
      <c r="V204" s="42"/>
      <c r="W204" s="42"/>
      <c r="X204" s="42"/>
      <c r="Y204" s="42"/>
      <c r="Z204" s="42"/>
      <c r="AA204" s="44"/>
      <c r="AB204" s="42"/>
      <c r="AC204" s="9"/>
      <c r="AD204" s="9"/>
      <c r="AE204" s="9"/>
      <c r="AF204" s="9"/>
      <c r="AG204" s="9"/>
      <c r="AH204" s="9"/>
      <c r="AI204" s="9"/>
      <c r="AJ204" s="9"/>
      <c r="AK204" s="9"/>
      <c r="AL204" s="9"/>
      <c r="AM204" s="9"/>
      <c r="AN204" s="9"/>
      <c r="AO204" s="9"/>
      <c r="AP204" s="9"/>
    </row>
    <row r="205" spans="3:42" ht="15.75" customHeight="1">
      <c r="C205" s="9"/>
      <c r="D205" s="9"/>
      <c r="E205" s="9"/>
      <c r="F205" s="9"/>
      <c r="G205" s="9"/>
      <c r="H205" s="9"/>
      <c r="I205" s="9"/>
      <c r="J205" s="42"/>
      <c r="K205" s="42"/>
      <c r="L205" s="42"/>
      <c r="M205" s="42"/>
      <c r="N205" s="42"/>
      <c r="O205" s="42"/>
      <c r="P205" s="42"/>
      <c r="Q205" s="42"/>
      <c r="R205" s="42"/>
      <c r="S205" s="42"/>
      <c r="T205" s="42"/>
      <c r="U205" s="42"/>
      <c r="V205" s="42"/>
      <c r="W205" s="42"/>
      <c r="X205" s="42"/>
      <c r="Y205" s="42"/>
      <c r="Z205" s="42"/>
      <c r="AA205" s="44"/>
      <c r="AB205" s="42"/>
      <c r="AC205" s="9"/>
      <c r="AD205" s="9"/>
      <c r="AE205" s="9"/>
      <c r="AF205" s="9"/>
      <c r="AG205" s="9"/>
      <c r="AH205" s="9"/>
      <c r="AI205" s="9"/>
      <c r="AJ205" s="9"/>
      <c r="AK205" s="9"/>
      <c r="AL205" s="9"/>
      <c r="AM205" s="9"/>
      <c r="AN205" s="9"/>
      <c r="AO205" s="9"/>
      <c r="AP205" s="9"/>
    </row>
    <row r="206" spans="3:42" ht="15.75" customHeight="1">
      <c r="C206" s="9"/>
      <c r="D206" s="9"/>
      <c r="E206" s="9"/>
      <c r="F206" s="9"/>
      <c r="G206" s="9"/>
      <c r="H206" s="9"/>
      <c r="I206" s="9"/>
      <c r="J206" s="42"/>
      <c r="K206" s="42"/>
      <c r="L206" s="42"/>
      <c r="M206" s="42"/>
      <c r="N206" s="42"/>
      <c r="O206" s="42"/>
      <c r="P206" s="42"/>
      <c r="Q206" s="42"/>
      <c r="R206" s="42"/>
      <c r="S206" s="42"/>
      <c r="T206" s="42"/>
      <c r="U206" s="42"/>
      <c r="V206" s="42"/>
      <c r="W206" s="42"/>
      <c r="X206" s="42"/>
      <c r="Y206" s="42"/>
      <c r="Z206" s="42"/>
      <c r="AA206" s="44"/>
      <c r="AB206" s="42"/>
      <c r="AC206" s="9"/>
      <c r="AD206" s="9"/>
      <c r="AE206" s="9"/>
      <c r="AF206" s="9"/>
      <c r="AG206" s="9"/>
      <c r="AH206" s="9"/>
      <c r="AI206" s="9"/>
      <c r="AJ206" s="9"/>
      <c r="AK206" s="9"/>
      <c r="AL206" s="9"/>
      <c r="AM206" s="9"/>
      <c r="AN206" s="9"/>
      <c r="AO206" s="9"/>
      <c r="AP206" s="9"/>
    </row>
    <row r="207" spans="3:42" ht="15.75" customHeight="1">
      <c r="C207" s="9"/>
      <c r="D207" s="9"/>
      <c r="E207" s="9"/>
      <c r="F207" s="9"/>
      <c r="G207" s="9"/>
      <c r="H207" s="9"/>
      <c r="I207" s="9"/>
      <c r="J207" s="42"/>
      <c r="K207" s="42"/>
      <c r="L207" s="42"/>
      <c r="M207" s="42"/>
      <c r="N207" s="42"/>
      <c r="O207" s="42"/>
      <c r="P207" s="42"/>
      <c r="Q207" s="42"/>
      <c r="R207" s="42"/>
      <c r="S207" s="42"/>
      <c r="T207" s="42"/>
      <c r="U207" s="42"/>
      <c r="V207" s="42"/>
      <c r="W207" s="42"/>
      <c r="X207" s="42"/>
      <c r="Y207" s="42"/>
      <c r="Z207" s="42"/>
      <c r="AA207" s="44"/>
      <c r="AB207" s="42"/>
      <c r="AC207" s="9"/>
      <c r="AD207" s="9"/>
      <c r="AE207" s="9"/>
      <c r="AF207" s="9"/>
      <c r="AG207" s="9"/>
      <c r="AH207" s="9"/>
      <c r="AI207" s="9"/>
      <c r="AJ207" s="9"/>
      <c r="AK207" s="9"/>
      <c r="AL207" s="9"/>
      <c r="AM207" s="9"/>
      <c r="AN207" s="9"/>
      <c r="AO207" s="9"/>
      <c r="AP207" s="9"/>
    </row>
    <row r="208" spans="3:42" ht="15.75" customHeight="1">
      <c r="C208" s="9"/>
      <c r="D208" s="9"/>
      <c r="E208" s="9"/>
      <c r="F208" s="9"/>
      <c r="G208" s="9"/>
      <c r="H208" s="9"/>
      <c r="I208" s="9"/>
      <c r="J208" s="42"/>
      <c r="K208" s="42"/>
      <c r="L208" s="42"/>
      <c r="M208" s="42"/>
      <c r="N208" s="42"/>
      <c r="O208" s="42"/>
      <c r="P208" s="42"/>
      <c r="Q208" s="42"/>
      <c r="R208" s="42"/>
      <c r="S208" s="42"/>
      <c r="T208" s="42"/>
      <c r="U208" s="42"/>
      <c r="V208" s="42"/>
      <c r="W208" s="42"/>
      <c r="X208" s="42"/>
      <c r="Y208" s="42"/>
      <c r="Z208" s="42"/>
      <c r="AA208" s="44"/>
      <c r="AB208" s="42"/>
      <c r="AC208" s="9"/>
      <c r="AD208" s="9"/>
      <c r="AE208" s="9"/>
      <c r="AF208" s="9"/>
      <c r="AG208" s="9"/>
      <c r="AH208" s="9"/>
      <c r="AI208" s="9"/>
      <c r="AJ208" s="9"/>
      <c r="AK208" s="9"/>
      <c r="AL208" s="9"/>
      <c r="AM208" s="9"/>
      <c r="AN208" s="9"/>
      <c r="AO208" s="9"/>
      <c r="AP208" s="9"/>
    </row>
    <row r="209" spans="3:42" ht="15.75" customHeight="1">
      <c r="C209" s="9"/>
      <c r="D209" s="9"/>
      <c r="E209" s="9"/>
      <c r="F209" s="9"/>
      <c r="G209" s="9"/>
      <c r="H209" s="9"/>
      <c r="I209" s="9"/>
      <c r="J209" s="42"/>
      <c r="K209" s="42"/>
      <c r="L209" s="42"/>
      <c r="M209" s="42"/>
      <c r="N209" s="42"/>
      <c r="O209" s="42"/>
      <c r="P209" s="42"/>
      <c r="Q209" s="42"/>
      <c r="R209" s="42"/>
      <c r="S209" s="42"/>
      <c r="T209" s="42"/>
      <c r="U209" s="42"/>
      <c r="V209" s="42"/>
      <c r="W209" s="42"/>
      <c r="X209" s="42"/>
      <c r="Y209" s="42"/>
      <c r="Z209" s="42"/>
      <c r="AA209" s="44"/>
      <c r="AB209" s="42"/>
      <c r="AC209" s="9"/>
      <c r="AD209" s="9"/>
      <c r="AE209" s="9"/>
      <c r="AF209" s="9"/>
      <c r="AG209" s="9"/>
      <c r="AH209" s="9"/>
      <c r="AI209" s="9"/>
      <c r="AJ209" s="9"/>
      <c r="AK209" s="9"/>
      <c r="AL209" s="9"/>
      <c r="AM209" s="9"/>
      <c r="AN209" s="9"/>
      <c r="AO209" s="9"/>
      <c r="AP209" s="9"/>
    </row>
    <row r="210" spans="3:42" ht="15.75" customHeight="1">
      <c r="C210" s="9"/>
      <c r="D210" s="9"/>
      <c r="E210" s="9"/>
      <c r="F210" s="9"/>
      <c r="G210" s="9"/>
      <c r="H210" s="9"/>
      <c r="I210" s="9"/>
      <c r="J210" s="42"/>
      <c r="K210" s="42"/>
      <c r="L210" s="42"/>
      <c r="M210" s="42"/>
      <c r="N210" s="42"/>
      <c r="O210" s="42"/>
      <c r="P210" s="42"/>
      <c r="Q210" s="42"/>
      <c r="R210" s="42"/>
      <c r="S210" s="42"/>
      <c r="T210" s="42"/>
      <c r="U210" s="42"/>
      <c r="V210" s="42"/>
      <c r="W210" s="42"/>
      <c r="X210" s="42"/>
      <c r="Y210" s="42"/>
      <c r="Z210" s="42"/>
      <c r="AA210" s="44"/>
      <c r="AB210" s="42"/>
      <c r="AC210" s="9"/>
      <c r="AD210" s="9"/>
      <c r="AE210" s="9"/>
      <c r="AF210" s="9"/>
      <c r="AG210" s="9"/>
      <c r="AH210" s="9"/>
      <c r="AI210" s="9"/>
      <c r="AJ210" s="9"/>
      <c r="AK210" s="9"/>
      <c r="AL210" s="9"/>
      <c r="AM210" s="9"/>
      <c r="AN210" s="9"/>
      <c r="AO210" s="9"/>
      <c r="AP210" s="9"/>
    </row>
    <row r="211" spans="3:42" ht="15.75" customHeight="1">
      <c r="C211" s="9"/>
      <c r="D211" s="9"/>
      <c r="E211" s="9"/>
      <c r="F211" s="9"/>
      <c r="G211" s="9"/>
      <c r="H211" s="9"/>
      <c r="I211" s="9"/>
      <c r="J211" s="42"/>
      <c r="K211" s="42"/>
      <c r="L211" s="42"/>
      <c r="M211" s="42"/>
      <c r="N211" s="42"/>
      <c r="O211" s="42"/>
      <c r="P211" s="42"/>
      <c r="Q211" s="42"/>
      <c r="R211" s="42"/>
      <c r="S211" s="42"/>
      <c r="T211" s="42"/>
      <c r="U211" s="42"/>
      <c r="V211" s="42"/>
      <c r="W211" s="42"/>
      <c r="X211" s="42"/>
      <c r="Y211" s="42"/>
      <c r="Z211" s="42"/>
      <c r="AA211" s="44"/>
      <c r="AB211" s="42"/>
      <c r="AC211" s="9"/>
      <c r="AD211" s="9"/>
      <c r="AE211" s="9"/>
      <c r="AF211" s="9"/>
      <c r="AG211" s="9"/>
      <c r="AH211" s="9"/>
      <c r="AI211" s="9"/>
      <c r="AJ211" s="9"/>
      <c r="AK211" s="9"/>
      <c r="AL211" s="9"/>
      <c r="AM211" s="9"/>
      <c r="AN211" s="9"/>
      <c r="AO211" s="9"/>
      <c r="AP211" s="9"/>
    </row>
    <row r="212" spans="3:42" ht="15.75" customHeight="1">
      <c r="C212" s="9"/>
      <c r="D212" s="9"/>
      <c r="E212" s="9"/>
      <c r="F212" s="9"/>
      <c r="G212" s="9"/>
      <c r="H212" s="9"/>
      <c r="I212" s="9"/>
      <c r="J212" s="42"/>
      <c r="K212" s="42"/>
      <c r="L212" s="42"/>
      <c r="M212" s="42"/>
      <c r="N212" s="42"/>
      <c r="O212" s="42"/>
      <c r="P212" s="42"/>
      <c r="Q212" s="42"/>
      <c r="R212" s="42"/>
      <c r="S212" s="42"/>
      <c r="T212" s="42"/>
      <c r="U212" s="42"/>
      <c r="V212" s="42"/>
      <c r="W212" s="42"/>
      <c r="X212" s="42"/>
      <c r="Y212" s="42"/>
      <c r="Z212" s="42"/>
      <c r="AA212" s="44"/>
      <c r="AB212" s="42"/>
      <c r="AC212" s="9"/>
      <c r="AD212" s="9"/>
      <c r="AE212" s="9"/>
      <c r="AF212" s="9"/>
      <c r="AG212" s="9"/>
      <c r="AH212" s="9"/>
      <c r="AI212" s="9"/>
      <c r="AJ212" s="9"/>
      <c r="AK212" s="9"/>
      <c r="AL212" s="9"/>
      <c r="AM212" s="9"/>
      <c r="AN212" s="9"/>
      <c r="AO212" s="9"/>
      <c r="AP212" s="9"/>
    </row>
    <row r="213" spans="3:42" ht="15.75" customHeight="1">
      <c r="C213" s="9"/>
      <c r="D213" s="9"/>
      <c r="E213" s="9"/>
      <c r="F213" s="9"/>
      <c r="G213" s="9"/>
      <c r="H213" s="9"/>
      <c r="I213" s="9"/>
      <c r="J213" s="42"/>
      <c r="K213" s="42"/>
      <c r="L213" s="42"/>
      <c r="M213" s="42"/>
      <c r="N213" s="42"/>
      <c r="O213" s="42"/>
      <c r="P213" s="42"/>
      <c r="Q213" s="42"/>
      <c r="R213" s="42"/>
      <c r="S213" s="42"/>
      <c r="T213" s="42"/>
      <c r="U213" s="42"/>
      <c r="V213" s="42"/>
      <c r="W213" s="42"/>
      <c r="X213" s="42"/>
      <c r="Y213" s="42"/>
      <c r="Z213" s="42"/>
      <c r="AA213" s="44"/>
      <c r="AB213" s="42"/>
      <c r="AC213" s="9"/>
      <c r="AD213" s="9"/>
      <c r="AE213" s="9"/>
      <c r="AF213" s="9"/>
      <c r="AG213" s="9"/>
      <c r="AH213" s="9"/>
      <c r="AI213" s="9"/>
      <c r="AJ213" s="9"/>
      <c r="AK213" s="9"/>
      <c r="AL213" s="9"/>
      <c r="AM213" s="9"/>
      <c r="AN213" s="9"/>
      <c r="AO213" s="9"/>
      <c r="AP213" s="9"/>
    </row>
    <row r="214" spans="3:42" ht="15.75" customHeight="1">
      <c r="C214" s="9"/>
      <c r="D214" s="9"/>
      <c r="E214" s="9"/>
      <c r="F214" s="9"/>
      <c r="G214" s="9"/>
      <c r="H214" s="9"/>
      <c r="I214" s="9"/>
      <c r="J214" s="42"/>
      <c r="K214" s="42"/>
      <c r="L214" s="42"/>
      <c r="M214" s="42"/>
      <c r="N214" s="42"/>
      <c r="O214" s="42"/>
      <c r="P214" s="42"/>
      <c r="Q214" s="42"/>
      <c r="R214" s="42"/>
      <c r="S214" s="42"/>
      <c r="T214" s="42"/>
      <c r="U214" s="42"/>
      <c r="V214" s="42"/>
      <c r="W214" s="42"/>
      <c r="X214" s="42"/>
      <c r="Y214" s="42"/>
      <c r="Z214" s="42"/>
      <c r="AA214" s="44"/>
      <c r="AB214" s="42"/>
      <c r="AC214" s="9"/>
      <c r="AD214" s="9"/>
      <c r="AE214" s="9"/>
      <c r="AF214" s="9"/>
      <c r="AG214" s="9"/>
      <c r="AH214" s="9"/>
      <c r="AI214" s="9"/>
      <c r="AJ214" s="9"/>
      <c r="AK214" s="9"/>
      <c r="AL214" s="9"/>
      <c r="AM214" s="9"/>
      <c r="AN214" s="9"/>
      <c r="AO214" s="9"/>
      <c r="AP214" s="9"/>
    </row>
    <row r="215" spans="3:42" ht="15.75" customHeight="1">
      <c r="C215" s="9"/>
      <c r="D215" s="9"/>
      <c r="E215" s="9"/>
      <c r="F215" s="9"/>
      <c r="G215" s="9"/>
      <c r="H215" s="9"/>
      <c r="I215" s="9"/>
      <c r="J215" s="42"/>
      <c r="K215" s="42"/>
      <c r="L215" s="42"/>
      <c r="M215" s="42"/>
      <c r="N215" s="42"/>
      <c r="O215" s="42"/>
      <c r="P215" s="42"/>
      <c r="Q215" s="42"/>
      <c r="R215" s="42"/>
      <c r="S215" s="42"/>
      <c r="T215" s="42"/>
      <c r="U215" s="42"/>
      <c r="V215" s="42"/>
      <c r="W215" s="42"/>
      <c r="X215" s="42"/>
      <c r="Y215" s="42"/>
      <c r="Z215" s="42"/>
      <c r="AA215" s="44"/>
      <c r="AB215" s="42"/>
      <c r="AC215" s="9"/>
      <c r="AD215" s="9"/>
      <c r="AE215" s="9"/>
      <c r="AF215" s="9"/>
      <c r="AG215" s="9"/>
      <c r="AH215" s="9"/>
      <c r="AI215" s="9"/>
      <c r="AJ215" s="9"/>
      <c r="AK215" s="9"/>
      <c r="AL215" s="9"/>
      <c r="AM215" s="9"/>
      <c r="AN215" s="9"/>
      <c r="AO215" s="9"/>
      <c r="AP215" s="9"/>
    </row>
    <row r="216" spans="3:42" ht="15.75" customHeight="1">
      <c r="C216" s="9"/>
      <c r="D216" s="9"/>
      <c r="E216" s="9"/>
      <c r="F216" s="9"/>
      <c r="G216" s="9"/>
      <c r="H216" s="9"/>
      <c r="I216" s="9"/>
      <c r="J216" s="42"/>
      <c r="K216" s="42"/>
      <c r="L216" s="42"/>
      <c r="M216" s="42"/>
      <c r="N216" s="42"/>
      <c r="O216" s="42"/>
      <c r="P216" s="42"/>
      <c r="Q216" s="42"/>
      <c r="R216" s="42"/>
      <c r="S216" s="42"/>
      <c r="T216" s="42"/>
      <c r="U216" s="42"/>
      <c r="V216" s="42"/>
      <c r="W216" s="42"/>
      <c r="X216" s="42"/>
      <c r="Y216" s="42"/>
      <c r="Z216" s="42"/>
      <c r="AA216" s="44"/>
      <c r="AB216" s="42"/>
      <c r="AC216" s="9"/>
      <c r="AD216" s="9"/>
      <c r="AE216" s="9"/>
      <c r="AF216" s="9"/>
      <c r="AG216" s="9"/>
      <c r="AH216" s="9"/>
      <c r="AI216" s="9"/>
      <c r="AJ216" s="9"/>
      <c r="AK216" s="9"/>
      <c r="AL216" s="9"/>
      <c r="AM216" s="9"/>
      <c r="AN216" s="9"/>
      <c r="AO216" s="9"/>
      <c r="AP216" s="9"/>
    </row>
    <row r="217" spans="3:42" ht="15.75" customHeight="1">
      <c r="C217" s="9"/>
      <c r="D217" s="9"/>
      <c r="E217" s="9"/>
      <c r="F217" s="9"/>
      <c r="G217" s="9"/>
      <c r="H217" s="9"/>
      <c r="I217" s="9"/>
      <c r="J217" s="42"/>
      <c r="K217" s="42"/>
      <c r="L217" s="42"/>
      <c r="M217" s="42"/>
      <c r="N217" s="42"/>
      <c r="O217" s="42"/>
      <c r="P217" s="42"/>
      <c r="Q217" s="42"/>
      <c r="R217" s="42"/>
      <c r="S217" s="42"/>
      <c r="T217" s="42"/>
      <c r="U217" s="42"/>
      <c r="V217" s="42"/>
      <c r="W217" s="42"/>
      <c r="X217" s="42"/>
      <c r="Y217" s="42"/>
      <c r="Z217" s="42"/>
      <c r="AA217" s="44"/>
      <c r="AB217" s="42"/>
      <c r="AC217" s="9"/>
      <c r="AD217" s="9"/>
      <c r="AE217" s="9"/>
      <c r="AF217" s="9"/>
      <c r="AG217" s="9"/>
      <c r="AH217" s="9"/>
      <c r="AI217" s="9"/>
      <c r="AJ217" s="9"/>
      <c r="AK217" s="9"/>
      <c r="AL217" s="9"/>
      <c r="AM217" s="9"/>
      <c r="AN217" s="9"/>
      <c r="AO217" s="9"/>
      <c r="AP217" s="9"/>
    </row>
    <row r="218" spans="3:42" ht="15.75" customHeight="1">
      <c r="C218" s="9"/>
      <c r="D218" s="9"/>
      <c r="E218" s="9"/>
      <c r="F218" s="9"/>
      <c r="G218" s="9"/>
      <c r="H218" s="9"/>
      <c r="I218" s="9"/>
      <c r="J218" s="42"/>
      <c r="K218" s="42"/>
      <c r="L218" s="42"/>
      <c r="M218" s="42"/>
      <c r="N218" s="42"/>
      <c r="O218" s="42"/>
      <c r="P218" s="42"/>
      <c r="Q218" s="42"/>
      <c r="R218" s="42"/>
      <c r="S218" s="42"/>
      <c r="T218" s="42"/>
      <c r="U218" s="42"/>
      <c r="V218" s="42"/>
      <c r="W218" s="42"/>
      <c r="X218" s="42"/>
      <c r="Y218" s="42"/>
      <c r="Z218" s="42"/>
      <c r="AA218" s="44"/>
      <c r="AB218" s="42"/>
      <c r="AC218" s="9"/>
      <c r="AD218" s="9"/>
      <c r="AE218" s="9"/>
      <c r="AF218" s="9"/>
      <c r="AG218" s="9"/>
      <c r="AH218" s="9"/>
      <c r="AI218" s="9"/>
      <c r="AJ218" s="9"/>
      <c r="AK218" s="9"/>
      <c r="AL218" s="9"/>
      <c r="AM218" s="9"/>
      <c r="AN218" s="9"/>
      <c r="AO218" s="9"/>
      <c r="AP218" s="9"/>
    </row>
    <row r="219" spans="3:42" ht="15.75" customHeight="1">
      <c r="C219" s="9"/>
      <c r="D219" s="9"/>
      <c r="E219" s="9"/>
      <c r="F219" s="9"/>
      <c r="G219" s="9"/>
      <c r="H219" s="9"/>
      <c r="I219" s="9"/>
      <c r="J219" s="42"/>
      <c r="K219" s="42"/>
      <c r="L219" s="42"/>
      <c r="M219" s="42"/>
      <c r="N219" s="42"/>
      <c r="O219" s="42"/>
      <c r="P219" s="42"/>
      <c r="Q219" s="42"/>
      <c r="R219" s="42"/>
      <c r="S219" s="42"/>
      <c r="T219" s="42"/>
      <c r="U219" s="42"/>
      <c r="V219" s="42"/>
      <c r="W219" s="42"/>
      <c r="X219" s="42"/>
      <c r="Y219" s="42"/>
      <c r="Z219" s="42"/>
      <c r="AA219" s="44"/>
      <c r="AB219" s="42"/>
      <c r="AC219" s="9"/>
      <c r="AD219" s="9"/>
      <c r="AE219" s="9"/>
      <c r="AF219" s="9"/>
      <c r="AG219" s="9"/>
      <c r="AH219" s="9"/>
      <c r="AI219" s="9"/>
      <c r="AJ219" s="9"/>
      <c r="AK219" s="9"/>
      <c r="AL219" s="9"/>
      <c r="AM219" s="9"/>
      <c r="AN219" s="9"/>
      <c r="AO219" s="9"/>
      <c r="AP219" s="9"/>
    </row>
    <row r="220" spans="3:42" ht="15.75" customHeight="1"/>
    <row r="221" spans="3:42" ht="15.75" customHeight="1"/>
    <row r="222" spans="3:42" ht="15.75" customHeight="1"/>
    <row r="223" spans="3:42" ht="15.75" customHeight="1"/>
    <row r="224" spans="3:4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autoFilter ref="B8:AP23" xr:uid="{00000000-0009-0000-0000-000006000000}">
    <filterColumn colId="8" showButton="0"/>
    <filterColumn colId="10" showButton="0"/>
    <filterColumn colId="12" showButton="0"/>
    <filterColumn colId="14" showButton="0"/>
    <filterColumn colId="16" showButton="0"/>
    <filterColumn colId="27" showButton="0"/>
    <filterColumn colId="28" showButton="0"/>
    <filterColumn colId="29" showButton="0"/>
    <filterColumn colId="30" showButton="0"/>
  </autoFilter>
  <mergeCells count="36">
    <mergeCell ref="C6:AF6"/>
    <mergeCell ref="AF7:AF8"/>
    <mergeCell ref="Y7:Y8"/>
    <mergeCell ref="AA7:AE7"/>
    <mergeCell ref="J8:K8"/>
    <mergeCell ref="P8:Q8"/>
    <mergeCell ref="J7:T7"/>
    <mergeCell ref="V7:X7"/>
    <mergeCell ref="F7:F8"/>
    <mergeCell ref="G7:I7"/>
    <mergeCell ref="L8:M8"/>
    <mergeCell ref="S8:T8"/>
    <mergeCell ref="Z7:Z8"/>
    <mergeCell ref="B2:AF2"/>
    <mergeCell ref="E5:AF5"/>
    <mergeCell ref="AE4:AF4"/>
    <mergeCell ref="E4:H4"/>
    <mergeCell ref="I4:T4"/>
    <mergeCell ref="B4:D4"/>
    <mergeCell ref="B5:D5"/>
    <mergeCell ref="AC3:AD3"/>
    <mergeCell ref="B3:D3"/>
    <mergeCell ref="E3:H3"/>
    <mergeCell ref="V3:Y3"/>
    <mergeCell ref="I3:L3"/>
    <mergeCell ref="M3:T3"/>
    <mergeCell ref="V4:W4"/>
    <mergeCell ref="X4:AB4"/>
    <mergeCell ref="V9:V23"/>
    <mergeCell ref="W9:W23"/>
    <mergeCell ref="X9:X23"/>
    <mergeCell ref="B9:B23"/>
    <mergeCell ref="B7:B8"/>
    <mergeCell ref="C7:C8"/>
    <mergeCell ref="D7:E7"/>
    <mergeCell ref="C9:C23"/>
  </mergeCells>
  <conditionalFormatting sqref="S9:S23">
    <cfRule type="cellIs" dxfId="477" priority="1" stopIfTrue="1" operator="equal">
      <formula>"IV"</formula>
    </cfRule>
    <cfRule type="cellIs" dxfId="476" priority="2" stopIfTrue="1" operator="equal">
      <formula>"III"</formula>
    </cfRule>
    <cfRule type="cellIs" dxfId="475" priority="3" stopIfTrue="1" operator="equal">
      <formula>"II"</formula>
    </cfRule>
    <cfRule type="cellIs" dxfId="474" priority="4" stopIfTrue="1" operator="equal">
      <formula>"I"</formula>
    </cfRule>
  </conditionalFormatting>
  <conditionalFormatting sqref="T9:U23">
    <cfRule type="cellIs" dxfId="473" priority="5" operator="equal">
      <formula>"Mejorable"</formula>
    </cfRule>
    <cfRule type="cellIs" dxfId="472" priority="6" stopIfTrue="1" operator="equal">
      <formula>"No Aceptable"</formula>
    </cfRule>
    <cfRule type="cellIs" dxfId="471" priority="7" stopIfTrue="1" operator="equal">
      <formula>"Aceptable"</formula>
    </cfRule>
    <cfRule type="cellIs" dxfId="470" priority="8" operator="equal">
      <formula>"No Aceptable  o Aceptable con control específico"</formula>
    </cfRule>
  </conditionalFormatting>
  <conditionalFormatting sqref="U9:U17">
    <cfRule type="containsText" dxfId="469" priority="31" operator="containsText" text="SI">
      <formula>NOT(ISERROR(SEARCH(("SI"),(U9))))</formula>
    </cfRule>
    <cfRule type="cellIs" dxfId="468" priority="32" operator="equal">
      <formula>"NO"</formula>
    </cfRule>
    <cfRule type="containsText" dxfId="467" priority="33" operator="containsText" text="SI">
      <formula>NOT(ISERROR(SEARCH(("SI"),(U9))))</formula>
    </cfRule>
  </conditionalFormatting>
  <conditionalFormatting sqref="U18">
    <cfRule type="cellIs" dxfId="466" priority="10" operator="equal">
      <formula>"NO"</formula>
    </cfRule>
  </conditionalFormatting>
  <conditionalFormatting sqref="U19:U23">
    <cfRule type="containsText" dxfId="465" priority="20" operator="containsText" text="SI">
      <formula>NOT(ISERROR(SEARCH(("SI"),(U19))))</formula>
    </cfRule>
    <cfRule type="cellIs" dxfId="464" priority="21" operator="equal">
      <formula>"NO"</formula>
    </cfRule>
    <cfRule type="containsText" dxfId="463" priority="22" operator="containsText" text="SI">
      <formula>NOT(ISERROR(SEARCH(("SI"),(U19))))</formula>
    </cfRule>
  </conditionalFormatting>
  <dataValidations count="4">
    <dataValidation type="list" allowBlank="1" showErrorMessage="1" sqref="P9:P10 P13" xr:uid="{00000000-0002-0000-0600-000000000000}">
      <formula1>NIVELCONSECUENCIA</formula1>
    </dataValidation>
    <dataValidation type="list" allowBlank="1" showErrorMessage="1" sqref="C9 U9:U23 Z9:Z23" xr:uid="{00000000-0002-0000-0600-000001000000}">
      <formula1>RUTINARIA</formula1>
    </dataValidation>
    <dataValidation type="list" allowBlank="1" showErrorMessage="1" sqref="J9:J10 J13" xr:uid="{00000000-0002-0000-0600-000002000000}">
      <formula1>NIVELDEFICIENCIA</formula1>
    </dataValidation>
    <dataValidation type="list" allowBlank="1" showErrorMessage="1" sqref="L9:L10 L13" xr:uid="{00000000-0002-0000-0600-000003000000}">
      <formula1>NIVELEXPOSICION</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827BAB12-36D1-4A43-AE94-AA1220BB7503}">
            <xm:f>NOT(ISERROR(SEARCH(("SI"),('1. SEV CIU'!U18))))</xm:f>
            <x14:dxf>
              <fill>
                <patternFill patternType="solid">
                  <fgColor rgb="FF92D050"/>
                  <bgColor rgb="FF92D050"/>
                </patternFill>
              </fill>
            </x14:dxf>
          </x14:cfRule>
          <x14:cfRule type="containsText" priority="11" operator="containsText" text="SI" id="{448ACB9A-DD6A-44C1-9D83-C31CFF036FB2}">
            <xm:f>NOT(ISERROR(SEARCH(("SI"),('1. SEV CIU'!U18))))</xm:f>
            <x14:dxf>
              <fill>
                <patternFill patternType="solid">
                  <fgColor rgb="FFFF0000"/>
                  <bgColor rgb="FFFF0000"/>
                </patternFill>
              </fill>
            </x14:dxf>
          </x14:cfRule>
          <xm:sqref>U18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5050"/>
  </sheetPr>
  <dimension ref="C1:AG761"/>
  <sheetViews>
    <sheetView showGridLines="0" view="pageBreakPreview" topLeftCell="A20" zoomScaleNormal="75" zoomScaleSheetLayoutView="100" workbookViewId="0">
      <selection activeCell="G21" sqref="G21"/>
    </sheetView>
  </sheetViews>
  <sheetFormatPr defaultColWidth="12.625" defaultRowHeight="15" customHeight="1"/>
  <cols>
    <col min="1" max="1" width="25.25" customWidth="1"/>
    <col min="2" max="2" width="1.25" customWidth="1"/>
    <col min="3" max="3" width="12.125" customWidth="1"/>
    <col min="4" max="4" width="5.125" customWidth="1"/>
    <col min="5" max="5" width="15.75" style="213" customWidth="1"/>
    <col min="6" max="6" width="17.75" customWidth="1"/>
    <col min="7" max="7" width="16.125" customWidth="1"/>
    <col min="8" max="10" width="15.25" customWidth="1"/>
    <col min="11" max="17" width="4.25" customWidth="1"/>
    <col min="18" max="18" width="5.125" customWidth="1"/>
    <col min="19" max="19" width="4.25" customWidth="1"/>
    <col min="20" max="20" width="4.625" customWidth="1"/>
    <col min="21" max="21" width="14.5" customWidth="1"/>
    <col min="22" max="22" width="11.625" customWidth="1"/>
    <col min="23" max="25" width="5" customWidth="1"/>
    <col min="26" max="26" width="17.25" customWidth="1"/>
    <col min="27" max="27" width="4.75" customWidth="1"/>
    <col min="28" max="30" width="10" customWidth="1"/>
    <col min="31" max="31" width="29.75" customWidth="1"/>
  </cols>
  <sheetData>
    <row r="1" spans="3:33" ht="8.25" customHeight="1" thickBot="1">
      <c r="C1" s="7"/>
      <c r="D1" s="7"/>
      <c r="E1" s="8"/>
      <c r="F1" s="7"/>
      <c r="G1" s="7"/>
      <c r="H1" s="7"/>
      <c r="I1" s="7"/>
      <c r="J1" s="7"/>
      <c r="K1" s="7"/>
      <c r="L1" s="7"/>
      <c r="M1" s="7"/>
      <c r="N1" s="7"/>
      <c r="O1" s="7"/>
      <c r="P1" s="7"/>
      <c r="Q1" s="7"/>
      <c r="R1" s="7"/>
      <c r="S1" s="7"/>
      <c r="T1" s="7"/>
      <c r="U1" s="7"/>
      <c r="V1" s="7"/>
      <c r="W1" s="7"/>
      <c r="X1" s="7"/>
      <c r="Y1" s="7"/>
      <c r="Z1" s="7"/>
      <c r="AA1" s="7"/>
      <c r="AB1" s="7"/>
      <c r="AC1" s="7"/>
      <c r="AD1" s="7"/>
    </row>
    <row r="2" spans="3:33" s="47" customFormat="1" ht="63" customHeight="1">
      <c r="C2" s="622"/>
      <c r="D2" s="623"/>
      <c r="E2" s="623"/>
      <c r="F2" s="623"/>
      <c r="G2" s="623" t="s">
        <v>88</v>
      </c>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4"/>
    </row>
    <row r="3" spans="3:33" s="48" customFormat="1" ht="22.5" customHeight="1">
      <c r="C3" s="162" t="s">
        <v>312</v>
      </c>
      <c r="D3" s="445" t="s">
        <v>313</v>
      </c>
      <c r="E3" s="445"/>
      <c r="F3" s="616" t="s">
        <v>314</v>
      </c>
      <c r="G3" s="616"/>
      <c r="H3" s="616"/>
      <c r="I3" s="616"/>
      <c r="J3" s="617" t="s">
        <v>315</v>
      </c>
      <c r="K3" s="617"/>
      <c r="L3" s="617"/>
      <c r="M3" s="617"/>
      <c r="N3" s="617"/>
      <c r="O3" s="617"/>
      <c r="P3" s="617"/>
      <c r="Q3" s="617"/>
      <c r="R3" s="438" t="s">
        <v>316</v>
      </c>
      <c r="S3" s="438"/>
      <c r="T3" s="438"/>
      <c r="U3" s="438" t="s">
        <v>317</v>
      </c>
      <c r="V3" s="438"/>
      <c r="W3" s="618"/>
      <c r="X3" s="446"/>
      <c r="Y3" s="446"/>
      <c r="Z3" s="446"/>
      <c r="AA3" s="446"/>
      <c r="AB3" s="446"/>
      <c r="AC3" s="447"/>
      <c r="AD3" s="461" t="s">
        <v>318</v>
      </c>
      <c r="AE3" s="461"/>
      <c r="AF3" s="77" t="s">
        <v>319</v>
      </c>
      <c r="AG3" s="359">
        <v>4</v>
      </c>
    </row>
    <row r="4" spans="3:33" s="48" customFormat="1" ht="22.5" customHeight="1">
      <c r="C4" s="162" t="s">
        <v>320</v>
      </c>
      <c r="D4" s="611" t="s">
        <v>623</v>
      </c>
      <c r="E4" s="611"/>
      <c r="F4" s="191" t="s">
        <v>624</v>
      </c>
      <c r="G4" s="628" t="s">
        <v>625</v>
      </c>
      <c r="H4" s="629"/>
      <c r="I4" s="629"/>
      <c r="J4" s="629"/>
      <c r="K4" s="629"/>
      <c r="L4" s="629"/>
      <c r="M4" s="629"/>
      <c r="N4" s="629"/>
      <c r="O4" s="629"/>
      <c r="P4" s="629"/>
      <c r="Q4" s="629"/>
      <c r="R4" s="629"/>
      <c r="S4" s="629"/>
      <c r="T4" s="629"/>
      <c r="U4" s="630"/>
      <c r="V4" s="618" t="s">
        <v>322</v>
      </c>
      <c r="W4" s="447"/>
      <c r="X4" s="619" t="s">
        <v>626</v>
      </c>
      <c r="Y4" s="620"/>
      <c r="Z4" s="620"/>
      <c r="AA4" s="620"/>
      <c r="AB4" s="627"/>
      <c r="AC4" s="63"/>
      <c r="AD4" s="63"/>
      <c r="AE4" s="63"/>
      <c r="AF4" s="526" t="s">
        <v>324</v>
      </c>
      <c r="AG4" s="626"/>
    </row>
    <row r="5" spans="3:33" s="48" customFormat="1" ht="22.5" customHeight="1">
      <c r="C5" s="192" t="s">
        <v>98</v>
      </c>
      <c r="D5" s="611" t="s">
        <v>627</v>
      </c>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25"/>
    </row>
    <row r="6" spans="3:33" ht="25.5" customHeight="1" thickBot="1">
      <c r="C6" s="193" t="s">
        <v>327</v>
      </c>
      <c r="D6" s="645" t="s">
        <v>328</v>
      </c>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6"/>
    </row>
    <row r="7" spans="3:33" s="58" customFormat="1" ht="67.5" customHeight="1">
      <c r="C7" s="640" t="s">
        <v>329</v>
      </c>
      <c r="D7" s="642" t="s">
        <v>330</v>
      </c>
      <c r="E7" s="631" t="s">
        <v>101</v>
      </c>
      <c r="F7" s="775"/>
      <c r="G7" s="631" t="s">
        <v>102</v>
      </c>
      <c r="H7" s="639" t="s">
        <v>103</v>
      </c>
      <c r="I7" s="775"/>
      <c r="J7" s="775"/>
      <c r="K7" s="649" t="s">
        <v>104</v>
      </c>
      <c r="L7" s="649"/>
      <c r="M7" s="649"/>
      <c r="N7" s="649"/>
      <c r="O7" s="649"/>
      <c r="P7" s="649"/>
      <c r="Q7" s="649"/>
      <c r="R7" s="649"/>
      <c r="S7" s="649"/>
      <c r="T7" s="649"/>
      <c r="U7" s="649"/>
      <c r="V7" s="169" t="s">
        <v>331</v>
      </c>
      <c r="W7" s="647" t="s">
        <v>107</v>
      </c>
      <c r="X7" s="775"/>
      <c r="Y7" s="775"/>
      <c r="Z7" s="647" t="s">
        <v>108</v>
      </c>
      <c r="AA7" s="650" t="s">
        <v>109</v>
      </c>
      <c r="AB7" s="652" t="s">
        <v>110</v>
      </c>
      <c r="AC7" s="775"/>
      <c r="AD7" s="775"/>
      <c r="AE7" s="775"/>
      <c r="AF7" s="775"/>
      <c r="AG7" s="653" t="s">
        <v>111</v>
      </c>
    </row>
    <row r="8" spans="3:33" s="58" customFormat="1" ht="138" customHeight="1" thickBot="1">
      <c r="C8" s="641"/>
      <c r="D8" s="643"/>
      <c r="E8" s="210" t="s">
        <v>332</v>
      </c>
      <c r="F8" s="203" t="s">
        <v>333</v>
      </c>
      <c r="G8" s="632"/>
      <c r="H8" s="204" t="s">
        <v>114</v>
      </c>
      <c r="I8" s="204" t="s">
        <v>115</v>
      </c>
      <c r="J8" s="204" t="s">
        <v>116</v>
      </c>
      <c r="K8" s="655" t="s">
        <v>117</v>
      </c>
      <c r="L8" s="656"/>
      <c r="M8" s="655" t="s">
        <v>118</v>
      </c>
      <c r="N8" s="656"/>
      <c r="O8" s="205" t="s">
        <v>628</v>
      </c>
      <c r="P8" s="205" t="s">
        <v>334</v>
      </c>
      <c r="Q8" s="655" t="s">
        <v>120</v>
      </c>
      <c r="R8" s="656"/>
      <c r="S8" s="205" t="s">
        <v>335</v>
      </c>
      <c r="T8" s="657" t="s">
        <v>336</v>
      </c>
      <c r="U8" s="657"/>
      <c r="V8" s="206" t="s">
        <v>122</v>
      </c>
      <c r="W8" s="207" t="s">
        <v>123</v>
      </c>
      <c r="X8" s="207" t="s">
        <v>124</v>
      </c>
      <c r="Y8" s="207" t="s">
        <v>125</v>
      </c>
      <c r="Z8" s="648"/>
      <c r="AA8" s="651"/>
      <c r="AB8" s="208" t="s">
        <v>126</v>
      </c>
      <c r="AC8" s="208" t="s">
        <v>127</v>
      </c>
      <c r="AD8" s="208" t="s">
        <v>128</v>
      </c>
      <c r="AE8" s="209" t="s">
        <v>129</v>
      </c>
      <c r="AF8" s="208" t="s">
        <v>130</v>
      </c>
      <c r="AG8" s="654"/>
    </row>
    <row r="9" spans="3:33" s="237" customFormat="1" ht="84" customHeight="1">
      <c r="C9" s="644" t="s">
        <v>629</v>
      </c>
      <c r="D9" s="633" t="s">
        <v>131</v>
      </c>
      <c r="E9" s="212" t="s">
        <v>24</v>
      </c>
      <c r="F9" s="172" t="s">
        <v>5</v>
      </c>
      <c r="G9" s="95" t="s">
        <v>338</v>
      </c>
      <c r="H9" s="96" t="s">
        <v>86</v>
      </c>
      <c r="I9" s="96" t="s">
        <v>86</v>
      </c>
      <c r="J9" s="97" t="s">
        <v>340</v>
      </c>
      <c r="K9" s="98">
        <v>2</v>
      </c>
      <c r="L9" s="216" t="str">
        <f>+IF(K9="","Bajo",IF(K9=2,"Medio",IF(K9=6,"Alto",IF(K9=10,"Muy Alto",""))))</f>
        <v>Medio</v>
      </c>
      <c r="M9" s="98">
        <v>2</v>
      </c>
      <c r="N9" s="216" t="str">
        <f>+IF(M9=0,"",IF(M9=1,"Esporádica",IF(M9=2,"Ocasional",IF(M9=3,"Frecuente",IF(M9=4,"Continua","")))))</f>
        <v>Ocasional</v>
      </c>
      <c r="O9" s="102">
        <f>+IF(K9="",M9,(M9*K9))</f>
        <v>4</v>
      </c>
      <c r="P9" s="216" t="str">
        <f>+IF(O9=0,"",IF(O9&lt;5,"Bajo",IF(O9&lt;9,"Medio",IF(O9&lt;21,"Alto",IF(O9&lt;41,"Muy Alto","")))))</f>
        <v>Bajo</v>
      </c>
      <c r="Q9" s="98">
        <v>10</v>
      </c>
      <c r="R9" s="216" t="str">
        <f>+IF(Q9=0,"",IF(Q9&lt;11,"Leve",IF(Q9&lt;26,"Grave",IF(Q9&lt;61,"Muy Grave",IF(Q9&lt;101,"Muerte","")))))</f>
        <v>Leve</v>
      </c>
      <c r="S9" s="98">
        <f>+Q9*O9</f>
        <v>40</v>
      </c>
      <c r="T9" s="90" t="str">
        <f>+IF(S9=0,"",IF(S9&lt;21,"IV",IF(S9&lt;121,"III",IF(S9&lt;501,"II",IF(S9&lt;4001,"I","")))))</f>
        <v>III</v>
      </c>
      <c r="U9" s="99" t="str">
        <f>+IF(T9=0,"",IF(T9="I","No Aceptable",IF(T9="II","No Aceptable  o Aceptable con control específico",IF(T9="III","Aceptable",IF(T9="IV","Aceptable","")))))</f>
        <v>Aceptable</v>
      </c>
      <c r="V9" s="99" t="s">
        <v>4</v>
      </c>
      <c r="W9" s="636">
        <v>25</v>
      </c>
      <c r="X9" s="636"/>
      <c r="Y9" s="636">
        <f>W9+X9</f>
        <v>25</v>
      </c>
      <c r="Z9" s="109" t="s">
        <v>630</v>
      </c>
      <c r="AA9" s="109" t="s">
        <v>8</v>
      </c>
      <c r="AB9" s="90" t="s">
        <v>86</v>
      </c>
      <c r="AC9" s="90" t="s">
        <v>86</v>
      </c>
      <c r="AD9" s="90" t="s">
        <v>86</v>
      </c>
      <c r="AE9" s="105" t="s">
        <v>631</v>
      </c>
      <c r="AF9" s="90" t="s">
        <v>86</v>
      </c>
      <c r="AG9" s="182" t="s">
        <v>86</v>
      </c>
    </row>
    <row r="10" spans="3:33" s="231" customFormat="1" ht="99" customHeight="1">
      <c r="C10" s="644"/>
      <c r="D10" s="634"/>
      <c r="E10" s="106" t="s">
        <v>6</v>
      </c>
      <c r="F10" s="95" t="s">
        <v>5</v>
      </c>
      <c r="G10" s="95" t="s">
        <v>338</v>
      </c>
      <c r="H10" s="96" t="s">
        <v>339</v>
      </c>
      <c r="I10" s="96" t="s">
        <v>86</v>
      </c>
      <c r="J10" s="97" t="s">
        <v>340</v>
      </c>
      <c r="K10" s="98">
        <v>2</v>
      </c>
      <c r="L10" s="216" t="str">
        <f>+IF(K10="","Bajo",IF(K10=2,"Medio",IF(K10=6,"Alto",IF(K10=10,"Muy Alto",""))))</f>
        <v>Medio</v>
      </c>
      <c r="M10" s="98">
        <v>4</v>
      </c>
      <c r="N10" s="216" t="str">
        <f>+IF(M10=0,"",IF(M10=1,"Esporádica",IF(M10=2,"Ocasional",IF(M10=3,"Frecuente",IF(M10=4,"Continua","")))))</f>
        <v>Continua</v>
      </c>
      <c r="O10" s="102">
        <f>+IF(K10="",M10,(M10*K10))</f>
        <v>8</v>
      </c>
      <c r="P10" s="216" t="str">
        <f>+IF(O10=0,"",IF(O10&lt;5,"Bajo",IF(O10&lt;9,"Medio",IF(O10&lt;21,"Alto",IF(O10&lt;41,"Muy Alto","")))))</f>
        <v>Medio</v>
      </c>
      <c r="Q10" s="98">
        <v>60</v>
      </c>
      <c r="R10" s="216" t="str">
        <f>+IF(Q10=0,"",IF(Q10&lt;11,"Leve",IF(Q10&lt;26,"Grave",IF(Q10&lt;61,"Muy Grave",IF(Q10&lt;101,"Muerte","")))))</f>
        <v>Muy Grave</v>
      </c>
      <c r="S10" s="98">
        <f>+Q10*O10</f>
        <v>480</v>
      </c>
      <c r="T10" s="90" t="str">
        <f>+IF(S10=0,"",IF(S10&lt;21,"IV",IF(S10&lt;121,"III",IF(S10&lt;501,"II",IF(S10&lt;4001,"I","")))))</f>
        <v>II</v>
      </c>
      <c r="U10" s="99" t="str">
        <f>+IF(T10=0,"",IF(T10="I","No Aceptable",IF(T10="II","No Aceptable  o Aceptable con control específico",IF(T10="III","Aceptable",IF(T10="IV","Aceptable","")))))</f>
        <v>No Aceptable  o Aceptable con control específico</v>
      </c>
      <c r="V10" s="99" t="s">
        <v>4</v>
      </c>
      <c r="W10" s="637"/>
      <c r="X10" s="637"/>
      <c r="Y10" s="637"/>
      <c r="Z10" s="100" t="s">
        <v>137</v>
      </c>
      <c r="AA10" s="90" t="s">
        <v>4</v>
      </c>
      <c r="AB10" s="90" t="s">
        <v>86</v>
      </c>
      <c r="AC10" s="90" t="s">
        <v>86</v>
      </c>
      <c r="AD10" s="98" t="s">
        <v>341</v>
      </c>
      <c r="AE10" s="89" t="s">
        <v>342</v>
      </c>
      <c r="AF10" s="90" t="s">
        <v>86</v>
      </c>
      <c r="AG10" s="182" t="s">
        <v>86</v>
      </c>
    </row>
    <row r="11" spans="3:33" s="237" customFormat="1" ht="62.25" customHeight="1">
      <c r="C11" s="644"/>
      <c r="D11" s="634"/>
      <c r="E11" s="212" t="s">
        <v>632</v>
      </c>
      <c r="F11" s="102" t="s">
        <v>9</v>
      </c>
      <c r="G11" s="90" t="s">
        <v>355</v>
      </c>
      <c r="H11" s="96" t="s">
        <v>86</v>
      </c>
      <c r="I11" s="96" t="s">
        <v>86</v>
      </c>
      <c r="J11" s="98" t="s">
        <v>633</v>
      </c>
      <c r="K11" s="90">
        <v>2</v>
      </c>
      <c r="L11" s="217" t="str">
        <f>+IF(K11="","Bajo",IF(K11=2,"Medio",IF(K11=6,"Alto",IF(K11=10,"Muy Alto",""))))</f>
        <v>Medio</v>
      </c>
      <c r="M11" s="90">
        <v>3</v>
      </c>
      <c r="N11" s="217" t="str">
        <f>+IF(M11=0,"",IF(M11=1,"Esporádica",IF(M11=2,"Ocasional",IF(M11=3,"Frecuente",IF(M11=4,"Continua","")))))</f>
        <v>Frecuente</v>
      </c>
      <c r="O11" s="90">
        <f>+IF(K11="",M11,(M11*K11))</f>
        <v>6</v>
      </c>
      <c r="P11" s="217" t="str">
        <f>+IF(O11=0,"",IF(O11&lt;5,"Bajo",IF(O11&lt;9,"Medio",IF(O11&lt;21,"Alto",IF(O11&lt;41,"Muy Alto","")))))</f>
        <v>Medio</v>
      </c>
      <c r="Q11" s="90">
        <v>10</v>
      </c>
      <c r="R11" s="217" t="str">
        <f>+IF(Q11=0,"",IF(Q11&lt;11,"Leve",IF(Q11&lt;26,"Grave",IF(Q11&lt;61,"Muy Grave",IF(Q11&lt;101,"Muerte","")))))</f>
        <v>Leve</v>
      </c>
      <c r="S11" s="90">
        <f>+Q11*O11</f>
        <v>60</v>
      </c>
      <c r="T11" s="90" t="str">
        <f>+IF(S11=0,"",IF(S11&lt;21,"IV",IF(S11&lt;121,"III",IF(S11&lt;501,"II",IF(S11&lt;4001,"I","")))))</f>
        <v>III</v>
      </c>
      <c r="U11" s="99" t="str">
        <f>+IF(T11=0,"",IF(T11="I","No Aceptable",IF(T11="II","No Aceptable  o Aceptable con control específico",IF(T11="III","Aceptable",IF(T11="IV","Aceptable","")))))</f>
        <v>Aceptable</v>
      </c>
      <c r="V11" s="99" t="s">
        <v>4</v>
      </c>
      <c r="W11" s="637"/>
      <c r="X11" s="637"/>
      <c r="Y11" s="637"/>
      <c r="Z11" s="100" t="s">
        <v>358</v>
      </c>
      <c r="AA11" s="90" t="s">
        <v>8</v>
      </c>
      <c r="AB11" s="90" t="s">
        <v>86</v>
      </c>
      <c r="AC11" s="90" t="s">
        <v>86</v>
      </c>
      <c r="AD11" s="90" t="s">
        <v>86</v>
      </c>
      <c r="AE11" s="105" t="s">
        <v>634</v>
      </c>
      <c r="AF11" s="90" t="s">
        <v>86</v>
      </c>
      <c r="AG11" s="182" t="s">
        <v>86</v>
      </c>
    </row>
    <row r="12" spans="3:33" s="231" customFormat="1" ht="80.25" customHeight="1">
      <c r="C12" s="644"/>
      <c r="D12" s="634"/>
      <c r="E12" s="211" t="s">
        <v>349</v>
      </c>
      <c r="F12" s="102" t="s">
        <v>9</v>
      </c>
      <c r="G12" s="90" t="s">
        <v>350</v>
      </c>
      <c r="H12" s="96" t="s">
        <v>86</v>
      </c>
      <c r="I12" s="96" t="s">
        <v>86</v>
      </c>
      <c r="J12" s="96" t="s">
        <v>635</v>
      </c>
      <c r="K12" s="102">
        <v>2</v>
      </c>
      <c r="L12" s="218" t="str">
        <f>+IF(K12="","Bajo",IF(K12=2,"Medio",IF(K12=6,"Alto",IF(K12=10,"Muy Alto",""))))</f>
        <v>Medio</v>
      </c>
      <c r="M12" s="102">
        <v>2</v>
      </c>
      <c r="N12" s="218" t="str">
        <f>+IF(M12=0,"",IF(M12=1,"Esporádica",IF(M12=2,"Ocasional",IF(M12=3,"Frecuente",IF(M12=4,"Continua","")))))</f>
        <v>Ocasional</v>
      </c>
      <c r="O12" s="102">
        <f>+IF(K12="",M12,(M12*K12))</f>
        <v>4</v>
      </c>
      <c r="P12" s="218" t="str">
        <f>+IF(O12=0,"",IF(O12&lt;5,"Bajo",IF(O12&lt;9,"Medio",IF(O12&lt;21,"Alto",IF(O12&lt;41,"Muy Alto","")))))</f>
        <v>Bajo</v>
      </c>
      <c r="Q12" s="102">
        <v>10</v>
      </c>
      <c r="R12" s="218" t="str">
        <f>+IF(Q12=0,"",IF(Q12&lt;11,"Leve",IF(Q12&lt;26,"Grave",IF(Q12&lt;61,"Muy Grave",IF(Q12&lt;101,"Muerte","")))))</f>
        <v>Leve</v>
      </c>
      <c r="S12" s="102">
        <f>+Q12*O12</f>
        <v>40</v>
      </c>
      <c r="T12" s="102" t="str">
        <f>+IF(S12=0,"",IF(S12&lt;21,"IV",IF(S12&lt;121,"III",IF(S12&lt;501,"II",IF(S12&lt;4001,"I","")))))</f>
        <v>III</v>
      </c>
      <c r="U12" s="103" t="str">
        <f>+IF(T12=0,"",IF(T12="I","No Aceptable",IF(T12="II","No Aceptable  o Aceptable con control específico",IF(T12="III","Aceptable",IF(T12="IV","Aceptable","")))))</f>
        <v>Aceptable</v>
      </c>
      <c r="V12" s="103" t="s">
        <v>4</v>
      </c>
      <c r="W12" s="637"/>
      <c r="X12" s="637"/>
      <c r="Y12" s="637"/>
      <c r="Z12" s="104" t="s">
        <v>352</v>
      </c>
      <c r="AA12" s="102" t="s">
        <v>4</v>
      </c>
      <c r="AB12" s="90" t="s">
        <v>86</v>
      </c>
      <c r="AC12" s="90" t="s">
        <v>86</v>
      </c>
      <c r="AD12" s="90" t="s">
        <v>86</v>
      </c>
      <c r="AE12" s="105" t="s">
        <v>634</v>
      </c>
      <c r="AF12" s="90" t="s">
        <v>86</v>
      </c>
      <c r="AG12" s="183" t="s">
        <v>86</v>
      </c>
    </row>
    <row r="13" spans="3:33" s="239" customFormat="1" ht="52.5" customHeight="1">
      <c r="C13" s="644"/>
      <c r="D13" s="634"/>
      <c r="E13" s="212" t="s">
        <v>636</v>
      </c>
      <c r="F13" s="233" t="s">
        <v>155</v>
      </c>
      <c r="G13" s="238" t="s">
        <v>637</v>
      </c>
      <c r="H13" s="96" t="s">
        <v>86</v>
      </c>
      <c r="I13" s="96" t="s">
        <v>86</v>
      </c>
      <c r="J13" s="98" t="s">
        <v>381</v>
      </c>
      <c r="K13" s="98">
        <v>2</v>
      </c>
      <c r="L13" s="216" t="str">
        <f>+IF(K13="","Bajo",IF(K13=2,"Medio",IF(K13=6,"Alto",IF(K13=10,"Muy Alto",""))))</f>
        <v>Medio</v>
      </c>
      <c r="M13" s="98">
        <v>3</v>
      </c>
      <c r="N13" s="216" t="str">
        <f>+IF(M13=0,"",IF(M13=1,"Esporádica",IF(M13=2,"Ocasional",IF(M13=3,"Frecuente",IF(M13=4,"Continua","")))))</f>
        <v>Frecuente</v>
      </c>
      <c r="O13" s="98">
        <f>+IF(K13="",M13,(M13*K13))</f>
        <v>6</v>
      </c>
      <c r="P13" s="216" t="str">
        <f>+IF(O13=0,"",IF(O13&lt;5,"Bajo",IF(O13&lt;9,"Medio",IF(O13&lt;21,"Alto",IF(O13&lt;41,"Muy Alto","")))))</f>
        <v>Medio</v>
      </c>
      <c r="Q13" s="98">
        <v>10</v>
      </c>
      <c r="R13" s="216" t="str">
        <f>+IF(Q13=0,"",IF(Q13&lt;11,"Leve",IF(Q13&lt;26,"Grave",IF(Q13&lt;61,"Muy Grave",IF(Q13&lt;101,"Muerte","")))))</f>
        <v>Leve</v>
      </c>
      <c r="S13" s="98">
        <f>+Q13*O13</f>
        <v>60</v>
      </c>
      <c r="T13" s="90" t="str">
        <f>+IF(S13=0,"",IF(S13&lt;21,"IV",IF(S13&lt;121,"III",IF(S13&lt;501,"II",IF(S13&lt;4001,"I","")))))</f>
        <v>III</v>
      </c>
      <c r="U13" s="99" t="str">
        <f>+IF(T13=0,"",IF(T13="I","No Aceptable",IF(T13="II","No Aceptable  o Aceptable con control específico",IF(T13="III","Aceptable",IF(T13="IV","Aceptable","")))))</f>
        <v>Aceptable</v>
      </c>
      <c r="V13" s="99" t="s">
        <v>4</v>
      </c>
      <c r="W13" s="637"/>
      <c r="X13" s="637"/>
      <c r="Y13" s="637"/>
      <c r="Z13" s="100" t="s">
        <v>638</v>
      </c>
      <c r="AA13" s="90" t="s">
        <v>4</v>
      </c>
      <c r="AB13" s="90" t="s">
        <v>86</v>
      </c>
      <c r="AC13" s="90" t="s">
        <v>86</v>
      </c>
      <c r="AD13" s="90" t="s">
        <v>86</v>
      </c>
      <c r="AE13" s="105" t="s">
        <v>639</v>
      </c>
      <c r="AF13" s="109" t="s">
        <v>640</v>
      </c>
      <c r="AG13" s="106" t="s">
        <v>86</v>
      </c>
    </row>
    <row r="14" spans="3:33" s="231" customFormat="1" ht="100.5" customHeight="1">
      <c r="C14" s="644"/>
      <c r="D14" s="634"/>
      <c r="E14" s="235" t="s">
        <v>641</v>
      </c>
      <c r="F14" s="232" t="s">
        <v>23</v>
      </c>
      <c r="G14" s="194" t="s">
        <v>400</v>
      </c>
      <c r="H14" s="195" t="s">
        <v>86</v>
      </c>
      <c r="I14" s="195" t="s">
        <v>86</v>
      </c>
      <c r="J14" s="196" t="s">
        <v>642</v>
      </c>
      <c r="K14" s="197">
        <v>6</v>
      </c>
      <c r="L14" s="236" t="str">
        <f t="shared" ref="L14:L23" si="0">+IF(K14="","Bajo",IF(K14=2,"Medio",IF(K14=6,"Alto",IF(K14=10,"Muy Alto",""))))</f>
        <v>Alto</v>
      </c>
      <c r="M14" s="197">
        <v>2</v>
      </c>
      <c r="N14" s="236" t="str">
        <f t="shared" ref="N14:N23" si="1">+IF(M14=0,"",IF(M14=1,"Esporádica",IF(M14=2,"Ocasional",IF(M14=3,"Frecuente",IF(M14=4,"Continua","")))))</f>
        <v>Ocasional</v>
      </c>
      <c r="O14" s="197">
        <f t="shared" ref="O14:O23" si="2">+IF(K14="",M14,(M14*K14))</f>
        <v>12</v>
      </c>
      <c r="P14" s="236" t="str">
        <f t="shared" ref="P14:P23" si="3">+IF(O14=0,"",IF(O14&lt;5,"Bajo",IF(O14&lt;9,"Medio",IF(O14&lt;21,"Alto",IF(O14&lt;41,"Muy Alto","")))))</f>
        <v>Alto</v>
      </c>
      <c r="Q14" s="197">
        <v>25</v>
      </c>
      <c r="R14" s="236" t="str">
        <f t="shared" ref="R14:R23" si="4">+IF(Q14=0,"",IF(Q14&lt;11,"Leve",IF(Q14&lt;26,"Grave",IF(Q14&lt;61,"Muy Grave",IF(Q14&lt;101,"Muerte","")))))</f>
        <v>Grave</v>
      </c>
      <c r="S14" s="197">
        <f t="shared" ref="S14:S23" si="5">+Q14*O14</f>
        <v>300</v>
      </c>
      <c r="T14" s="194" t="str">
        <f t="shared" ref="T14:T23" si="6">+IF(S14=0,"",IF(S14&lt;21,"IV",IF(S14&lt;121,"III",IF(S14&lt;501,"II",IF(S14&lt;4001,"I","")))))</f>
        <v>II</v>
      </c>
      <c r="U14" s="198" t="str">
        <f t="shared" ref="U14:U23" si="7">+IF(T14=0,"",IF(T14="I","No Aceptable",IF(T14="II","No Aceptable  o Aceptable con control específico",IF(T14="III","Aceptable",IF(T14="IV","Aceptable","")))))</f>
        <v>No Aceptable  o Aceptable con control específico</v>
      </c>
      <c r="V14" s="199" t="s">
        <v>4</v>
      </c>
      <c r="W14" s="637"/>
      <c r="X14" s="637"/>
      <c r="Y14" s="637"/>
      <c r="Z14" s="200" t="s">
        <v>254</v>
      </c>
      <c r="AA14" s="194" t="s">
        <v>4</v>
      </c>
      <c r="AB14" s="194" t="s">
        <v>86</v>
      </c>
      <c r="AC14" s="194" t="s">
        <v>86</v>
      </c>
      <c r="AD14" s="194" t="s">
        <v>86</v>
      </c>
      <c r="AE14" s="201" t="s">
        <v>402</v>
      </c>
      <c r="AF14" s="194" t="s">
        <v>86</v>
      </c>
      <c r="AG14" s="202" t="s">
        <v>86</v>
      </c>
    </row>
    <row r="15" spans="3:33" s="231" customFormat="1" ht="90.75" customHeight="1">
      <c r="C15" s="644"/>
      <c r="D15" s="634"/>
      <c r="E15" s="212" t="s">
        <v>643</v>
      </c>
      <c r="F15" s="233" t="s">
        <v>23</v>
      </c>
      <c r="G15" s="98" t="s">
        <v>411</v>
      </c>
      <c r="H15" s="96" t="s">
        <v>86</v>
      </c>
      <c r="I15" s="109" t="s">
        <v>412</v>
      </c>
      <c r="J15" s="109" t="s">
        <v>642</v>
      </c>
      <c r="K15" s="98">
        <v>2</v>
      </c>
      <c r="L15" s="216" t="str">
        <f t="shared" si="0"/>
        <v>Medio</v>
      </c>
      <c r="M15" s="98">
        <v>2</v>
      </c>
      <c r="N15" s="216" t="str">
        <f t="shared" si="1"/>
        <v>Ocasional</v>
      </c>
      <c r="O15" s="98">
        <f t="shared" si="2"/>
        <v>4</v>
      </c>
      <c r="P15" s="216" t="str">
        <f t="shared" si="3"/>
        <v>Bajo</v>
      </c>
      <c r="Q15" s="98">
        <v>60</v>
      </c>
      <c r="R15" s="216" t="str">
        <f t="shared" si="4"/>
        <v>Muy Grave</v>
      </c>
      <c r="S15" s="98">
        <f t="shared" si="5"/>
        <v>240</v>
      </c>
      <c r="T15" s="98" t="str">
        <f t="shared" si="6"/>
        <v>II</v>
      </c>
      <c r="U15" s="111" t="str">
        <f t="shared" si="7"/>
        <v>No Aceptable  o Aceptable con control específico</v>
      </c>
      <c r="V15" s="111" t="s">
        <v>4</v>
      </c>
      <c r="W15" s="637"/>
      <c r="X15" s="637"/>
      <c r="Y15" s="637"/>
      <c r="Z15" s="112" t="s">
        <v>414</v>
      </c>
      <c r="AA15" s="98" t="s">
        <v>4</v>
      </c>
      <c r="AB15" s="90" t="s">
        <v>86</v>
      </c>
      <c r="AC15" s="90" t="s">
        <v>86</v>
      </c>
      <c r="AD15" s="90" t="s">
        <v>86</v>
      </c>
      <c r="AE15" s="110" t="s">
        <v>415</v>
      </c>
      <c r="AF15" s="90" t="s">
        <v>86</v>
      </c>
      <c r="AG15" s="182" t="s">
        <v>86</v>
      </c>
    </row>
    <row r="16" spans="3:33" s="231" customFormat="1" ht="113.25" customHeight="1">
      <c r="C16" s="644"/>
      <c r="D16" s="634"/>
      <c r="E16" s="212" t="s">
        <v>644</v>
      </c>
      <c r="F16" s="234" t="s">
        <v>645</v>
      </c>
      <c r="G16" s="98" t="s">
        <v>646</v>
      </c>
      <c r="H16" s="107" t="s">
        <v>86</v>
      </c>
      <c r="I16" s="96" t="s">
        <v>647</v>
      </c>
      <c r="J16" s="108" t="s">
        <v>648</v>
      </c>
      <c r="K16" s="90">
        <v>6</v>
      </c>
      <c r="L16" s="217" t="str">
        <f t="shared" si="0"/>
        <v>Alto</v>
      </c>
      <c r="M16" s="90">
        <v>3</v>
      </c>
      <c r="N16" s="217" t="str">
        <f t="shared" si="1"/>
        <v>Frecuente</v>
      </c>
      <c r="O16" s="90">
        <f t="shared" si="2"/>
        <v>18</v>
      </c>
      <c r="P16" s="217" t="str">
        <f t="shared" si="3"/>
        <v>Alto</v>
      </c>
      <c r="Q16" s="90">
        <v>25</v>
      </c>
      <c r="R16" s="217" t="str">
        <f t="shared" si="4"/>
        <v>Grave</v>
      </c>
      <c r="S16" s="90">
        <f t="shared" si="5"/>
        <v>450</v>
      </c>
      <c r="T16" s="90" t="str">
        <f t="shared" si="6"/>
        <v>II</v>
      </c>
      <c r="U16" s="99" t="str">
        <f t="shared" si="7"/>
        <v>No Aceptable  o Aceptable con control específico</v>
      </c>
      <c r="V16" s="99" t="s">
        <v>4</v>
      </c>
      <c r="W16" s="637"/>
      <c r="X16" s="637"/>
      <c r="Y16" s="637"/>
      <c r="Z16" s="100" t="s">
        <v>373</v>
      </c>
      <c r="AA16" s="90" t="s">
        <v>4</v>
      </c>
      <c r="AB16" s="90" t="s">
        <v>86</v>
      </c>
      <c r="AC16" s="90" t="s">
        <v>86</v>
      </c>
      <c r="AD16" s="90" t="s">
        <v>86</v>
      </c>
      <c r="AE16" s="101" t="s">
        <v>374</v>
      </c>
      <c r="AF16" s="90" t="s">
        <v>86</v>
      </c>
      <c r="AG16" s="182" t="s">
        <v>86</v>
      </c>
    </row>
    <row r="17" spans="3:33" s="231" customFormat="1" ht="96.75" customHeight="1">
      <c r="C17" s="644"/>
      <c r="D17" s="634"/>
      <c r="E17" s="212" t="s">
        <v>649</v>
      </c>
      <c r="F17" s="172" t="s">
        <v>650</v>
      </c>
      <c r="G17" s="234" t="s">
        <v>651</v>
      </c>
      <c r="H17" s="107" t="s">
        <v>86</v>
      </c>
      <c r="I17" s="96" t="s">
        <v>647</v>
      </c>
      <c r="J17" s="108" t="s">
        <v>648</v>
      </c>
      <c r="K17" s="98">
        <v>6</v>
      </c>
      <c r="L17" s="216" t="str">
        <f t="shared" si="0"/>
        <v>Alto</v>
      </c>
      <c r="M17" s="98">
        <v>3</v>
      </c>
      <c r="N17" s="216" t="str">
        <f t="shared" si="1"/>
        <v>Frecuente</v>
      </c>
      <c r="O17" s="102">
        <f t="shared" si="2"/>
        <v>18</v>
      </c>
      <c r="P17" s="216" t="str">
        <f t="shared" si="3"/>
        <v>Alto</v>
      </c>
      <c r="Q17" s="98">
        <v>25</v>
      </c>
      <c r="R17" s="216" t="str">
        <f t="shared" si="4"/>
        <v>Grave</v>
      </c>
      <c r="S17" s="98">
        <f t="shared" si="5"/>
        <v>450</v>
      </c>
      <c r="T17" s="90" t="str">
        <f t="shared" si="6"/>
        <v>II</v>
      </c>
      <c r="U17" s="99" t="str">
        <f t="shared" si="7"/>
        <v>No Aceptable  o Aceptable con control específico</v>
      </c>
      <c r="V17" s="99" t="s">
        <v>4</v>
      </c>
      <c r="W17" s="637"/>
      <c r="X17" s="637"/>
      <c r="Y17" s="637"/>
      <c r="Z17" s="98" t="s">
        <v>652</v>
      </c>
      <c r="AA17" s="98" t="s">
        <v>4</v>
      </c>
      <c r="AB17" s="90" t="s">
        <v>86</v>
      </c>
      <c r="AC17" s="90" t="s">
        <v>86</v>
      </c>
      <c r="AD17" s="90" t="s">
        <v>86</v>
      </c>
      <c r="AE17" s="110" t="s">
        <v>653</v>
      </c>
      <c r="AF17" s="90" t="s">
        <v>86</v>
      </c>
      <c r="AG17" s="182" t="s">
        <v>86</v>
      </c>
    </row>
    <row r="18" spans="3:33" s="237" customFormat="1" ht="117" customHeight="1">
      <c r="C18" s="644"/>
      <c r="D18" s="634"/>
      <c r="E18" s="212" t="s">
        <v>654</v>
      </c>
      <c r="F18" s="172" t="s">
        <v>650</v>
      </c>
      <c r="G18" s="234" t="s">
        <v>651</v>
      </c>
      <c r="H18" s="107" t="s">
        <v>86</v>
      </c>
      <c r="I18" s="96" t="s">
        <v>647</v>
      </c>
      <c r="J18" s="108" t="s">
        <v>648</v>
      </c>
      <c r="K18" s="98">
        <v>2</v>
      </c>
      <c r="L18" s="216" t="str">
        <f t="shared" si="0"/>
        <v>Medio</v>
      </c>
      <c r="M18" s="98">
        <v>2</v>
      </c>
      <c r="N18" s="216" t="str">
        <f t="shared" si="1"/>
        <v>Ocasional</v>
      </c>
      <c r="O18" s="102">
        <f t="shared" si="2"/>
        <v>4</v>
      </c>
      <c r="P18" s="216" t="str">
        <f t="shared" si="3"/>
        <v>Bajo</v>
      </c>
      <c r="Q18" s="98">
        <v>10</v>
      </c>
      <c r="R18" s="216" t="str">
        <f t="shared" si="4"/>
        <v>Leve</v>
      </c>
      <c r="S18" s="98">
        <f t="shared" si="5"/>
        <v>40</v>
      </c>
      <c r="T18" s="90" t="str">
        <f t="shared" si="6"/>
        <v>III</v>
      </c>
      <c r="U18" s="99" t="str">
        <f t="shared" si="7"/>
        <v>Aceptable</v>
      </c>
      <c r="V18" s="99" t="s">
        <v>4</v>
      </c>
      <c r="W18" s="637"/>
      <c r="X18" s="637"/>
      <c r="Y18" s="637"/>
      <c r="Z18" s="98" t="s">
        <v>655</v>
      </c>
      <c r="AA18" s="98" t="s">
        <v>8</v>
      </c>
      <c r="AB18" s="90" t="s">
        <v>86</v>
      </c>
      <c r="AC18" s="90" t="s">
        <v>86</v>
      </c>
      <c r="AD18" s="90" t="s">
        <v>86</v>
      </c>
      <c r="AE18" s="101" t="s">
        <v>374</v>
      </c>
      <c r="AF18" s="90" t="s">
        <v>86</v>
      </c>
      <c r="AG18" s="182" t="s">
        <v>86</v>
      </c>
    </row>
    <row r="19" spans="3:33" s="237" customFormat="1" ht="74.25" customHeight="1">
      <c r="C19" s="644"/>
      <c r="D19" s="634"/>
      <c r="E19" s="106" t="s">
        <v>385</v>
      </c>
      <c r="F19" s="95" t="s">
        <v>23</v>
      </c>
      <c r="G19" s="90" t="s">
        <v>386</v>
      </c>
      <c r="H19" s="90" t="s">
        <v>387</v>
      </c>
      <c r="I19" s="98" t="s">
        <v>388</v>
      </c>
      <c r="J19" s="109" t="s">
        <v>642</v>
      </c>
      <c r="K19" s="98">
        <v>2</v>
      </c>
      <c r="L19" s="216" t="str">
        <f t="shared" si="0"/>
        <v>Medio</v>
      </c>
      <c r="M19" s="98">
        <v>1</v>
      </c>
      <c r="N19" s="216" t="str">
        <f t="shared" si="1"/>
        <v>Esporádica</v>
      </c>
      <c r="O19" s="98">
        <f t="shared" si="2"/>
        <v>2</v>
      </c>
      <c r="P19" s="216" t="str">
        <f t="shared" si="3"/>
        <v>Bajo</v>
      </c>
      <c r="Q19" s="98">
        <v>25</v>
      </c>
      <c r="R19" s="216" t="str">
        <f t="shared" si="4"/>
        <v>Grave</v>
      </c>
      <c r="S19" s="98">
        <f t="shared" si="5"/>
        <v>50</v>
      </c>
      <c r="T19" s="90" t="str">
        <f t="shared" si="6"/>
        <v>III</v>
      </c>
      <c r="U19" s="99" t="str">
        <f t="shared" si="7"/>
        <v>Aceptable</v>
      </c>
      <c r="V19" s="99" t="s">
        <v>4</v>
      </c>
      <c r="W19" s="637"/>
      <c r="X19" s="637"/>
      <c r="Y19" s="637"/>
      <c r="Z19" s="100" t="s">
        <v>390</v>
      </c>
      <c r="AA19" s="90" t="s">
        <v>4</v>
      </c>
      <c r="AB19" s="90" t="s">
        <v>86</v>
      </c>
      <c r="AC19" s="90" t="s">
        <v>86</v>
      </c>
      <c r="AD19" s="90" t="s">
        <v>86</v>
      </c>
      <c r="AE19" s="106" t="s">
        <v>391</v>
      </c>
      <c r="AF19" s="90" t="s">
        <v>86</v>
      </c>
      <c r="AG19" s="182" t="s">
        <v>86</v>
      </c>
    </row>
    <row r="20" spans="3:33" s="237" customFormat="1" ht="169.5" customHeight="1">
      <c r="C20" s="644"/>
      <c r="D20" s="634"/>
      <c r="E20" s="212" t="s">
        <v>656</v>
      </c>
      <c r="F20" s="233" t="s">
        <v>23</v>
      </c>
      <c r="G20" s="238" t="s">
        <v>657</v>
      </c>
      <c r="H20" s="96" t="s">
        <v>86</v>
      </c>
      <c r="I20" s="96" t="s">
        <v>86</v>
      </c>
      <c r="J20" s="109" t="s">
        <v>642</v>
      </c>
      <c r="K20" s="98">
        <v>2</v>
      </c>
      <c r="L20" s="216" t="str">
        <f t="shared" si="0"/>
        <v>Medio</v>
      </c>
      <c r="M20" s="98">
        <v>1</v>
      </c>
      <c r="N20" s="216" t="str">
        <f t="shared" si="1"/>
        <v>Esporádica</v>
      </c>
      <c r="O20" s="102">
        <f t="shared" si="2"/>
        <v>2</v>
      </c>
      <c r="P20" s="216" t="str">
        <f t="shared" si="3"/>
        <v>Bajo</v>
      </c>
      <c r="Q20" s="98">
        <v>10</v>
      </c>
      <c r="R20" s="216" t="str">
        <f t="shared" si="4"/>
        <v>Leve</v>
      </c>
      <c r="S20" s="98">
        <f t="shared" si="5"/>
        <v>20</v>
      </c>
      <c r="T20" s="90" t="str">
        <f t="shared" si="6"/>
        <v>IV</v>
      </c>
      <c r="U20" s="99" t="str">
        <f t="shared" si="7"/>
        <v>Aceptable</v>
      </c>
      <c r="V20" s="99" t="s">
        <v>4</v>
      </c>
      <c r="W20" s="637"/>
      <c r="X20" s="637"/>
      <c r="Y20" s="637"/>
      <c r="Z20" s="98" t="s">
        <v>658</v>
      </c>
      <c r="AA20" s="98" t="s">
        <v>8</v>
      </c>
      <c r="AB20" s="90" t="s">
        <v>86</v>
      </c>
      <c r="AC20" s="90" t="s">
        <v>86</v>
      </c>
      <c r="AD20" s="90" t="s">
        <v>86</v>
      </c>
      <c r="AE20" s="101" t="s">
        <v>659</v>
      </c>
      <c r="AF20" s="90" t="s">
        <v>86</v>
      </c>
      <c r="AG20" s="184" t="s">
        <v>86</v>
      </c>
    </row>
    <row r="21" spans="3:33" s="240" customFormat="1" ht="113.25" customHeight="1">
      <c r="C21" s="644"/>
      <c r="D21" s="634"/>
      <c r="E21" s="106" t="s">
        <v>206</v>
      </c>
      <c r="F21" s="95" t="s">
        <v>17</v>
      </c>
      <c r="G21" s="95" t="s">
        <v>361</v>
      </c>
      <c r="H21" s="95" t="s">
        <v>362</v>
      </c>
      <c r="I21" s="95" t="s">
        <v>363</v>
      </c>
      <c r="J21" s="95" t="s">
        <v>660</v>
      </c>
      <c r="K21" s="90">
        <v>6</v>
      </c>
      <c r="L21" s="217" t="str">
        <f t="shared" si="0"/>
        <v>Alto</v>
      </c>
      <c r="M21" s="90">
        <v>3</v>
      </c>
      <c r="N21" s="217" t="str">
        <f t="shared" si="1"/>
        <v>Frecuente</v>
      </c>
      <c r="O21" s="90">
        <f t="shared" si="2"/>
        <v>18</v>
      </c>
      <c r="P21" s="217" t="str">
        <f t="shared" si="3"/>
        <v>Alto</v>
      </c>
      <c r="Q21" s="90">
        <v>25</v>
      </c>
      <c r="R21" s="217" t="str">
        <f t="shared" si="4"/>
        <v>Grave</v>
      </c>
      <c r="S21" s="90">
        <f t="shared" si="5"/>
        <v>450</v>
      </c>
      <c r="T21" s="90" t="str">
        <f t="shared" si="6"/>
        <v>II</v>
      </c>
      <c r="U21" s="99" t="str">
        <f t="shared" si="7"/>
        <v>No Aceptable  o Aceptable con control específico</v>
      </c>
      <c r="V21" s="99" t="s">
        <v>4</v>
      </c>
      <c r="W21" s="637"/>
      <c r="X21" s="637"/>
      <c r="Y21" s="637"/>
      <c r="Z21" s="100" t="s">
        <v>365</v>
      </c>
      <c r="AA21" s="90" t="s">
        <v>4</v>
      </c>
      <c r="AB21" s="90" t="s">
        <v>86</v>
      </c>
      <c r="AC21" s="90" t="s">
        <v>86</v>
      </c>
      <c r="AD21" s="90" t="s">
        <v>86</v>
      </c>
      <c r="AE21" s="101" t="s">
        <v>661</v>
      </c>
      <c r="AF21" s="90" t="s">
        <v>86</v>
      </c>
      <c r="AG21" s="182" t="s">
        <v>367</v>
      </c>
    </row>
    <row r="22" spans="3:33" s="241" customFormat="1" ht="156.75" customHeight="1">
      <c r="C22" s="644"/>
      <c r="D22" s="634"/>
      <c r="E22" s="105" t="s">
        <v>403</v>
      </c>
      <c r="F22" s="95" t="s">
        <v>23</v>
      </c>
      <c r="G22" s="98" t="s">
        <v>404</v>
      </c>
      <c r="H22" s="109" t="s">
        <v>405</v>
      </c>
      <c r="I22" s="109" t="s">
        <v>406</v>
      </c>
      <c r="J22" s="109" t="s">
        <v>407</v>
      </c>
      <c r="K22" s="98">
        <v>2</v>
      </c>
      <c r="L22" s="216" t="str">
        <f t="shared" si="0"/>
        <v>Medio</v>
      </c>
      <c r="M22" s="98">
        <v>2</v>
      </c>
      <c r="N22" s="216" t="str">
        <f t="shared" si="1"/>
        <v>Ocasional</v>
      </c>
      <c r="O22" s="98">
        <f t="shared" si="2"/>
        <v>4</v>
      </c>
      <c r="P22" s="216" t="str">
        <f t="shared" si="3"/>
        <v>Bajo</v>
      </c>
      <c r="Q22" s="98">
        <v>100</v>
      </c>
      <c r="R22" s="216" t="str">
        <f t="shared" si="4"/>
        <v>Muerte</v>
      </c>
      <c r="S22" s="98">
        <f t="shared" si="5"/>
        <v>400</v>
      </c>
      <c r="T22" s="90" t="str">
        <f t="shared" si="6"/>
        <v>II</v>
      </c>
      <c r="U22" s="99" t="str">
        <f t="shared" si="7"/>
        <v>No Aceptable  o Aceptable con control específico</v>
      </c>
      <c r="V22" s="99" t="s">
        <v>4</v>
      </c>
      <c r="W22" s="637"/>
      <c r="X22" s="637"/>
      <c r="Y22" s="637"/>
      <c r="Z22" s="100" t="s">
        <v>408</v>
      </c>
      <c r="AA22" s="90" t="s">
        <v>8</v>
      </c>
      <c r="AB22" s="90" t="s">
        <v>86</v>
      </c>
      <c r="AC22" s="90" t="s">
        <v>86</v>
      </c>
      <c r="AD22" s="98" t="s">
        <v>383</v>
      </c>
      <c r="AE22" s="110" t="s">
        <v>409</v>
      </c>
      <c r="AF22" s="90" t="s">
        <v>86</v>
      </c>
      <c r="AG22" s="182" t="s">
        <v>86</v>
      </c>
    </row>
    <row r="23" spans="3:33" s="237" customFormat="1" ht="62.25" customHeight="1">
      <c r="C23" s="644"/>
      <c r="D23" s="634"/>
      <c r="E23" s="106" t="s">
        <v>289</v>
      </c>
      <c r="F23" s="90" t="s">
        <v>23</v>
      </c>
      <c r="G23" s="90" t="s">
        <v>378</v>
      </c>
      <c r="H23" s="96" t="s">
        <v>86</v>
      </c>
      <c r="I23" s="96" t="s">
        <v>86</v>
      </c>
      <c r="J23" s="98" t="s">
        <v>381</v>
      </c>
      <c r="K23" s="98">
        <v>2</v>
      </c>
      <c r="L23" s="216" t="str">
        <f t="shared" si="0"/>
        <v>Medio</v>
      </c>
      <c r="M23" s="98">
        <v>3</v>
      </c>
      <c r="N23" s="216" t="str">
        <f t="shared" si="1"/>
        <v>Frecuente</v>
      </c>
      <c r="O23" s="98">
        <f t="shared" si="2"/>
        <v>6</v>
      </c>
      <c r="P23" s="216" t="str">
        <f t="shared" si="3"/>
        <v>Medio</v>
      </c>
      <c r="Q23" s="98">
        <v>10</v>
      </c>
      <c r="R23" s="216" t="str">
        <f t="shared" si="4"/>
        <v>Leve</v>
      </c>
      <c r="S23" s="98">
        <f t="shared" si="5"/>
        <v>60</v>
      </c>
      <c r="T23" s="90" t="str">
        <f t="shared" si="6"/>
        <v>III</v>
      </c>
      <c r="U23" s="99" t="str">
        <f t="shared" si="7"/>
        <v>Aceptable</v>
      </c>
      <c r="V23" s="99" t="s">
        <v>4</v>
      </c>
      <c r="W23" s="637"/>
      <c r="X23" s="637"/>
      <c r="Y23" s="637"/>
      <c r="Z23" s="100" t="s">
        <v>382</v>
      </c>
      <c r="AA23" s="90" t="s">
        <v>4</v>
      </c>
      <c r="AB23" s="90" t="s">
        <v>86</v>
      </c>
      <c r="AC23" s="90" t="s">
        <v>86</v>
      </c>
      <c r="AD23" s="90" t="s">
        <v>86</v>
      </c>
      <c r="AE23" s="106" t="s">
        <v>662</v>
      </c>
      <c r="AF23" s="90" t="s">
        <v>86</v>
      </c>
      <c r="AG23" s="184" t="s">
        <v>86</v>
      </c>
    </row>
    <row r="24" spans="3:33" s="231" customFormat="1" ht="186.75" customHeight="1">
      <c r="C24" s="644"/>
      <c r="D24" s="634"/>
      <c r="E24" s="106" t="s">
        <v>234</v>
      </c>
      <c r="F24" s="172" t="s">
        <v>233</v>
      </c>
      <c r="G24" s="90" t="s">
        <v>416</v>
      </c>
      <c r="H24" s="96" t="s">
        <v>86</v>
      </c>
      <c r="I24" s="98" t="s">
        <v>417</v>
      </c>
      <c r="J24" s="98" t="s">
        <v>418</v>
      </c>
      <c r="K24" s="90">
        <v>2</v>
      </c>
      <c r="L24" s="217" t="str">
        <f>+IF(K24="","Bajo",IF(K24=2,"Medio",IF(K24=6,"Alto",IF(K24=10,"Muy Alto",""))))</f>
        <v>Medio</v>
      </c>
      <c r="M24" s="90">
        <v>2</v>
      </c>
      <c r="N24" s="217" t="str">
        <f>+IF(M24=0,"",IF(M24=1,"Esporádica",IF(M24=2,"Ocasional",IF(M24=3,"Frecuente",IF(M24=4,"Continua","")))))</f>
        <v>Ocasional</v>
      </c>
      <c r="O24" s="90">
        <f>+IF(K24="",M24,(M24*K24))</f>
        <v>4</v>
      </c>
      <c r="P24" s="217" t="str">
        <f>+IF(O24=0,"",IF(O24&lt;5,"Bajo",IF(O24&lt;9,"Medio",IF(O24&lt;21,"Alto",IF(O24&lt;41,"Muy Alto","")))))</f>
        <v>Bajo</v>
      </c>
      <c r="Q24" s="90">
        <v>100</v>
      </c>
      <c r="R24" s="217" t="str">
        <f>+IF(Q24=0,"",IF(Q24&lt;11,"Leve",IF(Q24&lt;26,"Grave",IF(Q24&lt;61,"Muy Grave",IF(Q24&lt;101,"Muerte","")))))</f>
        <v>Muerte</v>
      </c>
      <c r="S24" s="90">
        <f>+Q24*O24</f>
        <v>400</v>
      </c>
      <c r="T24" s="90" t="str">
        <f>+IF(S24=0,"",IF(S24&lt;21,"IV",IF(S24&lt;121,"III",IF(S24&lt;501,"II",IF(S24&lt;4001,"I","")))))</f>
        <v>II</v>
      </c>
      <c r="U24" s="99" t="str">
        <f>+IF(T24=0,"",IF(T24="I","No Aceptable",IF(T24="II","No Aceptable  o Aceptable con control específico",IF(T24="III","Aceptable",IF(T24="IV","Aceptable","")))))</f>
        <v>No Aceptable  o Aceptable con control específico</v>
      </c>
      <c r="V24" s="99" t="s">
        <v>4</v>
      </c>
      <c r="W24" s="637"/>
      <c r="X24" s="637"/>
      <c r="Y24" s="637"/>
      <c r="Z24" s="100" t="s">
        <v>238</v>
      </c>
      <c r="AA24" s="90" t="s">
        <v>4</v>
      </c>
      <c r="AB24" s="90" t="s">
        <v>86</v>
      </c>
      <c r="AC24" s="90" t="s">
        <v>86</v>
      </c>
      <c r="AD24" s="90" t="s">
        <v>86</v>
      </c>
      <c r="AE24" s="110" t="s">
        <v>419</v>
      </c>
      <c r="AF24" s="90" t="s">
        <v>86</v>
      </c>
      <c r="AG24" s="182" t="s">
        <v>86</v>
      </c>
    </row>
    <row r="25" spans="3:33" s="231" customFormat="1" ht="117.75" customHeight="1">
      <c r="C25" s="644"/>
      <c r="D25" s="635"/>
      <c r="E25" s="212" t="s">
        <v>663</v>
      </c>
      <c r="F25" s="172" t="s">
        <v>233</v>
      </c>
      <c r="G25" s="234" t="s">
        <v>664</v>
      </c>
      <c r="H25" s="96" t="s">
        <v>86</v>
      </c>
      <c r="I25" s="96" t="s">
        <v>86</v>
      </c>
      <c r="J25" s="98" t="s">
        <v>665</v>
      </c>
      <c r="K25" s="98">
        <v>2</v>
      </c>
      <c r="L25" s="216" t="str">
        <f>+IF(K25="","Bajo",IF(K25=2,"Medio",IF(K25=6,"Alto",IF(K25=10,"Muy Alto",""))))</f>
        <v>Medio</v>
      </c>
      <c r="M25" s="98">
        <v>3</v>
      </c>
      <c r="N25" s="216" t="str">
        <f>+IF(M25=0,"",IF(M25=1,"Esporádica",IF(M25=2,"Ocasional",IF(M25=3,"Frecuente",IF(M25=4,"Continua","")))))</f>
        <v>Frecuente</v>
      </c>
      <c r="O25" s="102">
        <f>+IF(K25="",M25,(M25*K25))</f>
        <v>6</v>
      </c>
      <c r="P25" s="216" t="str">
        <f>+IF(O25=0,"",IF(O25&lt;5,"Bajo",IF(O25&lt;9,"Medio",IF(O25&lt;21,"Alto",IF(O25&lt;41,"Muy Alto","")))))</f>
        <v>Medio</v>
      </c>
      <c r="Q25" s="98">
        <v>10</v>
      </c>
      <c r="R25" s="216" t="str">
        <f>+IF(Q25=0,"",IF(Q25&lt;11,"Leve",IF(Q25&lt;26,"Grave",IF(Q25&lt;61,"Muy Grave",IF(Q25&lt;101,"Muerte","")))))</f>
        <v>Leve</v>
      </c>
      <c r="S25" s="98">
        <f>+Q25*O25</f>
        <v>60</v>
      </c>
      <c r="T25" s="90" t="str">
        <f>+IF(S25=0,"",IF(S25&lt;21,"IV",IF(S25&lt;121,"III",IF(S25&lt;501,"II",IF(S25&lt;4001,"I","")))))</f>
        <v>III</v>
      </c>
      <c r="U25" s="99" t="str">
        <f>+IF(T25=0,"",IF(T25="I","No Aceptable",IF(T25="II","No Aceptable  o Aceptable con control específico",IF(T25="III","Aceptable",IF(T25="IV","Aceptable","")))))</f>
        <v>Aceptable</v>
      </c>
      <c r="V25" s="99" t="s">
        <v>4</v>
      </c>
      <c r="W25" s="638"/>
      <c r="X25" s="638"/>
      <c r="Y25" s="638"/>
      <c r="Z25" s="98" t="s">
        <v>666</v>
      </c>
      <c r="AA25" s="98" t="s">
        <v>8</v>
      </c>
      <c r="AB25" s="90" t="s">
        <v>86</v>
      </c>
      <c r="AC25" s="90" t="s">
        <v>86</v>
      </c>
      <c r="AD25" s="90" t="s">
        <v>86</v>
      </c>
      <c r="AE25" s="110" t="s">
        <v>419</v>
      </c>
      <c r="AF25" s="90" t="s">
        <v>86</v>
      </c>
      <c r="AG25" s="182" t="s">
        <v>86</v>
      </c>
    </row>
    <row r="26" spans="3:33" ht="15.75" customHeight="1"/>
    <row r="27" spans="3:33" ht="15.75" customHeight="1"/>
    <row r="28" spans="3:33" ht="15.75" customHeight="1"/>
    <row r="29" spans="3:33" ht="15.75" customHeight="1"/>
    <row r="30" spans="3:33" ht="15.75" customHeight="1"/>
    <row r="31" spans="3:33" ht="15.75" customHeight="1"/>
    <row r="32" spans="3: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3:8" ht="15.75" customHeight="1"/>
    <row r="306" spans="3:8" ht="15.75" customHeight="1"/>
    <row r="307" spans="3:8" ht="15.75" customHeight="1"/>
    <row r="308" spans="3:8" ht="15.75" customHeight="1"/>
    <row r="309" spans="3:8" ht="15.75" customHeight="1"/>
    <row r="310" spans="3:8" ht="15.75" customHeight="1"/>
    <row r="311" spans="3:8" ht="15.75" customHeight="1">
      <c r="C311" s="67">
        <v>10</v>
      </c>
      <c r="D311" s="67">
        <v>4</v>
      </c>
      <c r="E311" s="214">
        <v>100</v>
      </c>
      <c r="F311" s="72">
        <v>20</v>
      </c>
      <c r="G311" s="67" t="s">
        <v>541</v>
      </c>
      <c r="H311" s="67" t="s">
        <v>542</v>
      </c>
    </row>
    <row r="312" spans="3:8" ht="15.75" customHeight="1">
      <c r="C312" s="67">
        <v>6</v>
      </c>
      <c r="D312" s="67">
        <v>3</v>
      </c>
      <c r="E312" s="214">
        <v>60</v>
      </c>
      <c r="F312" s="71">
        <v>40</v>
      </c>
      <c r="G312" s="67" t="s">
        <v>543</v>
      </c>
      <c r="H312" s="67" t="s">
        <v>542</v>
      </c>
    </row>
    <row r="313" spans="3:8" ht="15.75" customHeight="1">
      <c r="C313" s="67">
        <v>2</v>
      </c>
      <c r="D313" s="67">
        <v>2</v>
      </c>
      <c r="E313" s="214">
        <v>25</v>
      </c>
      <c r="F313" s="71">
        <v>50</v>
      </c>
      <c r="G313" s="67" t="s">
        <v>543</v>
      </c>
      <c r="H313" s="67" t="s">
        <v>542</v>
      </c>
    </row>
    <row r="314" spans="3:8" ht="15.75" customHeight="1">
      <c r="C314" s="67" t="s">
        <v>545</v>
      </c>
      <c r="D314" s="67">
        <v>1</v>
      </c>
      <c r="E314" s="214">
        <v>10</v>
      </c>
      <c r="F314" s="71">
        <v>60</v>
      </c>
      <c r="G314" s="67" t="s">
        <v>543</v>
      </c>
      <c r="H314" s="67" t="s">
        <v>542</v>
      </c>
    </row>
    <row r="315" spans="3:8" ht="15.75" customHeight="1">
      <c r="C315" s="67"/>
      <c r="D315" s="67"/>
      <c r="E315" s="214"/>
      <c r="F315" s="71">
        <v>80</v>
      </c>
      <c r="G315" s="67" t="s">
        <v>543</v>
      </c>
      <c r="H315" s="67" t="s">
        <v>542</v>
      </c>
    </row>
    <row r="316" spans="3:8" ht="15.75" customHeight="1">
      <c r="C316" s="67"/>
      <c r="D316" s="67"/>
      <c r="E316" s="214"/>
      <c r="F316" s="71">
        <v>100</v>
      </c>
      <c r="G316" s="67" t="s">
        <v>543</v>
      </c>
      <c r="H316" s="67" t="s">
        <v>542</v>
      </c>
    </row>
    <row r="317" spans="3:8" ht="15.75" customHeight="1">
      <c r="C317" s="67"/>
      <c r="D317" s="67"/>
      <c r="E317" s="214"/>
      <c r="F317" s="71"/>
      <c r="G317" s="67"/>
      <c r="H317" s="67"/>
    </row>
    <row r="318" spans="3:8" ht="15.75" customHeight="1">
      <c r="C318" s="67"/>
      <c r="D318" s="67"/>
      <c r="E318" s="214"/>
      <c r="F318" s="71">
        <v>120</v>
      </c>
      <c r="G318" s="67" t="s">
        <v>543</v>
      </c>
      <c r="H318" s="67" t="s">
        <v>542</v>
      </c>
    </row>
    <row r="319" spans="3:8" ht="15.75" customHeight="1">
      <c r="C319" s="67"/>
      <c r="D319" s="67"/>
      <c r="E319" s="214"/>
      <c r="F319" s="70">
        <v>150</v>
      </c>
      <c r="G319" s="67" t="s">
        <v>549</v>
      </c>
      <c r="H319" s="67" t="s">
        <v>550</v>
      </c>
    </row>
    <row r="320" spans="3:8" ht="15.75" customHeight="1">
      <c r="C320" s="67"/>
      <c r="D320" s="67"/>
      <c r="E320" s="214"/>
      <c r="F320" s="70">
        <v>200</v>
      </c>
      <c r="G320" s="67" t="s">
        <v>549</v>
      </c>
      <c r="H320" s="67" t="s">
        <v>550</v>
      </c>
    </row>
    <row r="321" spans="3:8" ht="15.75" customHeight="1">
      <c r="C321" s="67"/>
      <c r="D321" s="67"/>
      <c r="E321" s="214"/>
      <c r="F321" s="70">
        <v>240</v>
      </c>
      <c r="G321" s="67" t="s">
        <v>549</v>
      </c>
      <c r="H321" s="67" t="s">
        <v>550</v>
      </c>
    </row>
    <row r="322" spans="3:8" ht="15.75" customHeight="1">
      <c r="C322" s="67"/>
      <c r="D322" s="67"/>
      <c r="E322" s="214"/>
      <c r="F322" s="70">
        <v>250</v>
      </c>
      <c r="G322" s="67" t="s">
        <v>549</v>
      </c>
      <c r="H322" s="67" t="s">
        <v>550</v>
      </c>
    </row>
    <row r="323" spans="3:8" ht="15.75" customHeight="1">
      <c r="C323" s="67"/>
      <c r="D323" s="67"/>
      <c r="E323" s="214"/>
      <c r="F323" s="70">
        <v>360</v>
      </c>
      <c r="G323" s="67" t="s">
        <v>549</v>
      </c>
      <c r="H323" s="67" t="s">
        <v>550</v>
      </c>
    </row>
    <row r="324" spans="3:8" ht="15.75" customHeight="1">
      <c r="C324" s="67"/>
      <c r="D324" s="67"/>
      <c r="E324" s="214"/>
      <c r="F324" s="70">
        <v>400</v>
      </c>
      <c r="G324" s="67" t="s">
        <v>549</v>
      </c>
      <c r="H324" s="67" t="s">
        <v>550</v>
      </c>
    </row>
    <row r="325" spans="3:8" ht="15.75" customHeight="1">
      <c r="C325" s="67"/>
      <c r="D325" s="67"/>
      <c r="E325" s="214"/>
      <c r="F325" s="70">
        <v>480</v>
      </c>
      <c r="G325" s="67" t="s">
        <v>549</v>
      </c>
      <c r="H325" s="67" t="s">
        <v>550</v>
      </c>
    </row>
    <row r="326" spans="3:8" ht="15.75" customHeight="1">
      <c r="C326" s="67"/>
      <c r="D326" s="67"/>
      <c r="E326" s="214"/>
      <c r="F326" s="70">
        <v>500</v>
      </c>
      <c r="G326" s="67" t="s">
        <v>549</v>
      </c>
      <c r="H326" s="67" t="s">
        <v>550</v>
      </c>
    </row>
    <row r="327" spans="3:8" ht="15.75" customHeight="1">
      <c r="C327" s="67"/>
      <c r="D327" s="67"/>
      <c r="E327" s="214"/>
      <c r="F327" s="69">
        <v>600</v>
      </c>
      <c r="G327" s="67" t="s">
        <v>554</v>
      </c>
      <c r="H327" s="67" t="s">
        <v>550</v>
      </c>
    </row>
    <row r="328" spans="3:8" ht="15.75" customHeight="1">
      <c r="C328" s="67"/>
      <c r="D328" s="67"/>
      <c r="E328" s="214"/>
      <c r="F328" s="69">
        <v>800</v>
      </c>
      <c r="G328" s="67" t="s">
        <v>554</v>
      </c>
      <c r="H328" s="67" t="s">
        <v>550</v>
      </c>
    </row>
    <row r="329" spans="3:8" ht="15.75" customHeight="1">
      <c r="C329" s="67"/>
      <c r="D329" s="67"/>
      <c r="E329" s="214"/>
      <c r="F329" s="69">
        <v>1000</v>
      </c>
      <c r="G329" s="67" t="s">
        <v>554</v>
      </c>
      <c r="H329" s="67" t="s">
        <v>550</v>
      </c>
    </row>
    <row r="330" spans="3:8" ht="15.75" customHeight="1">
      <c r="C330" s="67"/>
      <c r="D330" s="67"/>
      <c r="E330" s="214"/>
      <c r="F330" s="69">
        <v>1200</v>
      </c>
      <c r="G330" s="67" t="s">
        <v>554</v>
      </c>
      <c r="H330" s="67" t="s">
        <v>550</v>
      </c>
    </row>
    <row r="331" spans="3:8" ht="15.75" customHeight="1">
      <c r="C331" s="67"/>
      <c r="D331" s="67"/>
      <c r="E331" s="214"/>
      <c r="F331" s="69">
        <v>1440</v>
      </c>
      <c r="G331" s="67" t="s">
        <v>554</v>
      </c>
      <c r="H331" s="67" t="s">
        <v>550</v>
      </c>
    </row>
    <row r="332" spans="3:8" ht="15.75" customHeight="1">
      <c r="C332" s="67"/>
      <c r="D332" s="67"/>
      <c r="E332" s="214"/>
      <c r="F332" s="69">
        <v>2000</v>
      </c>
      <c r="G332" s="67" t="s">
        <v>554</v>
      </c>
      <c r="H332" s="67" t="s">
        <v>550</v>
      </c>
    </row>
    <row r="333" spans="3:8" ht="15.75" customHeight="1">
      <c r="C333" s="67"/>
      <c r="D333" s="67"/>
      <c r="E333" s="214"/>
      <c r="F333" s="69">
        <v>2400</v>
      </c>
      <c r="G333" s="67" t="s">
        <v>554</v>
      </c>
      <c r="H333" s="67" t="s">
        <v>550</v>
      </c>
    </row>
    <row r="334" spans="3:8" ht="15.75" customHeight="1">
      <c r="C334" s="67"/>
      <c r="D334" s="67"/>
      <c r="E334" s="214"/>
      <c r="F334" s="69">
        <v>4000</v>
      </c>
      <c r="G334" s="67" t="s">
        <v>554</v>
      </c>
      <c r="H334" s="67" t="s">
        <v>550</v>
      </c>
    </row>
    <row r="335" spans="3:8" ht="15.75" customHeight="1">
      <c r="C335" s="67"/>
      <c r="D335" s="67"/>
      <c r="E335" s="214"/>
      <c r="F335" s="67"/>
      <c r="G335" s="67"/>
      <c r="H335" s="67"/>
    </row>
    <row r="336" spans="3:8" ht="15.75" customHeight="1">
      <c r="C336" s="67"/>
      <c r="D336" s="67"/>
      <c r="E336" s="214"/>
      <c r="F336" s="67"/>
      <c r="G336" s="67"/>
      <c r="H336" s="67"/>
    </row>
    <row r="337" spans="3:8" ht="15.75" customHeight="1">
      <c r="C337" s="67"/>
      <c r="D337" s="67"/>
      <c r="E337" s="214"/>
      <c r="F337" s="67"/>
      <c r="G337" s="67"/>
      <c r="H337" s="67"/>
    </row>
    <row r="338" spans="3:8" ht="15.75" customHeight="1">
      <c r="C338" s="67"/>
      <c r="D338" s="67"/>
      <c r="E338" s="214"/>
      <c r="F338" s="67"/>
      <c r="G338" s="67"/>
      <c r="H338" s="67"/>
    </row>
    <row r="339" spans="3:8" ht="15.75" customHeight="1">
      <c r="C339" s="67"/>
      <c r="D339" s="67"/>
      <c r="E339" s="214"/>
      <c r="F339" s="67"/>
      <c r="G339" s="67"/>
      <c r="H339" s="67"/>
    </row>
    <row r="340" spans="3:8" ht="15.75" customHeight="1">
      <c r="C340" s="67"/>
      <c r="D340" s="67"/>
      <c r="E340" s="214"/>
      <c r="F340" s="67"/>
      <c r="G340" s="67"/>
      <c r="H340" s="67"/>
    </row>
    <row r="341" spans="3:8" ht="15.75" customHeight="1">
      <c r="C341" s="67"/>
      <c r="D341" s="67"/>
      <c r="E341" s="214"/>
      <c r="F341" s="67"/>
      <c r="G341" s="67"/>
      <c r="H341" s="67"/>
    </row>
    <row r="342" spans="3:8" ht="15.75" customHeight="1">
      <c r="C342" s="67"/>
      <c r="D342" s="67"/>
      <c r="E342" s="214"/>
      <c r="F342" s="67"/>
      <c r="G342" s="67"/>
      <c r="H342" s="67"/>
    </row>
    <row r="343" spans="3:8" ht="15.75" customHeight="1">
      <c r="C343" s="67"/>
      <c r="D343" s="67"/>
      <c r="E343" s="214"/>
      <c r="F343" s="67"/>
      <c r="G343" s="67"/>
      <c r="H343" s="67"/>
    </row>
    <row r="344" spans="3:8" ht="15.75" customHeight="1">
      <c r="C344" s="67"/>
      <c r="D344" s="67"/>
      <c r="E344" s="214"/>
      <c r="F344" s="67"/>
      <c r="G344" s="67"/>
      <c r="H344" s="67"/>
    </row>
    <row r="345" spans="3:8" ht="15.75" customHeight="1">
      <c r="C345" s="67"/>
      <c r="D345" s="67"/>
      <c r="E345" s="214"/>
      <c r="F345" s="67"/>
      <c r="G345" s="67"/>
      <c r="H345" s="67"/>
    </row>
    <row r="346" spans="3:8" ht="15.75" customHeight="1">
      <c r="C346" s="67"/>
      <c r="D346" s="67"/>
      <c r="E346" s="214"/>
      <c r="F346" s="67"/>
      <c r="G346" s="67"/>
      <c r="H346" s="67"/>
    </row>
    <row r="347" spans="3:8" ht="15.75" customHeight="1">
      <c r="C347" s="67"/>
      <c r="D347" s="67"/>
      <c r="E347" s="214"/>
      <c r="F347" s="67"/>
      <c r="G347" s="67"/>
      <c r="H347" s="67"/>
    </row>
    <row r="348" spans="3:8" ht="15.75" customHeight="1">
      <c r="C348" s="67"/>
      <c r="D348" s="67"/>
      <c r="E348" s="214"/>
      <c r="F348" s="67"/>
      <c r="G348" s="67"/>
      <c r="H348" s="67"/>
    </row>
    <row r="349" spans="3:8" ht="15.75" customHeight="1">
      <c r="C349" s="67"/>
      <c r="D349" s="67"/>
      <c r="E349" s="214"/>
      <c r="F349" s="67"/>
      <c r="G349" s="67"/>
      <c r="H349" s="67"/>
    </row>
    <row r="350" spans="3:8" ht="15.75" customHeight="1">
      <c r="C350" s="67"/>
      <c r="D350" s="67"/>
      <c r="E350" s="214"/>
      <c r="F350" s="67"/>
      <c r="G350" s="67"/>
      <c r="H350" s="67"/>
    </row>
    <row r="351" spans="3:8" ht="15.75" customHeight="1">
      <c r="C351" s="67"/>
      <c r="D351" s="67"/>
      <c r="E351" s="214"/>
      <c r="F351" s="67"/>
      <c r="G351" s="67"/>
      <c r="H351" s="67"/>
    </row>
    <row r="352" spans="3:8" ht="15.75" customHeight="1">
      <c r="C352" s="67"/>
      <c r="D352" s="67"/>
      <c r="E352" s="214"/>
      <c r="F352" s="67"/>
      <c r="G352" s="67"/>
      <c r="H352" s="67"/>
    </row>
    <row r="353" spans="3:8" ht="15.75" customHeight="1">
      <c r="C353" s="67"/>
      <c r="D353" s="67"/>
      <c r="E353" s="214"/>
      <c r="F353" s="67"/>
      <c r="G353" s="67"/>
      <c r="H353" s="67"/>
    </row>
    <row r="354" spans="3:8" ht="15.75" customHeight="1">
      <c r="C354" s="67"/>
      <c r="D354" s="67"/>
      <c r="E354" s="214"/>
      <c r="F354" s="67"/>
      <c r="G354" s="67"/>
      <c r="H354" s="67"/>
    </row>
    <row r="355" spans="3:8" ht="15.75" customHeight="1">
      <c r="C355" s="67"/>
      <c r="D355" s="67"/>
      <c r="E355" s="214"/>
      <c r="F355" s="67"/>
      <c r="G355" s="67"/>
      <c r="H355" s="67"/>
    </row>
    <row r="356" spans="3:8" ht="15.75" customHeight="1">
      <c r="C356" s="67"/>
      <c r="D356" s="67"/>
      <c r="E356" s="214"/>
      <c r="F356" s="67"/>
      <c r="G356" s="67"/>
      <c r="H356" s="67"/>
    </row>
    <row r="357" spans="3:8" ht="15.75" customHeight="1">
      <c r="C357" s="67"/>
      <c r="D357" s="67"/>
      <c r="E357" s="214"/>
      <c r="F357" s="67"/>
      <c r="G357" s="67"/>
      <c r="H357" s="67"/>
    </row>
    <row r="358" spans="3:8" ht="15.75" customHeight="1">
      <c r="C358" s="67"/>
      <c r="D358" s="67"/>
      <c r="E358" s="214"/>
      <c r="F358" s="67"/>
      <c r="G358" s="67"/>
      <c r="H358" s="67"/>
    </row>
    <row r="359" spans="3:8" ht="15.75" customHeight="1">
      <c r="C359" s="67"/>
      <c r="D359" s="67"/>
      <c r="E359" s="214"/>
      <c r="F359" s="67"/>
      <c r="G359" s="67"/>
      <c r="H359" s="67"/>
    </row>
    <row r="360" spans="3:8" ht="15.75" customHeight="1">
      <c r="C360" s="67"/>
      <c r="D360" s="67"/>
      <c r="E360" s="214"/>
      <c r="F360" s="67"/>
      <c r="G360" s="67"/>
      <c r="H360" s="67"/>
    </row>
    <row r="361" spans="3:8" ht="15.75" customHeight="1">
      <c r="C361" s="67"/>
      <c r="D361" s="67"/>
      <c r="E361" s="214"/>
      <c r="F361" s="67"/>
      <c r="G361" s="67"/>
      <c r="H361" s="67"/>
    </row>
    <row r="362" spans="3:8" ht="15.75" customHeight="1">
      <c r="C362" s="67"/>
      <c r="D362" s="67"/>
      <c r="E362" s="214"/>
      <c r="F362" s="67"/>
      <c r="G362" s="67"/>
      <c r="H362" s="67"/>
    </row>
    <row r="363" spans="3:8" ht="15.75" customHeight="1">
      <c r="C363" s="67"/>
      <c r="D363" s="67"/>
      <c r="E363" s="214"/>
      <c r="F363" s="67"/>
      <c r="G363" s="67"/>
      <c r="H363" s="67"/>
    </row>
    <row r="364" spans="3:8" ht="15.75" customHeight="1">
      <c r="C364" s="67"/>
      <c r="D364" s="67"/>
      <c r="E364" s="214"/>
      <c r="F364" s="67"/>
      <c r="G364" s="67"/>
      <c r="H364" s="67"/>
    </row>
    <row r="365" spans="3:8" ht="15.75" customHeight="1">
      <c r="C365" s="67"/>
      <c r="D365" s="67"/>
      <c r="E365" s="214"/>
      <c r="F365" s="67"/>
      <c r="G365" s="67"/>
      <c r="H365" s="67"/>
    </row>
    <row r="366" spans="3:8" ht="15.75" customHeight="1">
      <c r="C366" s="67"/>
      <c r="D366" s="67"/>
      <c r="E366" s="214"/>
      <c r="F366" s="67"/>
      <c r="G366" s="67"/>
      <c r="H366" s="67"/>
    </row>
    <row r="367" spans="3:8" ht="15.75" customHeight="1">
      <c r="C367" s="67"/>
      <c r="D367" s="67"/>
      <c r="E367" s="214"/>
      <c r="F367" s="67"/>
      <c r="G367" s="67"/>
      <c r="H367" s="67"/>
    </row>
    <row r="368" spans="3:8" ht="15.75" customHeight="1">
      <c r="C368" s="67"/>
      <c r="D368" s="67"/>
      <c r="E368" s="214"/>
      <c r="F368" s="67"/>
      <c r="G368" s="67"/>
      <c r="H368" s="67"/>
    </row>
    <row r="369" spans="3:8" ht="15.75" customHeight="1">
      <c r="C369" s="67"/>
      <c r="D369" s="67"/>
      <c r="E369" s="214"/>
      <c r="F369" s="67"/>
      <c r="G369" s="67"/>
      <c r="H369" s="67"/>
    </row>
    <row r="370" spans="3:8" ht="15.75" customHeight="1">
      <c r="C370" s="67"/>
      <c r="D370" s="67"/>
      <c r="E370" s="214"/>
      <c r="F370" s="67"/>
      <c r="G370" s="67"/>
      <c r="H370" s="67"/>
    </row>
    <row r="371" spans="3:8" ht="15.75" customHeight="1">
      <c r="C371" s="67"/>
      <c r="D371" s="67"/>
      <c r="E371" s="214"/>
      <c r="F371" s="67"/>
      <c r="G371" s="67"/>
      <c r="H371" s="67"/>
    </row>
    <row r="372" spans="3:8" ht="15.75" customHeight="1">
      <c r="C372" s="67"/>
      <c r="D372" s="67"/>
      <c r="E372" s="214"/>
      <c r="F372" s="67"/>
      <c r="G372" s="67"/>
      <c r="H372" s="67"/>
    </row>
    <row r="373" spans="3:8" ht="15.75" customHeight="1">
      <c r="C373" s="67"/>
      <c r="D373" s="67"/>
      <c r="E373" s="214"/>
      <c r="F373" s="67"/>
      <c r="G373" s="67"/>
      <c r="H373" s="67"/>
    </row>
    <row r="374" spans="3:8" ht="15.75" customHeight="1"/>
    <row r="375" spans="3:8" ht="15.75" customHeight="1"/>
    <row r="376" spans="3:8" ht="15.75" customHeight="1"/>
    <row r="377" spans="3:8" ht="15.75" customHeight="1"/>
    <row r="378" spans="3:8" ht="15.75" customHeight="1"/>
    <row r="379" spans="3:8" ht="15.75" customHeight="1"/>
    <row r="380" spans="3:8" ht="15.75" customHeight="1"/>
    <row r="381" spans="3:8" ht="15.75" customHeight="1"/>
    <row r="382" spans="3:8" ht="15.75" customHeight="1"/>
    <row r="383" spans="3:8" ht="15.75" customHeight="1"/>
    <row r="384" spans="3:8"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sheetData>
  <protectedRanges>
    <protectedRange sqref="G13" name="Rango1_3_6"/>
    <protectedRange sqref="G16" name="Rango1_2_2_1"/>
    <protectedRange sqref="G19" name="Rango1_3_6_1"/>
    <protectedRange sqref="G20" name="Rango1_3_5_2_1"/>
  </protectedRanges>
  <autoFilter ref="C8:AE25" xr:uid="{00000000-0009-0000-0000-000014000000}"/>
  <mergeCells count="36">
    <mergeCell ref="X9:X25"/>
    <mergeCell ref="Y9:Y25"/>
    <mergeCell ref="W3:AC3"/>
    <mergeCell ref="C9:C25"/>
    <mergeCell ref="D6:AG6"/>
    <mergeCell ref="D4:E4"/>
    <mergeCell ref="Z7:Z8"/>
    <mergeCell ref="K7:U7"/>
    <mergeCell ref="W7:Y7"/>
    <mergeCell ref="AA7:AA8"/>
    <mergeCell ref="AB7:AF7"/>
    <mergeCell ref="AG7:AG8"/>
    <mergeCell ref="K8:L8"/>
    <mergeCell ref="M8:N8"/>
    <mergeCell ref="Q8:R8"/>
    <mergeCell ref="T8:U8"/>
    <mergeCell ref="G7:G8"/>
    <mergeCell ref="D9:D25"/>
    <mergeCell ref="W9:W25"/>
    <mergeCell ref="H7:J7"/>
    <mergeCell ref="C7:C8"/>
    <mergeCell ref="D7:D8"/>
    <mergeCell ref="E7:F7"/>
    <mergeCell ref="D5:AG5"/>
    <mergeCell ref="AF4:AG4"/>
    <mergeCell ref="X4:AB4"/>
    <mergeCell ref="G4:U4"/>
    <mergeCell ref="V4:W4"/>
    <mergeCell ref="C2:F2"/>
    <mergeCell ref="G2:AG2"/>
    <mergeCell ref="R3:T3"/>
    <mergeCell ref="U3:V3"/>
    <mergeCell ref="D3:E3"/>
    <mergeCell ref="F3:I3"/>
    <mergeCell ref="J3:Q3"/>
    <mergeCell ref="AD3:AE3"/>
  </mergeCells>
  <conditionalFormatting sqref="T9:T25">
    <cfRule type="cellIs" dxfId="460" priority="1" stopIfTrue="1" operator="equal">
      <formula>"IV"</formula>
    </cfRule>
    <cfRule type="cellIs" dxfId="459" priority="2" stopIfTrue="1" operator="equal">
      <formula>"III"</formula>
    </cfRule>
    <cfRule type="cellIs" dxfId="458" priority="3" stopIfTrue="1" operator="equal">
      <formula>"II"</formula>
    </cfRule>
    <cfRule type="cellIs" dxfId="457" priority="4" stopIfTrue="1" operator="equal">
      <formula>"I"</formula>
    </cfRule>
  </conditionalFormatting>
  <conditionalFormatting sqref="U9:V25">
    <cfRule type="cellIs" dxfId="456" priority="5" operator="equal">
      <formula>"Mejorable"</formula>
    </cfRule>
    <cfRule type="cellIs" dxfId="455" priority="6" stopIfTrue="1" operator="equal">
      <formula>"No Aceptable"</formula>
    </cfRule>
    <cfRule type="cellIs" dxfId="454" priority="7" stopIfTrue="1" operator="equal">
      <formula>"Aceptable"</formula>
    </cfRule>
    <cfRule type="cellIs" dxfId="453" priority="8" operator="equal">
      <formula>"No Aceptable  o Aceptable con control específico"</formula>
    </cfRule>
  </conditionalFormatting>
  <conditionalFormatting sqref="V9:V25">
    <cfRule type="containsText" dxfId="452" priority="9" operator="containsText" text="SI">
      <formula>NOT(ISERROR(SEARCH(("SI"),(V9))))</formula>
    </cfRule>
    <cfRule type="cellIs" dxfId="451" priority="10" operator="equal">
      <formula>"NO"</formula>
    </cfRule>
    <cfRule type="containsText" dxfId="450" priority="11" operator="containsText" text="SI">
      <formula>NOT(ISERROR(SEARCH(("SI"),(V9))))</formula>
    </cfRule>
  </conditionalFormatting>
  <dataValidations count="5">
    <dataValidation operator="equal" allowBlank="1" showInputMessage="1" showErrorMessage="1" error="Para ingresar infrormación en esta celda, haga doble click y seleccione el valor de la lista" sqref="G13 G20 G16" xr:uid="{00000000-0002-0000-1400-000000000000}"/>
    <dataValidation type="list" allowBlank="1" showErrorMessage="1" sqref="M25 M20:M21 M9:M13 M17:M18" xr:uid="{00000000-0002-0000-1400-000001000000}">
      <formula1>NIVELEXPOSICION</formula1>
    </dataValidation>
    <dataValidation type="list" allowBlank="1" showErrorMessage="1" sqref="K25 K20:K21 K9:K13 K17:K18" xr:uid="{00000000-0002-0000-1400-000002000000}">
      <formula1>NIVELDEFICIENCIA</formula1>
    </dataValidation>
    <dataValidation type="list" allowBlank="1" showErrorMessage="1" sqref="Q25 Q20:Q21 Q9:Q13 Q17:Q18" xr:uid="{00000000-0002-0000-1400-000003000000}">
      <formula1>NIVELCONSECUENCIA</formula1>
    </dataValidation>
    <dataValidation type="list" allowBlank="1" showErrorMessage="1" sqref="AA19 AA21:AA25 AA10:AA16 V9:V25" xr:uid="{00000000-0002-0000-1400-000004000000}">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B62C-FDD5-4ABD-8547-B42168FB42F3}">
  <sheetPr>
    <tabColor rgb="FFFF5050"/>
  </sheetPr>
  <dimension ref="C1:AG761"/>
  <sheetViews>
    <sheetView showGridLines="0" view="pageBreakPreview" topLeftCell="A8" zoomScaleNormal="75" zoomScaleSheetLayoutView="100" workbookViewId="0">
      <selection activeCell="F12" sqref="F12"/>
    </sheetView>
  </sheetViews>
  <sheetFormatPr defaultColWidth="12.625" defaultRowHeight="15" customHeight="1"/>
  <cols>
    <col min="1" max="1" width="1" customWidth="1"/>
    <col min="2" max="2" width="1.25" customWidth="1"/>
    <col min="3" max="3" width="12.125" customWidth="1"/>
    <col min="4" max="4" width="5.125" customWidth="1"/>
    <col min="5" max="5" width="15.75" style="213" customWidth="1"/>
    <col min="6" max="6" width="17.75" customWidth="1"/>
    <col min="7" max="7" width="16.125" customWidth="1"/>
    <col min="8" max="10" width="15.25" customWidth="1"/>
    <col min="11" max="17" width="4.25" customWidth="1"/>
    <col min="18" max="18" width="5.125" customWidth="1"/>
    <col min="19" max="19" width="4.25" customWidth="1"/>
    <col min="20" max="20" width="4.625" customWidth="1"/>
    <col min="21" max="21" width="14.5" customWidth="1"/>
    <col min="22" max="22" width="11.625" customWidth="1"/>
    <col min="23" max="25" width="5" customWidth="1"/>
    <col min="26" max="26" width="17.25" customWidth="1"/>
    <col min="27" max="27" width="4.75" customWidth="1"/>
    <col min="28" max="30" width="10" customWidth="1"/>
    <col min="31" max="31" width="29.75" customWidth="1"/>
  </cols>
  <sheetData>
    <row r="1" spans="3:33" ht="8.25" customHeight="1" thickBot="1">
      <c r="C1" s="7"/>
      <c r="D1" s="7"/>
      <c r="E1" s="8"/>
      <c r="F1" s="7"/>
      <c r="G1" s="7"/>
      <c r="H1" s="7"/>
      <c r="I1" s="7"/>
      <c r="J1" s="7"/>
      <c r="K1" s="7"/>
      <c r="L1" s="7"/>
      <c r="M1" s="7"/>
      <c r="N1" s="7"/>
      <c r="O1" s="7"/>
      <c r="P1" s="7"/>
      <c r="Q1" s="7"/>
      <c r="R1" s="7"/>
      <c r="S1" s="7"/>
      <c r="T1" s="7"/>
      <c r="U1" s="7"/>
      <c r="V1" s="7"/>
      <c r="W1" s="7"/>
      <c r="X1" s="7"/>
      <c r="Y1" s="7"/>
      <c r="Z1" s="7"/>
      <c r="AA1" s="7"/>
      <c r="AB1" s="7"/>
      <c r="AC1" s="7"/>
      <c r="AD1" s="7"/>
    </row>
    <row r="2" spans="3:33" s="47" customFormat="1" ht="63" customHeight="1">
      <c r="C2" s="622"/>
      <c r="D2" s="623"/>
      <c r="E2" s="623"/>
      <c r="F2" s="623"/>
      <c r="G2" s="623" t="s">
        <v>88</v>
      </c>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4"/>
    </row>
    <row r="3" spans="3:33" s="48" customFormat="1" ht="22.5" customHeight="1">
      <c r="C3" s="162" t="s">
        <v>312</v>
      </c>
      <c r="D3" s="445" t="s">
        <v>313</v>
      </c>
      <c r="E3" s="445"/>
      <c r="F3" s="616" t="s">
        <v>314</v>
      </c>
      <c r="G3" s="616"/>
      <c r="H3" s="616"/>
      <c r="I3" s="616"/>
      <c r="J3" s="617" t="s">
        <v>315</v>
      </c>
      <c r="K3" s="617"/>
      <c r="L3" s="617"/>
      <c r="M3" s="617"/>
      <c r="N3" s="617"/>
      <c r="O3" s="617"/>
      <c r="P3" s="617"/>
      <c r="Q3" s="617"/>
      <c r="R3" s="438" t="s">
        <v>316</v>
      </c>
      <c r="S3" s="438"/>
      <c r="T3" s="438"/>
      <c r="U3" s="438" t="s">
        <v>317</v>
      </c>
      <c r="V3" s="438"/>
      <c r="W3" s="618"/>
      <c r="X3" s="446"/>
      <c r="Y3" s="446"/>
      <c r="Z3" s="446"/>
      <c r="AA3" s="446"/>
      <c r="AB3" s="446"/>
      <c r="AC3" s="447"/>
      <c r="AD3" s="461" t="s">
        <v>318</v>
      </c>
      <c r="AE3" s="461"/>
      <c r="AF3" s="77" t="s">
        <v>319</v>
      </c>
      <c r="AG3" s="359">
        <v>4</v>
      </c>
    </row>
    <row r="4" spans="3:33" s="48" customFormat="1" ht="22.5" customHeight="1">
      <c r="C4" s="162" t="s">
        <v>320</v>
      </c>
      <c r="D4" s="611" t="s">
        <v>667</v>
      </c>
      <c r="E4" s="611"/>
      <c r="F4" s="191" t="s">
        <v>624</v>
      </c>
      <c r="G4" s="628" t="s">
        <v>625</v>
      </c>
      <c r="H4" s="629"/>
      <c r="I4" s="629"/>
      <c r="J4" s="629"/>
      <c r="K4" s="629"/>
      <c r="L4" s="629"/>
      <c r="M4" s="629"/>
      <c r="N4" s="629"/>
      <c r="O4" s="629"/>
      <c r="P4" s="629"/>
      <c r="Q4" s="629"/>
      <c r="R4" s="629"/>
      <c r="S4" s="629"/>
      <c r="T4" s="629"/>
      <c r="U4" s="630"/>
      <c r="V4" s="618" t="s">
        <v>322</v>
      </c>
      <c r="W4" s="447"/>
      <c r="X4" s="619" t="s">
        <v>626</v>
      </c>
      <c r="Y4" s="620"/>
      <c r="Z4" s="620"/>
      <c r="AA4" s="620"/>
      <c r="AB4" s="627"/>
      <c r="AC4" s="63"/>
      <c r="AD4" s="63"/>
      <c r="AE4" s="63"/>
      <c r="AF4" s="526" t="s">
        <v>324</v>
      </c>
      <c r="AG4" s="626"/>
    </row>
    <row r="5" spans="3:33" s="48" customFormat="1" ht="22.5" customHeight="1">
      <c r="C5" s="192" t="s">
        <v>98</v>
      </c>
      <c r="D5" s="658" t="s">
        <v>668</v>
      </c>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9"/>
    </row>
    <row r="6" spans="3:33" ht="25.5" customHeight="1" thickBot="1">
      <c r="C6" s="193" t="s">
        <v>327</v>
      </c>
      <c r="D6" s="645" t="s">
        <v>328</v>
      </c>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6"/>
    </row>
    <row r="7" spans="3:33" s="58" customFormat="1" ht="67.5" customHeight="1">
      <c r="C7" s="640" t="s">
        <v>329</v>
      </c>
      <c r="D7" s="642" t="s">
        <v>330</v>
      </c>
      <c r="E7" s="631" t="s">
        <v>101</v>
      </c>
      <c r="F7" s="775"/>
      <c r="G7" s="631" t="s">
        <v>102</v>
      </c>
      <c r="H7" s="639" t="s">
        <v>103</v>
      </c>
      <c r="I7" s="775"/>
      <c r="J7" s="775"/>
      <c r="K7" s="649" t="s">
        <v>104</v>
      </c>
      <c r="L7" s="649"/>
      <c r="M7" s="649"/>
      <c r="N7" s="649"/>
      <c r="O7" s="649"/>
      <c r="P7" s="649"/>
      <c r="Q7" s="649"/>
      <c r="R7" s="649"/>
      <c r="S7" s="649"/>
      <c r="T7" s="649"/>
      <c r="U7" s="649"/>
      <c r="V7" s="169" t="s">
        <v>331</v>
      </c>
      <c r="W7" s="647" t="s">
        <v>107</v>
      </c>
      <c r="X7" s="775"/>
      <c r="Y7" s="775"/>
      <c r="Z7" s="647" t="s">
        <v>108</v>
      </c>
      <c r="AA7" s="650" t="s">
        <v>109</v>
      </c>
      <c r="AB7" s="652" t="s">
        <v>110</v>
      </c>
      <c r="AC7" s="775"/>
      <c r="AD7" s="775"/>
      <c r="AE7" s="775"/>
      <c r="AF7" s="775"/>
      <c r="AG7" s="653" t="s">
        <v>111</v>
      </c>
    </row>
    <row r="8" spans="3:33" s="58" customFormat="1" ht="138" customHeight="1" thickBot="1">
      <c r="C8" s="641"/>
      <c r="D8" s="643"/>
      <c r="E8" s="210" t="s">
        <v>332</v>
      </c>
      <c r="F8" s="203" t="s">
        <v>333</v>
      </c>
      <c r="G8" s="632"/>
      <c r="H8" s="204" t="s">
        <v>114</v>
      </c>
      <c r="I8" s="204" t="s">
        <v>115</v>
      </c>
      <c r="J8" s="204" t="s">
        <v>116</v>
      </c>
      <c r="K8" s="655" t="s">
        <v>117</v>
      </c>
      <c r="L8" s="656"/>
      <c r="M8" s="655" t="s">
        <v>118</v>
      </c>
      <c r="N8" s="656"/>
      <c r="O8" s="205" t="s">
        <v>628</v>
      </c>
      <c r="P8" s="205" t="s">
        <v>334</v>
      </c>
      <c r="Q8" s="655" t="s">
        <v>120</v>
      </c>
      <c r="R8" s="656"/>
      <c r="S8" s="205" t="s">
        <v>335</v>
      </c>
      <c r="T8" s="657" t="s">
        <v>336</v>
      </c>
      <c r="U8" s="657"/>
      <c r="V8" s="206" t="s">
        <v>122</v>
      </c>
      <c r="W8" s="207" t="s">
        <v>123</v>
      </c>
      <c r="X8" s="207" t="s">
        <v>124</v>
      </c>
      <c r="Y8" s="207" t="s">
        <v>125</v>
      </c>
      <c r="Z8" s="648"/>
      <c r="AA8" s="651"/>
      <c r="AB8" s="208" t="s">
        <v>126</v>
      </c>
      <c r="AC8" s="208" t="s">
        <v>127</v>
      </c>
      <c r="AD8" s="208" t="s">
        <v>128</v>
      </c>
      <c r="AE8" s="209" t="s">
        <v>129</v>
      </c>
      <c r="AF8" s="208" t="s">
        <v>130</v>
      </c>
      <c r="AG8" s="654"/>
    </row>
    <row r="9" spans="3:33" s="237" customFormat="1" ht="84" customHeight="1">
      <c r="C9" s="660" t="s">
        <v>669</v>
      </c>
      <c r="D9" s="633" t="s">
        <v>131</v>
      </c>
      <c r="E9" s="212" t="s">
        <v>24</v>
      </c>
      <c r="F9" s="172" t="s">
        <v>5</v>
      </c>
      <c r="G9" s="95" t="s">
        <v>338</v>
      </c>
      <c r="H9" s="96" t="s">
        <v>86</v>
      </c>
      <c r="I9" s="96" t="s">
        <v>86</v>
      </c>
      <c r="J9" s="97" t="s">
        <v>340</v>
      </c>
      <c r="K9" s="98">
        <v>2</v>
      </c>
      <c r="L9" s="216" t="str">
        <f>+IF(K9="","Bajo",IF(K9=2,"Medio",IF(K9=6,"Alto",IF(K9=10,"Muy Alto",""))))</f>
        <v>Medio</v>
      </c>
      <c r="M9" s="98">
        <v>2</v>
      </c>
      <c r="N9" s="216" t="str">
        <f>+IF(M9=0,"",IF(M9=1,"Esporádica",IF(M9=2,"Ocasional",IF(M9=3,"Frecuente",IF(M9=4,"Continua","")))))</f>
        <v>Ocasional</v>
      </c>
      <c r="O9" s="102">
        <f>+IF(K9="",M9,(M9*K9))</f>
        <v>4</v>
      </c>
      <c r="P9" s="216" t="str">
        <f>+IF(O9=0,"",IF(O9&lt;5,"Bajo",IF(O9&lt;9,"Medio",IF(O9&lt;21,"Alto",IF(O9&lt;41,"Muy Alto","")))))</f>
        <v>Bajo</v>
      </c>
      <c r="Q9" s="98">
        <v>10</v>
      </c>
      <c r="R9" s="216" t="str">
        <f>+IF(Q9=0,"",IF(Q9&lt;11,"Leve",IF(Q9&lt;26,"Grave",IF(Q9&lt;61,"Muy Grave",IF(Q9&lt;101,"Muerte","")))))</f>
        <v>Leve</v>
      </c>
      <c r="S9" s="98">
        <f>+Q9*O9</f>
        <v>40</v>
      </c>
      <c r="T9" s="90" t="str">
        <f>+IF(S9=0,"",IF(S9&lt;21,"IV",IF(S9&lt;121,"III",IF(S9&lt;501,"II",IF(S9&lt;4001,"I","")))))</f>
        <v>III</v>
      </c>
      <c r="U9" s="99" t="str">
        <f>+IF(T9=0,"",IF(T9="I","No Aceptable",IF(T9="II","No Aceptable  o Aceptable con control específico",IF(T9="III","Aceptable",IF(T9="IV","Aceptable","")))))</f>
        <v>Aceptable</v>
      </c>
      <c r="V9" s="99" t="s">
        <v>4</v>
      </c>
      <c r="W9" s="636">
        <v>25</v>
      </c>
      <c r="X9" s="636"/>
      <c r="Y9" s="636">
        <f>W9+X9</f>
        <v>25</v>
      </c>
      <c r="Z9" s="109" t="s">
        <v>630</v>
      </c>
      <c r="AA9" s="109" t="s">
        <v>8</v>
      </c>
      <c r="AB9" s="90" t="s">
        <v>86</v>
      </c>
      <c r="AC9" s="90" t="s">
        <v>86</v>
      </c>
      <c r="AD9" s="90" t="s">
        <v>86</v>
      </c>
      <c r="AE9" s="105" t="s">
        <v>631</v>
      </c>
      <c r="AF9" s="90" t="s">
        <v>86</v>
      </c>
      <c r="AG9" s="182" t="s">
        <v>86</v>
      </c>
    </row>
    <row r="10" spans="3:33" s="231" customFormat="1" ht="99" customHeight="1">
      <c r="C10" s="660"/>
      <c r="D10" s="634"/>
      <c r="E10" s="106" t="s">
        <v>6</v>
      </c>
      <c r="F10" s="95" t="s">
        <v>5</v>
      </c>
      <c r="G10" s="95" t="s">
        <v>338</v>
      </c>
      <c r="H10" s="96" t="s">
        <v>339</v>
      </c>
      <c r="I10" s="96" t="s">
        <v>86</v>
      </c>
      <c r="J10" s="97" t="s">
        <v>340</v>
      </c>
      <c r="K10" s="98">
        <v>2</v>
      </c>
      <c r="L10" s="216" t="str">
        <f>+IF(K10="","Bajo",IF(K10=2,"Medio",IF(K10=6,"Alto",IF(K10=10,"Muy Alto",""))))</f>
        <v>Medio</v>
      </c>
      <c r="M10" s="98">
        <v>4</v>
      </c>
      <c r="N10" s="216" t="str">
        <f>+IF(M10=0,"",IF(M10=1,"Esporádica",IF(M10=2,"Ocasional",IF(M10=3,"Frecuente",IF(M10=4,"Continua","")))))</f>
        <v>Continua</v>
      </c>
      <c r="O10" s="102">
        <f>+IF(K10="",M10,(M10*K10))</f>
        <v>8</v>
      </c>
      <c r="P10" s="216" t="str">
        <f>+IF(O10=0,"",IF(O10&lt;5,"Bajo",IF(O10&lt;9,"Medio",IF(O10&lt;21,"Alto",IF(O10&lt;41,"Muy Alto","")))))</f>
        <v>Medio</v>
      </c>
      <c r="Q10" s="98">
        <v>60</v>
      </c>
      <c r="R10" s="216" t="str">
        <f>+IF(Q10=0,"",IF(Q10&lt;11,"Leve",IF(Q10&lt;26,"Grave",IF(Q10&lt;61,"Muy Grave",IF(Q10&lt;101,"Muerte","")))))</f>
        <v>Muy Grave</v>
      </c>
      <c r="S10" s="98">
        <f>+Q10*O10</f>
        <v>480</v>
      </c>
      <c r="T10" s="90" t="str">
        <f>+IF(S10=0,"",IF(S10&lt;21,"IV",IF(S10&lt;121,"III",IF(S10&lt;501,"II",IF(S10&lt;4001,"I","")))))</f>
        <v>II</v>
      </c>
      <c r="U10" s="99" t="str">
        <f>+IF(T10=0,"",IF(T10="I","No Aceptable",IF(T10="II","No Aceptable  o Aceptable con control específico",IF(T10="III","Aceptable",IF(T10="IV","Aceptable","")))))</f>
        <v>No Aceptable  o Aceptable con control específico</v>
      </c>
      <c r="V10" s="99" t="s">
        <v>4</v>
      </c>
      <c r="W10" s="637"/>
      <c r="X10" s="637"/>
      <c r="Y10" s="637"/>
      <c r="Z10" s="100" t="s">
        <v>137</v>
      </c>
      <c r="AA10" s="90" t="s">
        <v>4</v>
      </c>
      <c r="AB10" s="90" t="s">
        <v>86</v>
      </c>
      <c r="AC10" s="90" t="s">
        <v>86</v>
      </c>
      <c r="AD10" s="98" t="s">
        <v>341</v>
      </c>
      <c r="AE10" s="89" t="s">
        <v>342</v>
      </c>
      <c r="AF10" s="90" t="s">
        <v>86</v>
      </c>
      <c r="AG10" s="182" t="s">
        <v>86</v>
      </c>
    </row>
    <row r="11" spans="3:33" s="237" customFormat="1" ht="62.25" customHeight="1">
      <c r="C11" s="660"/>
      <c r="D11" s="634"/>
      <c r="E11" s="212" t="s">
        <v>632</v>
      </c>
      <c r="F11" s="102" t="s">
        <v>9</v>
      </c>
      <c r="G11" s="90" t="s">
        <v>355</v>
      </c>
      <c r="H11" s="96" t="s">
        <v>86</v>
      </c>
      <c r="I11" s="96" t="s">
        <v>86</v>
      </c>
      <c r="J11" s="98" t="s">
        <v>633</v>
      </c>
      <c r="K11" s="90">
        <v>2</v>
      </c>
      <c r="L11" s="217" t="str">
        <f>+IF(K11="","Bajo",IF(K11=2,"Medio",IF(K11=6,"Alto",IF(K11=10,"Muy Alto",""))))</f>
        <v>Medio</v>
      </c>
      <c r="M11" s="90">
        <v>3</v>
      </c>
      <c r="N11" s="217" t="str">
        <f>+IF(M11=0,"",IF(M11=1,"Esporádica",IF(M11=2,"Ocasional",IF(M11=3,"Frecuente",IF(M11=4,"Continua","")))))</f>
        <v>Frecuente</v>
      </c>
      <c r="O11" s="90">
        <f>+IF(K11="",M11,(M11*K11))</f>
        <v>6</v>
      </c>
      <c r="P11" s="217" t="str">
        <f>+IF(O11=0,"",IF(O11&lt;5,"Bajo",IF(O11&lt;9,"Medio",IF(O11&lt;21,"Alto",IF(O11&lt;41,"Muy Alto","")))))</f>
        <v>Medio</v>
      </c>
      <c r="Q11" s="90">
        <v>10</v>
      </c>
      <c r="R11" s="217" t="str">
        <f>+IF(Q11=0,"",IF(Q11&lt;11,"Leve",IF(Q11&lt;26,"Grave",IF(Q11&lt;61,"Muy Grave",IF(Q11&lt;101,"Muerte","")))))</f>
        <v>Leve</v>
      </c>
      <c r="S11" s="90">
        <f>+Q11*O11</f>
        <v>60</v>
      </c>
      <c r="T11" s="90" t="str">
        <f>+IF(S11=0,"",IF(S11&lt;21,"IV",IF(S11&lt;121,"III",IF(S11&lt;501,"II",IF(S11&lt;4001,"I","")))))</f>
        <v>III</v>
      </c>
      <c r="U11" s="99" t="str">
        <f>+IF(T11=0,"",IF(T11="I","No Aceptable",IF(T11="II","No Aceptable  o Aceptable con control específico",IF(T11="III","Aceptable",IF(T11="IV","Aceptable","")))))</f>
        <v>Aceptable</v>
      </c>
      <c r="V11" s="99" t="s">
        <v>4</v>
      </c>
      <c r="W11" s="637"/>
      <c r="X11" s="637"/>
      <c r="Y11" s="637"/>
      <c r="Z11" s="100" t="s">
        <v>358</v>
      </c>
      <c r="AA11" s="90" t="s">
        <v>8</v>
      </c>
      <c r="AB11" s="90" t="s">
        <v>86</v>
      </c>
      <c r="AC11" s="90" t="s">
        <v>86</v>
      </c>
      <c r="AD11" s="90" t="s">
        <v>86</v>
      </c>
      <c r="AE11" s="105" t="s">
        <v>634</v>
      </c>
      <c r="AF11" s="90" t="s">
        <v>86</v>
      </c>
      <c r="AG11" s="182" t="s">
        <v>86</v>
      </c>
    </row>
    <row r="12" spans="3:33" s="231" customFormat="1" ht="80.25" customHeight="1">
      <c r="C12" s="660"/>
      <c r="D12" s="634"/>
      <c r="E12" s="211" t="s">
        <v>349</v>
      </c>
      <c r="F12" s="102" t="s">
        <v>9</v>
      </c>
      <c r="G12" s="90" t="s">
        <v>350</v>
      </c>
      <c r="H12" s="96" t="s">
        <v>86</v>
      </c>
      <c r="I12" s="96" t="s">
        <v>86</v>
      </c>
      <c r="J12" s="96" t="s">
        <v>635</v>
      </c>
      <c r="K12" s="102">
        <v>2</v>
      </c>
      <c r="L12" s="218" t="str">
        <f>+IF(K12="","Bajo",IF(K12=2,"Medio",IF(K12=6,"Alto",IF(K12=10,"Muy Alto",""))))</f>
        <v>Medio</v>
      </c>
      <c r="M12" s="102">
        <v>2</v>
      </c>
      <c r="N12" s="218" t="str">
        <f>+IF(M12=0,"",IF(M12=1,"Esporádica",IF(M12=2,"Ocasional",IF(M12=3,"Frecuente",IF(M12=4,"Continua","")))))</f>
        <v>Ocasional</v>
      </c>
      <c r="O12" s="102">
        <f>+IF(K12="",M12,(M12*K12))</f>
        <v>4</v>
      </c>
      <c r="P12" s="218" t="str">
        <f>+IF(O12=0,"",IF(O12&lt;5,"Bajo",IF(O12&lt;9,"Medio",IF(O12&lt;21,"Alto",IF(O12&lt;41,"Muy Alto","")))))</f>
        <v>Bajo</v>
      </c>
      <c r="Q12" s="102">
        <v>10</v>
      </c>
      <c r="R12" s="218" t="str">
        <f>+IF(Q12=0,"",IF(Q12&lt;11,"Leve",IF(Q12&lt;26,"Grave",IF(Q12&lt;61,"Muy Grave",IF(Q12&lt;101,"Muerte","")))))</f>
        <v>Leve</v>
      </c>
      <c r="S12" s="102">
        <f>+Q12*O12</f>
        <v>40</v>
      </c>
      <c r="T12" s="102" t="str">
        <f>+IF(S12=0,"",IF(S12&lt;21,"IV",IF(S12&lt;121,"III",IF(S12&lt;501,"II",IF(S12&lt;4001,"I","")))))</f>
        <v>III</v>
      </c>
      <c r="U12" s="103" t="str">
        <f>+IF(T12=0,"",IF(T12="I","No Aceptable",IF(T12="II","No Aceptable  o Aceptable con control específico",IF(T12="III","Aceptable",IF(T12="IV","Aceptable","")))))</f>
        <v>Aceptable</v>
      </c>
      <c r="V12" s="103" t="s">
        <v>4</v>
      </c>
      <c r="W12" s="637"/>
      <c r="X12" s="637"/>
      <c r="Y12" s="637"/>
      <c r="Z12" s="104" t="s">
        <v>352</v>
      </c>
      <c r="AA12" s="102" t="s">
        <v>4</v>
      </c>
      <c r="AB12" s="90" t="s">
        <v>86</v>
      </c>
      <c r="AC12" s="90" t="s">
        <v>86</v>
      </c>
      <c r="AD12" s="90" t="s">
        <v>86</v>
      </c>
      <c r="AE12" s="105" t="s">
        <v>634</v>
      </c>
      <c r="AF12" s="90" t="s">
        <v>86</v>
      </c>
      <c r="AG12" s="183" t="s">
        <v>86</v>
      </c>
    </row>
    <row r="13" spans="3:33" s="239" customFormat="1" ht="52.5" customHeight="1">
      <c r="C13" s="660"/>
      <c r="D13" s="634"/>
      <c r="E13" s="212" t="s">
        <v>636</v>
      </c>
      <c r="F13" s="233" t="s">
        <v>155</v>
      </c>
      <c r="G13" s="238" t="s">
        <v>637</v>
      </c>
      <c r="H13" s="96" t="s">
        <v>86</v>
      </c>
      <c r="I13" s="96" t="s">
        <v>86</v>
      </c>
      <c r="J13" s="98" t="s">
        <v>381</v>
      </c>
      <c r="K13" s="98">
        <v>2</v>
      </c>
      <c r="L13" s="216" t="str">
        <f>+IF(K13="","Bajo",IF(K13=2,"Medio",IF(K13=6,"Alto",IF(K13=10,"Muy Alto",""))))</f>
        <v>Medio</v>
      </c>
      <c r="M13" s="98">
        <v>2</v>
      </c>
      <c r="N13" s="216" t="str">
        <f>+IF(M13=0,"",IF(M13=1,"Esporádica",IF(M13=2,"Ocasional",IF(M13=3,"Frecuente",IF(M13=4,"Continua","")))))</f>
        <v>Ocasional</v>
      </c>
      <c r="O13" s="98">
        <f>+IF(K13="",M13,(M13*K13))</f>
        <v>4</v>
      </c>
      <c r="P13" s="216" t="str">
        <f>+IF(O13=0,"",IF(O13&lt;5,"Bajo",IF(O13&lt;9,"Medio",IF(O13&lt;21,"Alto",IF(O13&lt;41,"Muy Alto","")))))</f>
        <v>Bajo</v>
      </c>
      <c r="Q13" s="98">
        <v>10</v>
      </c>
      <c r="R13" s="216" t="str">
        <f>+IF(Q13=0,"",IF(Q13&lt;11,"Leve",IF(Q13&lt;26,"Grave",IF(Q13&lt;61,"Muy Grave",IF(Q13&lt;101,"Muerte","")))))</f>
        <v>Leve</v>
      </c>
      <c r="S13" s="98">
        <f>+Q13*O13</f>
        <v>40</v>
      </c>
      <c r="T13" s="90" t="str">
        <f>+IF(S13=0,"",IF(S13&lt;21,"IV",IF(S13&lt;121,"III",IF(S13&lt;501,"II",IF(S13&lt;4001,"I","")))))</f>
        <v>III</v>
      </c>
      <c r="U13" s="99" t="str">
        <f>+IF(T13=0,"",IF(T13="I","No Aceptable",IF(T13="II","No Aceptable  o Aceptable con control específico",IF(T13="III","Aceptable",IF(T13="IV","Aceptable","")))))</f>
        <v>Aceptable</v>
      </c>
      <c r="V13" s="99" t="s">
        <v>4</v>
      </c>
      <c r="W13" s="637"/>
      <c r="X13" s="637"/>
      <c r="Y13" s="637"/>
      <c r="Z13" s="100" t="s">
        <v>638</v>
      </c>
      <c r="AA13" s="90" t="s">
        <v>4</v>
      </c>
      <c r="AB13" s="90" t="s">
        <v>86</v>
      </c>
      <c r="AC13" s="90" t="s">
        <v>86</v>
      </c>
      <c r="AD13" s="90" t="s">
        <v>86</v>
      </c>
      <c r="AE13" s="105" t="s">
        <v>639</v>
      </c>
      <c r="AF13" s="109" t="s">
        <v>640</v>
      </c>
      <c r="AG13" s="106" t="s">
        <v>86</v>
      </c>
    </row>
    <row r="14" spans="3:33" s="231" customFormat="1" ht="100.5" customHeight="1">
      <c r="C14" s="660"/>
      <c r="D14" s="634"/>
      <c r="E14" s="235" t="s">
        <v>641</v>
      </c>
      <c r="F14" s="232" t="s">
        <v>23</v>
      </c>
      <c r="G14" s="194" t="s">
        <v>400</v>
      </c>
      <c r="H14" s="195" t="s">
        <v>86</v>
      </c>
      <c r="I14" s="195" t="s">
        <v>86</v>
      </c>
      <c r="J14" s="196" t="s">
        <v>642</v>
      </c>
      <c r="K14" s="197">
        <v>6</v>
      </c>
      <c r="L14" s="236" t="str">
        <f t="shared" ref="L14:L23" si="0">+IF(K14="","Bajo",IF(K14=2,"Medio",IF(K14=6,"Alto",IF(K14=10,"Muy Alto",""))))</f>
        <v>Alto</v>
      </c>
      <c r="M14" s="197">
        <v>2</v>
      </c>
      <c r="N14" s="236" t="str">
        <f t="shared" ref="N14:N23" si="1">+IF(M14=0,"",IF(M14=1,"Esporádica",IF(M14=2,"Ocasional",IF(M14=3,"Frecuente",IF(M14=4,"Continua","")))))</f>
        <v>Ocasional</v>
      </c>
      <c r="O14" s="197">
        <f t="shared" ref="O14:O23" si="2">+IF(K14="",M14,(M14*K14))</f>
        <v>12</v>
      </c>
      <c r="P14" s="236" t="str">
        <f t="shared" ref="P14:P23" si="3">+IF(O14=0,"",IF(O14&lt;5,"Bajo",IF(O14&lt;9,"Medio",IF(O14&lt;21,"Alto",IF(O14&lt;41,"Muy Alto","")))))</f>
        <v>Alto</v>
      </c>
      <c r="Q14" s="197">
        <v>25</v>
      </c>
      <c r="R14" s="236" t="str">
        <f t="shared" ref="R14:R23" si="4">+IF(Q14=0,"",IF(Q14&lt;11,"Leve",IF(Q14&lt;26,"Grave",IF(Q14&lt;61,"Muy Grave",IF(Q14&lt;101,"Muerte","")))))</f>
        <v>Grave</v>
      </c>
      <c r="S14" s="197">
        <f t="shared" ref="S14:S23" si="5">+Q14*O14</f>
        <v>300</v>
      </c>
      <c r="T14" s="194" t="str">
        <f t="shared" ref="T14:T23" si="6">+IF(S14=0,"",IF(S14&lt;21,"IV",IF(S14&lt;121,"III",IF(S14&lt;501,"II",IF(S14&lt;4001,"I","")))))</f>
        <v>II</v>
      </c>
      <c r="U14" s="198" t="str">
        <f t="shared" ref="U14:U23" si="7">+IF(T14=0,"",IF(T14="I","No Aceptable",IF(T14="II","No Aceptable  o Aceptable con control específico",IF(T14="III","Aceptable",IF(T14="IV","Aceptable","")))))</f>
        <v>No Aceptable  o Aceptable con control específico</v>
      </c>
      <c r="V14" s="199" t="s">
        <v>4</v>
      </c>
      <c r="W14" s="637"/>
      <c r="X14" s="637"/>
      <c r="Y14" s="637"/>
      <c r="Z14" s="200" t="s">
        <v>254</v>
      </c>
      <c r="AA14" s="194" t="s">
        <v>4</v>
      </c>
      <c r="AB14" s="194" t="s">
        <v>86</v>
      </c>
      <c r="AC14" s="194" t="s">
        <v>86</v>
      </c>
      <c r="AD14" s="194" t="s">
        <v>86</v>
      </c>
      <c r="AE14" s="201" t="s">
        <v>402</v>
      </c>
      <c r="AF14" s="194" t="s">
        <v>86</v>
      </c>
      <c r="AG14" s="202" t="s">
        <v>86</v>
      </c>
    </row>
    <row r="15" spans="3:33" s="231" customFormat="1" ht="90.75" customHeight="1">
      <c r="C15" s="660"/>
      <c r="D15" s="634"/>
      <c r="E15" s="212" t="s">
        <v>643</v>
      </c>
      <c r="F15" s="233" t="s">
        <v>23</v>
      </c>
      <c r="G15" s="98" t="s">
        <v>411</v>
      </c>
      <c r="H15" s="96" t="s">
        <v>86</v>
      </c>
      <c r="I15" s="109" t="s">
        <v>412</v>
      </c>
      <c r="J15" s="109" t="s">
        <v>642</v>
      </c>
      <c r="K15" s="98">
        <v>2</v>
      </c>
      <c r="L15" s="216" t="str">
        <f t="shared" si="0"/>
        <v>Medio</v>
      </c>
      <c r="M15" s="98">
        <v>2</v>
      </c>
      <c r="N15" s="216" t="str">
        <f t="shared" si="1"/>
        <v>Ocasional</v>
      </c>
      <c r="O15" s="98">
        <f t="shared" si="2"/>
        <v>4</v>
      </c>
      <c r="P15" s="216" t="str">
        <f t="shared" si="3"/>
        <v>Bajo</v>
      </c>
      <c r="Q15" s="98">
        <v>60</v>
      </c>
      <c r="R15" s="216" t="str">
        <f t="shared" si="4"/>
        <v>Muy Grave</v>
      </c>
      <c r="S15" s="98">
        <f t="shared" si="5"/>
        <v>240</v>
      </c>
      <c r="T15" s="98" t="str">
        <f t="shared" si="6"/>
        <v>II</v>
      </c>
      <c r="U15" s="111" t="str">
        <f t="shared" si="7"/>
        <v>No Aceptable  o Aceptable con control específico</v>
      </c>
      <c r="V15" s="111" t="s">
        <v>4</v>
      </c>
      <c r="W15" s="637"/>
      <c r="X15" s="637"/>
      <c r="Y15" s="637"/>
      <c r="Z15" s="112" t="s">
        <v>414</v>
      </c>
      <c r="AA15" s="98" t="s">
        <v>4</v>
      </c>
      <c r="AB15" s="90" t="s">
        <v>86</v>
      </c>
      <c r="AC15" s="90" t="s">
        <v>86</v>
      </c>
      <c r="AD15" s="90" t="s">
        <v>86</v>
      </c>
      <c r="AE15" s="110" t="s">
        <v>415</v>
      </c>
      <c r="AF15" s="90" t="s">
        <v>86</v>
      </c>
      <c r="AG15" s="182" t="s">
        <v>86</v>
      </c>
    </row>
    <row r="16" spans="3:33" s="231" customFormat="1" ht="113.25" customHeight="1">
      <c r="C16" s="660"/>
      <c r="D16" s="634"/>
      <c r="E16" s="212" t="s">
        <v>644</v>
      </c>
      <c r="F16" s="234" t="s">
        <v>645</v>
      </c>
      <c r="G16" s="98" t="s">
        <v>646</v>
      </c>
      <c r="H16" s="107" t="s">
        <v>86</v>
      </c>
      <c r="I16" s="96" t="s">
        <v>647</v>
      </c>
      <c r="J16" s="108" t="s">
        <v>648</v>
      </c>
      <c r="K16" s="90">
        <v>6</v>
      </c>
      <c r="L16" s="217" t="str">
        <f t="shared" si="0"/>
        <v>Alto</v>
      </c>
      <c r="M16" s="90">
        <v>3</v>
      </c>
      <c r="N16" s="217" t="str">
        <f t="shared" si="1"/>
        <v>Frecuente</v>
      </c>
      <c r="O16" s="90">
        <f t="shared" si="2"/>
        <v>18</v>
      </c>
      <c r="P16" s="217" t="str">
        <f t="shared" si="3"/>
        <v>Alto</v>
      </c>
      <c r="Q16" s="90">
        <v>25</v>
      </c>
      <c r="R16" s="217" t="str">
        <f t="shared" si="4"/>
        <v>Grave</v>
      </c>
      <c r="S16" s="90">
        <f t="shared" si="5"/>
        <v>450</v>
      </c>
      <c r="T16" s="90" t="str">
        <f t="shared" si="6"/>
        <v>II</v>
      </c>
      <c r="U16" s="99" t="str">
        <f t="shared" si="7"/>
        <v>No Aceptable  o Aceptable con control específico</v>
      </c>
      <c r="V16" s="99" t="s">
        <v>4</v>
      </c>
      <c r="W16" s="637"/>
      <c r="X16" s="637"/>
      <c r="Y16" s="637"/>
      <c r="Z16" s="100" t="s">
        <v>373</v>
      </c>
      <c r="AA16" s="90" t="s">
        <v>4</v>
      </c>
      <c r="AB16" s="90" t="s">
        <v>86</v>
      </c>
      <c r="AC16" s="90" t="s">
        <v>86</v>
      </c>
      <c r="AD16" s="90" t="s">
        <v>86</v>
      </c>
      <c r="AE16" s="101" t="s">
        <v>374</v>
      </c>
      <c r="AF16" s="90" t="s">
        <v>86</v>
      </c>
      <c r="AG16" s="182" t="s">
        <v>86</v>
      </c>
    </row>
    <row r="17" spans="3:33" s="231" customFormat="1" ht="96.75" customHeight="1">
      <c r="C17" s="660"/>
      <c r="D17" s="634"/>
      <c r="E17" s="212" t="s">
        <v>670</v>
      </c>
      <c r="F17" s="172" t="s">
        <v>650</v>
      </c>
      <c r="G17" s="234" t="s">
        <v>651</v>
      </c>
      <c r="H17" s="107" t="s">
        <v>86</v>
      </c>
      <c r="I17" s="96" t="s">
        <v>647</v>
      </c>
      <c r="J17" s="108" t="s">
        <v>648</v>
      </c>
      <c r="K17" s="98">
        <v>6</v>
      </c>
      <c r="L17" s="216" t="str">
        <f t="shared" si="0"/>
        <v>Alto</v>
      </c>
      <c r="M17" s="98">
        <v>3</v>
      </c>
      <c r="N17" s="216" t="str">
        <f t="shared" si="1"/>
        <v>Frecuente</v>
      </c>
      <c r="O17" s="102">
        <f t="shared" si="2"/>
        <v>18</v>
      </c>
      <c r="P17" s="216" t="str">
        <f t="shared" si="3"/>
        <v>Alto</v>
      </c>
      <c r="Q17" s="98">
        <v>25</v>
      </c>
      <c r="R17" s="216" t="str">
        <f t="shared" si="4"/>
        <v>Grave</v>
      </c>
      <c r="S17" s="98">
        <f t="shared" si="5"/>
        <v>450</v>
      </c>
      <c r="T17" s="90" t="str">
        <f t="shared" si="6"/>
        <v>II</v>
      </c>
      <c r="U17" s="99" t="str">
        <f t="shared" si="7"/>
        <v>No Aceptable  o Aceptable con control específico</v>
      </c>
      <c r="V17" s="99" t="s">
        <v>4</v>
      </c>
      <c r="W17" s="637"/>
      <c r="X17" s="637"/>
      <c r="Y17" s="637"/>
      <c r="Z17" s="98" t="s">
        <v>652</v>
      </c>
      <c r="AA17" s="98" t="s">
        <v>4</v>
      </c>
      <c r="AB17" s="90" t="s">
        <v>86</v>
      </c>
      <c r="AC17" s="90" t="s">
        <v>86</v>
      </c>
      <c r="AD17" s="90" t="s">
        <v>86</v>
      </c>
      <c r="AE17" s="110" t="s">
        <v>653</v>
      </c>
      <c r="AF17" s="90" t="s">
        <v>86</v>
      </c>
      <c r="AG17" s="182" t="s">
        <v>86</v>
      </c>
    </row>
    <row r="18" spans="3:33" s="237" customFormat="1" ht="117" customHeight="1">
      <c r="C18" s="660"/>
      <c r="D18" s="634"/>
      <c r="E18" s="212" t="s">
        <v>654</v>
      </c>
      <c r="F18" s="172" t="s">
        <v>650</v>
      </c>
      <c r="G18" s="234" t="s">
        <v>651</v>
      </c>
      <c r="H18" s="107" t="s">
        <v>86</v>
      </c>
      <c r="I18" s="96" t="s">
        <v>647</v>
      </c>
      <c r="J18" s="108" t="s">
        <v>648</v>
      </c>
      <c r="K18" s="98">
        <v>2</v>
      </c>
      <c r="L18" s="216" t="str">
        <f t="shared" si="0"/>
        <v>Medio</v>
      </c>
      <c r="M18" s="98">
        <v>2</v>
      </c>
      <c r="N18" s="216" t="str">
        <f t="shared" si="1"/>
        <v>Ocasional</v>
      </c>
      <c r="O18" s="102">
        <f t="shared" si="2"/>
        <v>4</v>
      </c>
      <c r="P18" s="216" t="str">
        <f t="shared" si="3"/>
        <v>Bajo</v>
      </c>
      <c r="Q18" s="98">
        <v>10</v>
      </c>
      <c r="R18" s="216" t="str">
        <f t="shared" si="4"/>
        <v>Leve</v>
      </c>
      <c r="S18" s="98">
        <f t="shared" si="5"/>
        <v>40</v>
      </c>
      <c r="T18" s="90" t="str">
        <f t="shared" si="6"/>
        <v>III</v>
      </c>
      <c r="U18" s="99" t="str">
        <f t="shared" si="7"/>
        <v>Aceptable</v>
      </c>
      <c r="V18" s="99" t="s">
        <v>4</v>
      </c>
      <c r="W18" s="637"/>
      <c r="X18" s="637"/>
      <c r="Y18" s="637"/>
      <c r="Z18" s="98" t="s">
        <v>655</v>
      </c>
      <c r="AA18" s="98" t="s">
        <v>8</v>
      </c>
      <c r="AB18" s="90" t="s">
        <v>86</v>
      </c>
      <c r="AC18" s="90" t="s">
        <v>86</v>
      </c>
      <c r="AD18" s="90" t="s">
        <v>86</v>
      </c>
      <c r="AE18" s="101" t="s">
        <v>374</v>
      </c>
      <c r="AF18" s="90" t="s">
        <v>86</v>
      </c>
      <c r="AG18" s="182" t="s">
        <v>86</v>
      </c>
    </row>
    <row r="19" spans="3:33" s="237" customFormat="1" ht="74.25" customHeight="1">
      <c r="C19" s="660"/>
      <c r="D19" s="634"/>
      <c r="E19" s="106" t="s">
        <v>385</v>
      </c>
      <c r="F19" s="95" t="s">
        <v>23</v>
      </c>
      <c r="G19" s="90" t="s">
        <v>386</v>
      </c>
      <c r="H19" s="90" t="s">
        <v>387</v>
      </c>
      <c r="I19" s="98" t="s">
        <v>388</v>
      </c>
      <c r="J19" s="109" t="s">
        <v>642</v>
      </c>
      <c r="K19" s="98">
        <v>2</v>
      </c>
      <c r="L19" s="216" t="str">
        <f t="shared" si="0"/>
        <v>Medio</v>
      </c>
      <c r="M19" s="98">
        <v>1</v>
      </c>
      <c r="N19" s="216" t="str">
        <f t="shared" si="1"/>
        <v>Esporádica</v>
      </c>
      <c r="O19" s="98">
        <f t="shared" si="2"/>
        <v>2</v>
      </c>
      <c r="P19" s="216" t="str">
        <f t="shared" si="3"/>
        <v>Bajo</v>
      </c>
      <c r="Q19" s="98">
        <v>25</v>
      </c>
      <c r="R19" s="216" t="str">
        <f t="shared" si="4"/>
        <v>Grave</v>
      </c>
      <c r="S19" s="98">
        <f t="shared" si="5"/>
        <v>50</v>
      </c>
      <c r="T19" s="90" t="str">
        <f t="shared" si="6"/>
        <v>III</v>
      </c>
      <c r="U19" s="99" t="str">
        <f t="shared" si="7"/>
        <v>Aceptable</v>
      </c>
      <c r="V19" s="99" t="s">
        <v>4</v>
      </c>
      <c r="W19" s="637"/>
      <c r="X19" s="637"/>
      <c r="Y19" s="637"/>
      <c r="Z19" s="100" t="s">
        <v>390</v>
      </c>
      <c r="AA19" s="90" t="s">
        <v>4</v>
      </c>
      <c r="AB19" s="90" t="s">
        <v>86</v>
      </c>
      <c r="AC19" s="90" t="s">
        <v>86</v>
      </c>
      <c r="AD19" s="90" t="s">
        <v>86</v>
      </c>
      <c r="AE19" s="106" t="s">
        <v>391</v>
      </c>
      <c r="AF19" s="90" t="s">
        <v>86</v>
      </c>
      <c r="AG19" s="182" t="s">
        <v>86</v>
      </c>
    </row>
    <row r="20" spans="3:33" s="237" customFormat="1" ht="169.5" customHeight="1">
      <c r="C20" s="660"/>
      <c r="D20" s="634"/>
      <c r="E20" s="212" t="s">
        <v>671</v>
      </c>
      <c r="F20" s="233" t="s">
        <v>23</v>
      </c>
      <c r="G20" s="238" t="s">
        <v>657</v>
      </c>
      <c r="H20" s="96" t="s">
        <v>86</v>
      </c>
      <c r="I20" s="96" t="s">
        <v>86</v>
      </c>
      <c r="J20" s="109" t="s">
        <v>642</v>
      </c>
      <c r="K20" s="98">
        <v>2</v>
      </c>
      <c r="L20" s="216" t="str">
        <f t="shared" si="0"/>
        <v>Medio</v>
      </c>
      <c r="M20" s="98">
        <v>1</v>
      </c>
      <c r="N20" s="216" t="str">
        <f t="shared" si="1"/>
        <v>Esporádica</v>
      </c>
      <c r="O20" s="102">
        <f t="shared" si="2"/>
        <v>2</v>
      </c>
      <c r="P20" s="216" t="str">
        <f t="shared" si="3"/>
        <v>Bajo</v>
      </c>
      <c r="Q20" s="98">
        <v>10</v>
      </c>
      <c r="R20" s="216" t="str">
        <f t="shared" si="4"/>
        <v>Leve</v>
      </c>
      <c r="S20" s="98">
        <f t="shared" si="5"/>
        <v>20</v>
      </c>
      <c r="T20" s="90" t="str">
        <f t="shared" si="6"/>
        <v>IV</v>
      </c>
      <c r="U20" s="99" t="str">
        <f t="shared" si="7"/>
        <v>Aceptable</v>
      </c>
      <c r="V20" s="99" t="s">
        <v>4</v>
      </c>
      <c r="W20" s="637"/>
      <c r="X20" s="637"/>
      <c r="Y20" s="637"/>
      <c r="Z20" s="98" t="s">
        <v>658</v>
      </c>
      <c r="AA20" s="98" t="s">
        <v>8</v>
      </c>
      <c r="AB20" s="90" t="s">
        <v>86</v>
      </c>
      <c r="AC20" s="90" t="s">
        <v>86</v>
      </c>
      <c r="AD20" s="90" t="s">
        <v>86</v>
      </c>
      <c r="AE20" s="101" t="s">
        <v>659</v>
      </c>
      <c r="AF20" s="90" t="s">
        <v>86</v>
      </c>
      <c r="AG20" s="184" t="s">
        <v>86</v>
      </c>
    </row>
    <row r="21" spans="3:33" s="240" customFormat="1" ht="113.25" customHeight="1">
      <c r="C21" s="660"/>
      <c r="D21" s="634"/>
      <c r="E21" s="106" t="s">
        <v>206</v>
      </c>
      <c r="F21" s="95" t="s">
        <v>17</v>
      </c>
      <c r="G21" s="95" t="s">
        <v>361</v>
      </c>
      <c r="H21" s="95" t="s">
        <v>362</v>
      </c>
      <c r="I21" s="95" t="s">
        <v>363</v>
      </c>
      <c r="J21" s="95" t="s">
        <v>660</v>
      </c>
      <c r="K21" s="90">
        <v>6</v>
      </c>
      <c r="L21" s="217" t="str">
        <f t="shared" si="0"/>
        <v>Alto</v>
      </c>
      <c r="M21" s="90">
        <v>3</v>
      </c>
      <c r="N21" s="217" t="str">
        <f t="shared" si="1"/>
        <v>Frecuente</v>
      </c>
      <c r="O21" s="90">
        <f t="shared" si="2"/>
        <v>18</v>
      </c>
      <c r="P21" s="217" t="str">
        <f t="shared" si="3"/>
        <v>Alto</v>
      </c>
      <c r="Q21" s="90">
        <v>25</v>
      </c>
      <c r="R21" s="217" t="str">
        <f t="shared" si="4"/>
        <v>Grave</v>
      </c>
      <c r="S21" s="90">
        <f t="shared" si="5"/>
        <v>450</v>
      </c>
      <c r="T21" s="90" t="str">
        <f t="shared" si="6"/>
        <v>II</v>
      </c>
      <c r="U21" s="99" t="str">
        <f t="shared" si="7"/>
        <v>No Aceptable  o Aceptable con control específico</v>
      </c>
      <c r="V21" s="99" t="s">
        <v>4</v>
      </c>
      <c r="W21" s="637"/>
      <c r="X21" s="637"/>
      <c r="Y21" s="637"/>
      <c r="Z21" s="100" t="s">
        <v>365</v>
      </c>
      <c r="AA21" s="90" t="s">
        <v>4</v>
      </c>
      <c r="AB21" s="90" t="s">
        <v>86</v>
      </c>
      <c r="AC21" s="90" t="s">
        <v>86</v>
      </c>
      <c r="AD21" s="90" t="s">
        <v>86</v>
      </c>
      <c r="AE21" s="101" t="s">
        <v>661</v>
      </c>
      <c r="AF21" s="90" t="s">
        <v>86</v>
      </c>
      <c r="AG21" s="182" t="s">
        <v>367</v>
      </c>
    </row>
    <row r="22" spans="3:33" s="241" customFormat="1" ht="156.75" customHeight="1">
      <c r="C22" s="660"/>
      <c r="D22" s="634"/>
      <c r="E22" s="105" t="s">
        <v>403</v>
      </c>
      <c r="F22" s="95" t="s">
        <v>23</v>
      </c>
      <c r="G22" s="98" t="s">
        <v>404</v>
      </c>
      <c r="H22" s="109" t="s">
        <v>405</v>
      </c>
      <c r="I22" s="109" t="s">
        <v>406</v>
      </c>
      <c r="J22" s="109" t="s">
        <v>407</v>
      </c>
      <c r="K22" s="98">
        <v>2</v>
      </c>
      <c r="L22" s="216" t="str">
        <f t="shared" si="0"/>
        <v>Medio</v>
      </c>
      <c r="M22" s="98">
        <v>2</v>
      </c>
      <c r="N22" s="216" t="str">
        <f t="shared" si="1"/>
        <v>Ocasional</v>
      </c>
      <c r="O22" s="98">
        <f t="shared" si="2"/>
        <v>4</v>
      </c>
      <c r="P22" s="216" t="str">
        <f t="shared" si="3"/>
        <v>Bajo</v>
      </c>
      <c r="Q22" s="98">
        <v>100</v>
      </c>
      <c r="R22" s="216" t="str">
        <f t="shared" si="4"/>
        <v>Muerte</v>
      </c>
      <c r="S22" s="98">
        <f t="shared" si="5"/>
        <v>400</v>
      </c>
      <c r="T22" s="90" t="str">
        <f t="shared" si="6"/>
        <v>II</v>
      </c>
      <c r="U22" s="99" t="str">
        <f t="shared" si="7"/>
        <v>No Aceptable  o Aceptable con control específico</v>
      </c>
      <c r="V22" s="99" t="s">
        <v>4</v>
      </c>
      <c r="W22" s="637"/>
      <c r="X22" s="637"/>
      <c r="Y22" s="637"/>
      <c r="Z22" s="100" t="s">
        <v>408</v>
      </c>
      <c r="AA22" s="90" t="s">
        <v>8</v>
      </c>
      <c r="AB22" s="90" t="s">
        <v>86</v>
      </c>
      <c r="AC22" s="90" t="s">
        <v>86</v>
      </c>
      <c r="AD22" s="98" t="s">
        <v>383</v>
      </c>
      <c r="AE22" s="110" t="s">
        <v>409</v>
      </c>
      <c r="AF22" s="90" t="s">
        <v>86</v>
      </c>
      <c r="AG22" s="182" t="s">
        <v>86</v>
      </c>
    </row>
    <row r="23" spans="3:33" s="237" customFormat="1" ht="62.25" customHeight="1">
      <c r="C23" s="660"/>
      <c r="D23" s="634"/>
      <c r="E23" s="106" t="s">
        <v>289</v>
      </c>
      <c r="F23" s="90" t="s">
        <v>23</v>
      </c>
      <c r="G23" s="90" t="s">
        <v>378</v>
      </c>
      <c r="H23" s="96" t="s">
        <v>86</v>
      </c>
      <c r="I23" s="96" t="s">
        <v>86</v>
      </c>
      <c r="J23" s="98" t="s">
        <v>381</v>
      </c>
      <c r="K23" s="98">
        <v>2</v>
      </c>
      <c r="L23" s="216" t="str">
        <f t="shared" si="0"/>
        <v>Medio</v>
      </c>
      <c r="M23" s="98">
        <v>3</v>
      </c>
      <c r="N23" s="216" t="str">
        <f t="shared" si="1"/>
        <v>Frecuente</v>
      </c>
      <c r="O23" s="98">
        <f t="shared" si="2"/>
        <v>6</v>
      </c>
      <c r="P23" s="216" t="str">
        <f t="shared" si="3"/>
        <v>Medio</v>
      </c>
      <c r="Q23" s="98">
        <v>10</v>
      </c>
      <c r="R23" s="216" t="str">
        <f t="shared" si="4"/>
        <v>Leve</v>
      </c>
      <c r="S23" s="98">
        <f t="shared" si="5"/>
        <v>60</v>
      </c>
      <c r="T23" s="90" t="str">
        <f t="shared" si="6"/>
        <v>III</v>
      </c>
      <c r="U23" s="99" t="str">
        <f t="shared" si="7"/>
        <v>Aceptable</v>
      </c>
      <c r="V23" s="99" t="s">
        <v>4</v>
      </c>
      <c r="W23" s="637"/>
      <c r="X23" s="637"/>
      <c r="Y23" s="637"/>
      <c r="Z23" s="100" t="s">
        <v>382</v>
      </c>
      <c r="AA23" s="90" t="s">
        <v>4</v>
      </c>
      <c r="AB23" s="90" t="s">
        <v>86</v>
      </c>
      <c r="AC23" s="90" t="s">
        <v>86</v>
      </c>
      <c r="AD23" s="90" t="s">
        <v>86</v>
      </c>
      <c r="AE23" s="106" t="s">
        <v>662</v>
      </c>
      <c r="AF23" s="90" t="s">
        <v>86</v>
      </c>
      <c r="AG23" s="184" t="s">
        <v>86</v>
      </c>
    </row>
    <row r="24" spans="3:33" s="231" customFormat="1" ht="186.75" customHeight="1">
      <c r="C24" s="660"/>
      <c r="D24" s="634"/>
      <c r="E24" s="106" t="s">
        <v>234</v>
      </c>
      <c r="F24" s="172" t="s">
        <v>233</v>
      </c>
      <c r="G24" s="90" t="s">
        <v>416</v>
      </c>
      <c r="H24" s="96" t="s">
        <v>86</v>
      </c>
      <c r="I24" s="98" t="s">
        <v>417</v>
      </c>
      <c r="J24" s="98" t="s">
        <v>418</v>
      </c>
      <c r="K24" s="90">
        <v>2</v>
      </c>
      <c r="L24" s="217" t="str">
        <f>+IF(K24="","Bajo",IF(K24=2,"Medio",IF(K24=6,"Alto",IF(K24=10,"Muy Alto",""))))</f>
        <v>Medio</v>
      </c>
      <c r="M24" s="90">
        <v>2</v>
      </c>
      <c r="N24" s="217" t="str">
        <f>+IF(M24=0,"",IF(M24=1,"Esporádica",IF(M24=2,"Ocasional",IF(M24=3,"Frecuente",IF(M24=4,"Continua","")))))</f>
        <v>Ocasional</v>
      </c>
      <c r="O24" s="90">
        <f>+IF(K24="",M24,(M24*K24))</f>
        <v>4</v>
      </c>
      <c r="P24" s="217" t="str">
        <f>+IF(O24=0,"",IF(O24&lt;5,"Bajo",IF(O24&lt;9,"Medio",IF(O24&lt;21,"Alto",IF(O24&lt;41,"Muy Alto","")))))</f>
        <v>Bajo</v>
      </c>
      <c r="Q24" s="90">
        <v>100</v>
      </c>
      <c r="R24" s="217" t="str">
        <f>+IF(Q24=0,"",IF(Q24&lt;11,"Leve",IF(Q24&lt;26,"Grave",IF(Q24&lt;61,"Muy Grave",IF(Q24&lt;101,"Muerte","")))))</f>
        <v>Muerte</v>
      </c>
      <c r="S24" s="90">
        <f>+Q24*O24</f>
        <v>400</v>
      </c>
      <c r="T24" s="90" t="str">
        <f>+IF(S24=0,"",IF(S24&lt;21,"IV",IF(S24&lt;121,"III",IF(S24&lt;501,"II",IF(S24&lt;4001,"I","")))))</f>
        <v>II</v>
      </c>
      <c r="U24" s="99" t="str">
        <f>+IF(T24=0,"",IF(T24="I","No Aceptable",IF(T24="II","No Aceptable  o Aceptable con control específico",IF(T24="III","Aceptable",IF(T24="IV","Aceptable","")))))</f>
        <v>No Aceptable  o Aceptable con control específico</v>
      </c>
      <c r="V24" s="99" t="s">
        <v>4</v>
      </c>
      <c r="W24" s="637"/>
      <c r="X24" s="637"/>
      <c r="Y24" s="637"/>
      <c r="Z24" s="100" t="s">
        <v>238</v>
      </c>
      <c r="AA24" s="90" t="s">
        <v>4</v>
      </c>
      <c r="AB24" s="90" t="s">
        <v>86</v>
      </c>
      <c r="AC24" s="90" t="s">
        <v>86</v>
      </c>
      <c r="AD24" s="90" t="s">
        <v>86</v>
      </c>
      <c r="AE24" s="110" t="s">
        <v>419</v>
      </c>
      <c r="AF24" s="90" t="s">
        <v>86</v>
      </c>
      <c r="AG24" s="182" t="s">
        <v>86</v>
      </c>
    </row>
    <row r="25" spans="3:33" s="231" customFormat="1" ht="117.75" customHeight="1">
      <c r="C25" s="660"/>
      <c r="D25" s="635"/>
      <c r="E25" s="212" t="s">
        <v>663</v>
      </c>
      <c r="F25" s="172" t="s">
        <v>233</v>
      </c>
      <c r="G25" s="234" t="s">
        <v>664</v>
      </c>
      <c r="H25" s="96" t="s">
        <v>86</v>
      </c>
      <c r="I25" s="96" t="s">
        <v>86</v>
      </c>
      <c r="J25" s="98" t="s">
        <v>665</v>
      </c>
      <c r="K25" s="98">
        <v>2</v>
      </c>
      <c r="L25" s="216" t="str">
        <f>+IF(K25="","Bajo",IF(K25=2,"Medio",IF(K25=6,"Alto",IF(K25=10,"Muy Alto",""))))</f>
        <v>Medio</v>
      </c>
      <c r="M25" s="98">
        <v>3</v>
      </c>
      <c r="N25" s="216" t="str">
        <f>+IF(M25=0,"",IF(M25=1,"Esporádica",IF(M25=2,"Ocasional",IF(M25=3,"Frecuente",IF(M25=4,"Continua","")))))</f>
        <v>Frecuente</v>
      </c>
      <c r="O25" s="102">
        <f>+IF(K25="",M25,(M25*K25))</f>
        <v>6</v>
      </c>
      <c r="P25" s="216" t="str">
        <f>+IF(O25=0,"",IF(O25&lt;5,"Bajo",IF(O25&lt;9,"Medio",IF(O25&lt;21,"Alto",IF(O25&lt;41,"Muy Alto","")))))</f>
        <v>Medio</v>
      </c>
      <c r="Q25" s="98">
        <v>10</v>
      </c>
      <c r="R25" s="216" t="str">
        <f>+IF(Q25=0,"",IF(Q25&lt;11,"Leve",IF(Q25&lt;26,"Grave",IF(Q25&lt;61,"Muy Grave",IF(Q25&lt;101,"Muerte","")))))</f>
        <v>Leve</v>
      </c>
      <c r="S25" s="98">
        <f>+Q25*O25</f>
        <v>60</v>
      </c>
      <c r="T25" s="90" t="str">
        <f>+IF(S25=0,"",IF(S25&lt;21,"IV",IF(S25&lt;121,"III",IF(S25&lt;501,"II",IF(S25&lt;4001,"I","")))))</f>
        <v>III</v>
      </c>
      <c r="U25" s="99" t="str">
        <f>+IF(T25=0,"",IF(T25="I","No Aceptable",IF(T25="II","No Aceptable  o Aceptable con control específico",IF(T25="III","Aceptable",IF(T25="IV","Aceptable","")))))</f>
        <v>Aceptable</v>
      </c>
      <c r="V25" s="99" t="s">
        <v>4</v>
      </c>
      <c r="W25" s="638"/>
      <c r="X25" s="638"/>
      <c r="Y25" s="638"/>
      <c r="Z25" s="98" t="s">
        <v>666</v>
      </c>
      <c r="AA25" s="98" t="s">
        <v>8</v>
      </c>
      <c r="AB25" s="90" t="s">
        <v>86</v>
      </c>
      <c r="AC25" s="90" t="s">
        <v>86</v>
      </c>
      <c r="AD25" s="90" t="s">
        <v>86</v>
      </c>
      <c r="AE25" s="110" t="s">
        <v>419</v>
      </c>
      <c r="AF25" s="90" t="s">
        <v>86</v>
      </c>
      <c r="AG25" s="182" t="s">
        <v>86</v>
      </c>
    </row>
    <row r="26" spans="3:33" ht="15.75" customHeight="1"/>
    <row r="27" spans="3:33" ht="15.75" customHeight="1"/>
    <row r="28" spans="3:33" ht="15.75" customHeight="1"/>
    <row r="29" spans="3:33" ht="15.75" customHeight="1"/>
    <row r="30" spans="3:33" ht="15.75" customHeight="1"/>
    <row r="31" spans="3:33" ht="15.75" customHeight="1"/>
    <row r="32" spans="3: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3:8" ht="15.75" customHeight="1"/>
    <row r="306" spans="3:8" ht="15.75" customHeight="1"/>
    <row r="307" spans="3:8" ht="15.75" customHeight="1"/>
    <row r="308" spans="3:8" ht="15.75" customHeight="1"/>
    <row r="309" spans="3:8" ht="15.75" customHeight="1"/>
    <row r="310" spans="3:8" ht="15.75" customHeight="1"/>
    <row r="311" spans="3:8" ht="15.75" customHeight="1">
      <c r="C311" s="67">
        <v>10</v>
      </c>
      <c r="D311" s="67">
        <v>4</v>
      </c>
      <c r="E311" s="214">
        <v>100</v>
      </c>
      <c r="F311" s="72">
        <v>20</v>
      </c>
      <c r="G311" s="67" t="s">
        <v>541</v>
      </c>
      <c r="H311" s="67" t="s">
        <v>542</v>
      </c>
    </row>
    <row r="312" spans="3:8" ht="15.75" customHeight="1">
      <c r="C312" s="67">
        <v>6</v>
      </c>
      <c r="D312" s="67">
        <v>3</v>
      </c>
      <c r="E312" s="214">
        <v>60</v>
      </c>
      <c r="F312" s="71">
        <v>40</v>
      </c>
      <c r="G312" s="67" t="s">
        <v>543</v>
      </c>
      <c r="H312" s="67" t="s">
        <v>542</v>
      </c>
    </row>
    <row r="313" spans="3:8" ht="15.75" customHeight="1">
      <c r="C313" s="67">
        <v>2</v>
      </c>
      <c r="D313" s="67">
        <v>2</v>
      </c>
      <c r="E313" s="214">
        <v>25</v>
      </c>
      <c r="F313" s="71">
        <v>50</v>
      </c>
      <c r="G313" s="67" t="s">
        <v>543</v>
      </c>
      <c r="H313" s="67" t="s">
        <v>542</v>
      </c>
    </row>
    <row r="314" spans="3:8" ht="15.75" customHeight="1">
      <c r="C314" s="67" t="s">
        <v>545</v>
      </c>
      <c r="D314" s="67">
        <v>1</v>
      </c>
      <c r="E314" s="214">
        <v>10</v>
      </c>
      <c r="F314" s="71">
        <v>60</v>
      </c>
      <c r="G314" s="67" t="s">
        <v>543</v>
      </c>
      <c r="H314" s="67" t="s">
        <v>542</v>
      </c>
    </row>
    <row r="315" spans="3:8" ht="15.75" customHeight="1">
      <c r="C315" s="67"/>
      <c r="D315" s="67"/>
      <c r="E315" s="214"/>
      <c r="F315" s="71">
        <v>80</v>
      </c>
      <c r="G315" s="67" t="s">
        <v>543</v>
      </c>
      <c r="H315" s="67" t="s">
        <v>542</v>
      </c>
    </row>
    <row r="316" spans="3:8" ht="15.75" customHeight="1">
      <c r="C316" s="67"/>
      <c r="D316" s="67"/>
      <c r="E316" s="214"/>
      <c r="F316" s="71">
        <v>100</v>
      </c>
      <c r="G316" s="67" t="s">
        <v>543</v>
      </c>
      <c r="H316" s="67" t="s">
        <v>542</v>
      </c>
    </row>
    <row r="317" spans="3:8" ht="15.75" customHeight="1">
      <c r="C317" s="67"/>
      <c r="D317" s="67"/>
      <c r="E317" s="214"/>
      <c r="F317" s="71"/>
      <c r="G317" s="67"/>
      <c r="H317" s="67"/>
    </row>
    <row r="318" spans="3:8" ht="15.75" customHeight="1">
      <c r="C318" s="67"/>
      <c r="D318" s="67"/>
      <c r="E318" s="214"/>
      <c r="F318" s="71">
        <v>120</v>
      </c>
      <c r="G318" s="67" t="s">
        <v>543</v>
      </c>
      <c r="H318" s="67" t="s">
        <v>542</v>
      </c>
    </row>
    <row r="319" spans="3:8" ht="15.75" customHeight="1">
      <c r="C319" s="67"/>
      <c r="D319" s="67"/>
      <c r="E319" s="214"/>
      <c r="F319" s="70">
        <v>150</v>
      </c>
      <c r="G319" s="67" t="s">
        <v>549</v>
      </c>
      <c r="H319" s="67" t="s">
        <v>550</v>
      </c>
    </row>
    <row r="320" spans="3:8" ht="15.75" customHeight="1">
      <c r="C320" s="67"/>
      <c r="D320" s="67"/>
      <c r="E320" s="214"/>
      <c r="F320" s="70">
        <v>200</v>
      </c>
      <c r="G320" s="67" t="s">
        <v>549</v>
      </c>
      <c r="H320" s="67" t="s">
        <v>550</v>
      </c>
    </row>
    <row r="321" spans="3:8" ht="15.75" customHeight="1">
      <c r="C321" s="67"/>
      <c r="D321" s="67"/>
      <c r="E321" s="214"/>
      <c r="F321" s="70">
        <v>240</v>
      </c>
      <c r="G321" s="67" t="s">
        <v>549</v>
      </c>
      <c r="H321" s="67" t="s">
        <v>550</v>
      </c>
    </row>
    <row r="322" spans="3:8" ht="15.75" customHeight="1">
      <c r="C322" s="67"/>
      <c r="D322" s="67"/>
      <c r="E322" s="214"/>
      <c r="F322" s="70">
        <v>250</v>
      </c>
      <c r="G322" s="67" t="s">
        <v>549</v>
      </c>
      <c r="H322" s="67" t="s">
        <v>550</v>
      </c>
    </row>
    <row r="323" spans="3:8" ht="15.75" customHeight="1">
      <c r="C323" s="67"/>
      <c r="D323" s="67"/>
      <c r="E323" s="214"/>
      <c r="F323" s="70">
        <v>360</v>
      </c>
      <c r="G323" s="67" t="s">
        <v>549</v>
      </c>
      <c r="H323" s="67" t="s">
        <v>550</v>
      </c>
    </row>
    <row r="324" spans="3:8" ht="15.75" customHeight="1">
      <c r="C324" s="67"/>
      <c r="D324" s="67"/>
      <c r="E324" s="214"/>
      <c r="F324" s="70">
        <v>400</v>
      </c>
      <c r="G324" s="67" t="s">
        <v>549</v>
      </c>
      <c r="H324" s="67" t="s">
        <v>550</v>
      </c>
    </row>
    <row r="325" spans="3:8" ht="15.75" customHeight="1">
      <c r="C325" s="67"/>
      <c r="D325" s="67"/>
      <c r="E325" s="214"/>
      <c r="F325" s="70">
        <v>480</v>
      </c>
      <c r="G325" s="67" t="s">
        <v>549</v>
      </c>
      <c r="H325" s="67" t="s">
        <v>550</v>
      </c>
    </row>
    <row r="326" spans="3:8" ht="15.75" customHeight="1">
      <c r="C326" s="67"/>
      <c r="D326" s="67"/>
      <c r="E326" s="214"/>
      <c r="F326" s="70">
        <v>500</v>
      </c>
      <c r="G326" s="67" t="s">
        <v>549</v>
      </c>
      <c r="H326" s="67" t="s">
        <v>550</v>
      </c>
    </row>
    <row r="327" spans="3:8" ht="15.75" customHeight="1">
      <c r="C327" s="67"/>
      <c r="D327" s="67"/>
      <c r="E327" s="214"/>
      <c r="F327" s="69">
        <v>600</v>
      </c>
      <c r="G327" s="67" t="s">
        <v>554</v>
      </c>
      <c r="H327" s="67" t="s">
        <v>550</v>
      </c>
    </row>
    <row r="328" spans="3:8" ht="15.75" customHeight="1">
      <c r="C328" s="67"/>
      <c r="D328" s="67"/>
      <c r="E328" s="214"/>
      <c r="F328" s="69">
        <v>800</v>
      </c>
      <c r="G328" s="67" t="s">
        <v>554</v>
      </c>
      <c r="H328" s="67" t="s">
        <v>550</v>
      </c>
    </row>
    <row r="329" spans="3:8" ht="15.75" customHeight="1">
      <c r="C329" s="67"/>
      <c r="D329" s="67"/>
      <c r="E329" s="214"/>
      <c r="F329" s="69">
        <v>1000</v>
      </c>
      <c r="G329" s="67" t="s">
        <v>554</v>
      </c>
      <c r="H329" s="67" t="s">
        <v>550</v>
      </c>
    </row>
    <row r="330" spans="3:8" ht="15.75" customHeight="1">
      <c r="C330" s="67"/>
      <c r="D330" s="67"/>
      <c r="E330" s="214"/>
      <c r="F330" s="69">
        <v>1200</v>
      </c>
      <c r="G330" s="67" t="s">
        <v>554</v>
      </c>
      <c r="H330" s="67" t="s">
        <v>550</v>
      </c>
    </row>
    <row r="331" spans="3:8" ht="15.75" customHeight="1">
      <c r="C331" s="67"/>
      <c r="D331" s="67"/>
      <c r="E331" s="214"/>
      <c r="F331" s="69">
        <v>1440</v>
      </c>
      <c r="G331" s="67" t="s">
        <v>554</v>
      </c>
      <c r="H331" s="67" t="s">
        <v>550</v>
      </c>
    </row>
    <row r="332" spans="3:8" ht="15.75" customHeight="1">
      <c r="C332" s="67"/>
      <c r="D332" s="67"/>
      <c r="E332" s="214"/>
      <c r="F332" s="69">
        <v>2000</v>
      </c>
      <c r="G332" s="67" t="s">
        <v>554</v>
      </c>
      <c r="H332" s="67" t="s">
        <v>550</v>
      </c>
    </row>
    <row r="333" spans="3:8" ht="15.75" customHeight="1">
      <c r="C333" s="67"/>
      <c r="D333" s="67"/>
      <c r="E333" s="214"/>
      <c r="F333" s="69">
        <v>2400</v>
      </c>
      <c r="G333" s="67" t="s">
        <v>554</v>
      </c>
      <c r="H333" s="67" t="s">
        <v>550</v>
      </c>
    </row>
    <row r="334" spans="3:8" ht="15.75" customHeight="1">
      <c r="C334" s="67"/>
      <c r="D334" s="67"/>
      <c r="E334" s="214"/>
      <c r="F334" s="69">
        <v>4000</v>
      </c>
      <c r="G334" s="67" t="s">
        <v>554</v>
      </c>
      <c r="H334" s="67" t="s">
        <v>550</v>
      </c>
    </row>
    <row r="335" spans="3:8" ht="15.75" customHeight="1">
      <c r="C335" s="67"/>
      <c r="D335" s="67"/>
      <c r="E335" s="214"/>
      <c r="F335" s="67"/>
      <c r="G335" s="67"/>
      <c r="H335" s="67"/>
    </row>
    <row r="336" spans="3:8" ht="15.75" customHeight="1">
      <c r="C336" s="67"/>
      <c r="D336" s="67"/>
      <c r="E336" s="214"/>
      <c r="F336" s="67"/>
      <c r="G336" s="67"/>
      <c r="H336" s="67"/>
    </row>
    <row r="337" spans="3:8" ht="15.75" customHeight="1">
      <c r="C337" s="67"/>
      <c r="D337" s="67"/>
      <c r="E337" s="214"/>
      <c r="F337" s="67"/>
      <c r="G337" s="67"/>
      <c r="H337" s="67"/>
    </row>
    <row r="338" spans="3:8" ht="15.75" customHeight="1">
      <c r="C338" s="67"/>
      <c r="D338" s="67"/>
      <c r="E338" s="214"/>
      <c r="F338" s="67"/>
      <c r="G338" s="67"/>
      <c r="H338" s="67"/>
    </row>
    <row r="339" spans="3:8" ht="15.75" customHeight="1">
      <c r="C339" s="67"/>
      <c r="D339" s="67"/>
      <c r="E339" s="214"/>
      <c r="F339" s="67"/>
      <c r="G339" s="67"/>
      <c r="H339" s="67"/>
    </row>
    <row r="340" spans="3:8" ht="15.75" customHeight="1">
      <c r="C340" s="67"/>
      <c r="D340" s="67"/>
      <c r="E340" s="214"/>
      <c r="F340" s="67"/>
      <c r="G340" s="67"/>
      <c r="H340" s="67"/>
    </row>
    <row r="341" spans="3:8" ht="15.75" customHeight="1">
      <c r="C341" s="67"/>
      <c r="D341" s="67"/>
      <c r="E341" s="214"/>
      <c r="F341" s="67"/>
      <c r="G341" s="67"/>
      <c r="H341" s="67"/>
    </row>
    <row r="342" spans="3:8" ht="15.75" customHeight="1">
      <c r="C342" s="67"/>
      <c r="D342" s="67"/>
      <c r="E342" s="214"/>
      <c r="F342" s="67"/>
      <c r="G342" s="67"/>
      <c r="H342" s="67"/>
    </row>
    <row r="343" spans="3:8" ht="15.75" customHeight="1">
      <c r="C343" s="67"/>
      <c r="D343" s="67"/>
      <c r="E343" s="214"/>
      <c r="F343" s="67"/>
      <c r="G343" s="67"/>
      <c r="H343" s="67"/>
    </row>
    <row r="344" spans="3:8" ht="15.75" customHeight="1">
      <c r="C344" s="67"/>
      <c r="D344" s="67"/>
      <c r="E344" s="214"/>
      <c r="F344" s="67"/>
      <c r="G344" s="67"/>
      <c r="H344" s="67"/>
    </row>
    <row r="345" spans="3:8" ht="15.75" customHeight="1">
      <c r="C345" s="67"/>
      <c r="D345" s="67"/>
      <c r="E345" s="214"/>
      <c r="F345" s="67"/>
      <c r="G345" s="67"/>
      <c r="H345" s="67"/>
    </row>
    <row r="346" spans="3:8" ht="15.75" customHeight="1">
      <c r="C346" s="67"/>
      <c r="D346" s="67"/>
      <c r="E346" s="214"/>
      <c r="F346" s="67"/>
      <c r="G346" s="67"/>
      <c r="H346" s="67"/>
    </row>
    <row r="347" spans="3:8" ht="15.75" customHeight="1">
      <c r="C347" s="67"/>
      <c r="D347" s="67"/>
      <c r="E347" s="214"/>
      <c r="F347" s="67"/>
      <c r="G347" s="67"/>
      <c r="H347" s="67"/>
    </row>
    <row r="348" spans="3:8" ht="15.75" customHeight="1">
      <c r="C348" s="67"/>
      <c r="D348" s="67"/>
      <c r="E348" s="214"/>
      <c r="F348" s="67"/>
      <c r="G348" s="67"/>
      <c r="H348" s="67"/>
    </row>
    <row r="349" spans="3:8" ht="15.75" customHeight="1">
      <c r="C349" s="67"/>
      <c r="D349" s="67"/>
      <c r="E349" s="214"/>
      <c r="F349" s="67"/>
      <c r="G349" s="67"/>
      <c r="H349" s="67"/>
    </row>
    <row r="350" spans="3:8" ht="15.75" customHeight="1">
      <c r="C350" s="67"/>
      <c r="D350" s="67"/>
      <c r="E350" s="214"/>
      <c r="F350" s="67"/>
      <c r="G350" s="67"/>
      <c r="H350" s="67"/>
    </row>
    <row r="351" spans="3:8" ht="15.75" customHeight="1">
      <c r="C351" s="67"/>
      <c r="D351" s="67"/>
      <c r="E351" s="214"/>
      <c r="F351" s="67"/>
      <c r="G351" s="67"/>
      <c r="H351" s="67"/>
    </row>
    <row r="352" spans="3:8" ht="15.75" customHeight="1">
      <c r="C352" s="67"/>
      <c r="D352" s="67"/>
      <c r="E352" s="214"/>
      <c r="F352" s="67"/>
      <c r="G352" s="67"/>
      <c r="H352" s="67"/>
    </row>
    <row r="353" spans="3:8" ht="15.75" customHeight="1">
      <c r="C353" s="67"/>
      <c r="D353" s="67"/>
      <c r="E353" s="214"/>
      <c r="F353" s="67"/>
      <c r="G353" s="67"/>
      <c r="H353" s="67"/>
    </row>
    <row r="354" spans="3:8" ht="15.75" customHeight="1">
      <c r="C354" s="67"/>
      <c r="D354" s="67"/>
      <c r="E354" s="214"/>
      <c r="F354" s="67"/>
      <c r="G354" s="67"/>
      <c r="H354" s="67"/>
    </row>
    <row r="355" spans="3:8" ht="15.75" customHeight="1">
      <c r="C355" s="67"/>
      <c r="D355" s="67"/>
      <c r="E355" s="214"/>
      <c r="F355" s="67"/>
      <c r="G355" s="67"/>
      <c r="H355" s="67"/>
    </row>
    <row r="356" spans="3:8" ht="15.75" customHeight="1">
      <c r="C356" s="67"/>
      <c r="D356" s="67"/>
      <c r="E356" s="214"/>
      <c r="F356" s="67"/>
      <c r="G356" s="67"/>
      <c r="H356" s="67"/>
    </row>
    <row r="357" spans="3:8" ht="15.75" customHeight="1">
      <c r="C357" s="67"/>
      <c r="D357" s="67"/>
      <c r="E357" s="214"/>
      <c r="F357" s="67"/>
      <c r="G357" s="67"/>
      <c r="H357" s="67"/>
    </row>
    <row r="358" spans="3:8" ht="15.75" customHeight="1">
      <c r="C358" s="67"/>
      <c r="D358" s="67"/>
      <c r="E358" s="214"/>
      <c r="F358" s="67"/>
      <c r="G358" s="67"/>
      <c r="H358" s="67"/>
    </row>
    <row r="359" spans="3:8" ht="15.75" customHeight="1">
      <c r="C359" s="67"/>
      <c r="D359" s="67"/>
      <c r="E359" s="214"/>
      <c r="F359" s="67"/>
      <c r="G359" s="67"/>
      <c r="H359" s="67"/>
    </row>
    <row r="360" spans="3:8" ht="15.75" customHeight="1">
      <c r="C360" s="67"/>
      <c r="D360" s="67"/>
      <c r="E360" s="214"/>
      <c r="F360" s="67"/>
      <c r="G360" s="67"/>
      <c r="H360" s="67"/>
    </row>
    <row r="361" spans="3:8" ht="15.75" customHeight="1">
      <c r="C361" s="67"/>
      <c r="D361" s="67"/>
      <c r="E361" s="214"/>
      <c r="F361" s="67"/>
      <c r="G361" s="67"/>
      <c r="H361" s="67"/>
    </row>
    <row r="362" spans="3:8" ht="15.75" customHeight="1">
      <c r="C362" s="67"/>
      <c r="D362" s="67"/>
      <c r="E362" s="214"/>
      <c r="F362" s="67"/>
      <c r="G362" s="67"/>
      <c r="H362" s="67"/>
    </row>
    <row r="363" spans="3:8" ht="15.75" customHeight="1">
      <c r="C363" s="67"/>
      <c r="D363" s="67"/>
      <c r="E363" s="214"/>
      <c r="F363" s="67"/>
      <c r="G363" s="67"/>
      <c r="H363" s="67"/>
    </row>
    <row r="364" spans="3:8" ht="15.75" customHeight="1">
      <c r="C364" s="67"/>
      <c r="D364" s="67"/>
      <c r="E364" s="214"/>
      <c r="F364" s="67"/>
      <c r="G364" s="67"/>
      <c r="H364" s="67"/>
    </row>
    <row r="365" spans="3:8" ht="15.75" customHeight="1">
      <c r="C365" s="67"/>
      <c r="D365" s="67"/>
      <c r="E365" s="214"/>
      <c r="F365" s="67"/>
      <c r="G365" s="67"/>
      <c r="H365" s="67"/>
    </row>
    <row r="366" spans="3:8" ht="15.75" customHeight="1">
      <c r="C366" s="67"/>
      <c r="D366" s="67"/>
      <c r="E366" s="214"/>
      <c r="F366" s="67"/>
      <c r="G366" s="67"/>
      <c r="H366" s="67"/>
    </row>
    <row r="367" spans="3:8" ht="15.75" customHeight="1">
      <c r="C367" s="67"/>
      <c r="D367" s="67"/>
      <c r="E367" s="214"/>
      <c r="F367" s="67"/>
      <c r="G367" s="67"/>
      <c r="H367" s="67"/>
    </row>
    <row r="368" spans="3:8" ht="15.75" customHeight="1">
      <c r="C368" s="67"/>
      <c r="D368" s="67"/>
      <c r="E368" s="214"/>
      <c r="F368" s="67"/>
      <c r="G368" s="67"/>
      <c r="H368" s="67"/>
    </row>
    <row r="369" spans="3:8" ht="15.75" customHeight="1">
      <c r="C369" s="67"/>
      <c r="D369" s="67"/>
      <c r="E369" s="214"/>
      <c r="F369" s="67"/>
      <c r="G369" s="67"/>
      <c r="H369" s="67"/>
    </row>
    <row r="370" spans="3:8" ht="15.75" customHeight="1">
      <c r="C370" s="67"/>
      <c r="D370" s="67"/>
      <c r="E370" s="214"/>
      <c r="F370" s="67"/>
      <c r="G370" s="67"/>
      <c r="H370" s="67"/>
    </row>
    <row r="371" spans="3:8" ht="15.75" customHeight="1">
      <c r="C371" s="67"/>
      <c r="D371" s="67"/>
      <c r="E371" s="214"/>
      <c r="F371" s="67"/>
      <c r="G371" s="67"/>
      <c r="H371" s="67"/>
    </row>
    <row r="372" spans="3:8" ht="15.75" customHeight="1">
      <c r="C372" s="67"/>
      <c r="D372" s="67"/>
      <c r="E372" s="214"/>
      <c r="F372" s="67"/>
      <c r="G372" s="67"/>
      <c r="H372" s="67"/>
    </row>
    <row r="373" spans="3:8" ht="15.75" customHeight="1">
      <c r="C373" s="67"/>
      <c r="D373" s="67"/>
      <c r="E373" s="214"/>
      <c r="F373" s="67"/>
      <c r="G373" s="67"/>
      <c r="H373" s="67"/>
    </row>
    <row r="374" spans="3:8" ht="15.75" customHeight="1"/>
    <row r="375" spans="3:8" ht="15.75" customHeight="1"/>
    <row r="376" spans="3:8" ht="15.75" customHeight="1"/>
    <row r="377" spans="3:8" ht="15.75" customHeight="1"/>
    <row r="378" spans="3:8" ht="15.75" customHeight="1"/>
    <row r="379" spans="3:8" ht="15.75" customHeight="1"/>
    <row r="380" spans="3:8" ht="15.75" customHeight="1"/>
    <row r="381" spans="3:8" ht="15.75" customHeight="1"/>
    <row r="382" spans="3:8" ht="15.75" customHeight="1"/>
    <row r="383" spans="3:8" ht="15.75" customHeight="1"/>
    <row r="384" spans="3:8"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sheetData>
  <protectedRanges>
    <protectedRange sqref="G13" name="Rango1_3_6"/>
    <protectedRange sqref="G16" name="Rango1_2_2_1"/>
    <protectedRange sqref="G19" name="Rango1_3_6_1"/>
    <protectedRange sqref="G20" name="Rango1_3_5_2_1"/>
  </protectedRanges>
  <autoFilter ref="C8:AE25" xr:uid="{00000000-0009-0000-0000-000014000000}"/>
  <mergeCells count="36">
    <mergeCell ref="C9:C25"/>
    <mergeCell ref="D9:D25"/>
    <mergeCell ref="W9:W25"/>
    <mergeCell ref="X9:X25"/>
    <mergeCell ref="Y9:Y25"/>
    <mergeCell ref="D6:AG6"/>
    <mergeCell ref="C7:C8"/>
    <mergeCell ref="D7:D8"/>
    <mergeCell ref="E7:F7"/>
    <mergeCell ref="G7:G8"/>
    <mergeCell ref="H7:J7"/>
    <mergeCell ref="K7:U7"/>
    <mergeCell ref="W7:Y7"/>
    <mergeCell ref="Z7:Z8"/>
    <mergeCell ref="AA7:AA8"/>
    <mergeCell ref="AB7:AF7"/>
    <mergeCell ref="AG7:AG8"/>
    <mergeCell ref="K8:L8"/>
    <mergeCell ref="M8:N8"/>
    <mergeCell ref="Q8:R8"/>
    <mergeCell ref="T8:U8"/>
    <mergeCell ref="D5:AG5"/>
    <mergeCell ref="C2:F2"/>
    <mergeCell ref="G2:AG2"/>
    <mergeCell ref="D3:E3"/>
    <mergeCell ref="F3:I3"/>
    <mergeCell ref="J3:Q3"/>
    <mergeCell ref="R3:T3"/>
    <mergeCell ref="U3:V3"/>
    <mergeCell ref="W3:AC3"/>
    <mergeCell ref="AD3:AE3"/>
    <mergeCell ref="D4:E4"/>
    <mergeCell ref="G4:U4"/>
    <mergeCell ref="V4:W4"/>
    <mergeCell ref="X4:AB4"/>
    <mergeCell ref="AF4:AG4"/>
  </mergeCells>
  <conditionalFormatting sqref="T9:T25">
    <cfRule type="cellIs" dxfId="449" priority="1" stopIfTrue="1" operator="equal">
      <formula>"IV"</formula>
    </cfRule>
    <cfRule type="cellIs" dxfId="448" priority="2" stopIfTrue="1" operator="equal">
      <formula>"III"</formula>
    </cfRule>
    <cfRule type="cellIs" dxfId="447" priority="3" stopIfTrue="1" operator="equal">
      <formula>"II"</formula>
    </cfRule>
    <cfRule type="cellIs" dxfId="446" priority="4" stopIfTrue="1" operator="equal">
      <formula>"I"</formula>
    </cfRule>
  </conditionalFormatting>
  <conditionalFormatting sqref="U9:V25">
    <cfRule type="cellIs" dxfId="445" priority="5" operator="equal">
      <formula>"Mejorable"</formula>
    </cfRule>
    <cfRule type="cellIs" dxfId="444" priority="6" stopIfTrue="1" operator="equal">
      <formula>"No Aceptable"</formula>
    </cfRule>
    <cfRule type="cellIs" dxfId="443" priority="7" stopIfTrue="1" operator="equal">
      <formula>"Aceptable"</formula>
    </cfRule>
    <cfRule type="cellIs" dxfId="442" priority="8" operator="equal">
      <formula>"No Aceptable  o Aceptable con control específico"</formula>
    </cfRule>
  </conditionalFormatting>
  <conditionalFormatting sqref="V9:V25">
    <cfRule type="containsText" dxfId="441" priority="9" operator="containsText" text="SI">
      <formula>NOT(ISERROR(SEARCH(("SI"),(V9))))</formula>
    </cfRule>
    <cfRule type="cellIs" dxfId="440" priority="10" operator="equal">
      <formula>"NO"</formula>
    </cfRule>
    <cfRule type="containsText" dxfId="439" priority="11" operator="containsText" text="SI">
      <formula>NOT(ISERROR(SEARCH(("SI"),(V9))))</formula>
    </cfRule>
  </conditionalFormatting>
  <dataValidations count="5">
    <dataValidation operator="equal" allowBlank="1" showInputMessage="1" showErrorMessage="1" error="Para ingresar infrormación en esta celda, haga doble click y seleccione el valor de la lista" sqref="G13 G20 G16" xr:uid="{D2B48FFB-D2F2-4CC1-BAE3-6D72B296C91B}"/>
    <dataValidation type="list" allowBlank="1" showErrorMessage="1" sqref="M20:M21 M25 M17:M18 M9:M13" xr:uid="{B78C24B3-C381-4224-8A0B-7FD387BE7D86}">
      <formula1>NIVELEXPOSICION</formula1>
    </dataValidation>
    <dataValidation type="list" allowBlank="1" showErrorMessage="1" sqref="K20:K21 K25 K17:K18 K9:K13" xr:uid="{FC831C7E-961D-4CFF-8E38-0B669A19757B}">
      <formula1>NIVELDEFICIENCIA</formula1>
    </dataValidation>
    <dataValidation type="list" allowBlank="1" showErrorMessage="1" sqref="Q20:Q21 Q25 Q17:Q18 Q9:Q13" xr:uid="{7E85A981-E8C9-4002-BF0E-7B89DE496AB1}">
      <formula1>NIVELCONSECUENCIA</formula1>
    </dataValidation>
    <dataValidation type="list" allowBlank="1" showErrorMessage="1" sqref="AA10:AA16 AA19 AA21:AA25 V9:V25" xr:uid="{EF0E9008-9A28-41BA-8365-F1375AD0FAB2}">
      <formula1>vvv</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E9776-4858-4B7A-AEEA-CF01B450C878}">
  <sheetPr>
    <tabColor rgb="FFFF5050"/>
  </sheetPr>
  <dimension ref="C1:AG761"/>
  <sheetViews>
    <sheetView showGridLines="0" view="pageBreakPreview" topLeftCell="A9" zoomScaleNormal="75" zoomScaleSheetLayoutView="100" workbookViewId="0">
      <selection activeCell="F11" sqref="F11"/>
    </sheetView>
  </sheetViews>
  <sheetFormatPr defaultColWidth="12.625" defaultRowHeight="15" customHeight="1"/>
  <cols>
    <col min="1" max="1" width="2.5" customWidth="1"/>
    <col min="2" max="2" width="1.25" customWidth="1"/>
    <col min="3" max="3" width="12.125" customWidth="1"/>
    <col min="4" max="4" width="5.125" customWidth="1"/>
    <col min="5" max="5" width="15.75" style="213" customWidth="1"/>
    <col min="6" max="6" width="17.75" customWidth="1"/>
    <col min="7" max="7" width="16.125" customWidth="1"/>
    <col min="8" max="10" width="15.25" customWidth="1"/>
    <col min="11" max="17" width="4.25" customWidth="1"/>
    <col min="18" max="18" width="5.125" customWidth="1"/>
    <col min="19" max="19" width="4.25" customWidth="1"/>
    <col min="20" max="20" width="4.625" customWidth="1"/>
    <col min="21" max="21" width="14.5" customWidth="1"/>
    <col min="22" max="22" width="11.625" customWidth="1"/>
    <col min="23" max="25" width="5" customWidth="1"/>
    <col min="26" max="26" width="17.25" customWidth="1"/>
    <col min="27" max="27" width="4.75" customWidth="1"/>
    <col min="28" max="30" width="10" customWidth="1"/>
    <col min="31" max="31" width="29.75" customWidth="1"/>
  </cols>
  <sheetData>
    <row r="1" spans="3:33" ht="8.25" customHeight="1" thickBot="1">
      <c r="C1" s="7"/>
      <c r="D1" s="7"/>
      <c r="E1" s="8"/>
      <c r="F1" s="7"/>
      <c r="G1" s="7"/>
      <c r="H1" s="7"/>
      <c r="I1" s="7"/>
      <c r="J1" s="7"/>
      <c r="K1" s="7"/>
      <c r="L1" s="7"/>
      <c r="M1" s="7"/>
      <c r="N1" s="7"/>
      <c r="O1" s="7"/>
      <c r="P1" s="7"/>
      <c r="Q1" s="7"/>
      <c r="R1" s="7"/>
      <c r="S1" s="7"/>
      <c r="T1" s="7"/>
      <c r="U1" s="7"/>
      <c r="V1" s="7"/>
      <c r="W1" s="7"/>
      <c r="X1" s="7"/>
      <c r="Y1" s="7"/>
      <c r="Z1" s="7"/>
      <c r="AA1" s="7"/>
      <c r="AB1" s="7"/>
      <c r="AC1" s="7"/>
      <c r="AD1" s="7"/>
    </row>
    <row r="2" spans="3:33" s="47" customFormat="1" ht="63" customHeight="1">
      <c r="C2" s="622"/>
      <c r="D2" s="623"/>
      <c r="E2" s="623"/>
      <c r="F2" s="623"/>
      <c r="G2" s="623" t="s">
        <v>88</v>
      </c>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4"/>
    </row>
    <row r="3" spans="3:33" s="48" customFormat="1" ht="22.5" customHeight="1">
      <c r="C3" s="162" t="s">
        <v>312</v>
      </c>
      <c r="D3" s="445" t="s">
        <v>313</v>
      </c>
      <c r="E3" s="445"/>
      <c r="F3" s="616" t="s">
        <v>314</v>
      </c>
      <c r="G3" s="616"/>
      <c r="H3" s="616"/>
      <c r="I3" s="616"/>
      <c r="J3" s="617" t="s">
        <v>315</v>
      </c>
      <c r="K3" s="617"/>
      <c r="L3" s="617"/>
      <c r="M3" s="617"/>
      <c r="N3" s="617"/>
      <c r="O3" s="617"/>
      <c r="P3" s="617"/>
      <c r="Q3" s="617"/>
      <c r="R3" s="438" t="s">
        <v>316</v>
      </c>
      <c r="S3" s="438"/>
      <c r="T3" s="438"/>
      <c r="U3" s="438" t="s">
        <v>317</v>
      </c>
      <c r="V3" s="438"/>
      <c r="W3" s="618"/>
      <c r="X3" s="446"/>
      <c r="Y3" s="446"/>
      <c r="Z3" s="446"/>
      <c r="AA3" s="446"/>
      <c r="AB3" s="446"/>
      <c r="AC3" s="447"/>
      <c r="AD3" s="461" t="s">
        <v>318</v>
      </c>
      <c r="AE3" s="461"/>
      <c r="AF3" s="77" t="s">
        <v>319</v>
      </c>
      <c r="AG3" s="360">
        <v>4</v>
      </c>
    </row>
    <row r="4" spans="3:33" s="48" customFormat="1" ht="22.5" customHeight="1">
      <c r="C4" s="162" t="s">
        <v>320</v>
      </c>
      <c r="D4" s="611" t="s">
        <v>672</v>
      </c>
      <c r="E4" s="611"/>
      <c r="F4" s="191" t="s">
        <v>624</v>
      </c>
      <c r="G4" s="628" t="s">
        <v>625</v>
      </c>
      <c r="H4" s="629"/>
      <c r="I4" s="629"/>
      <c r="J4" s="629"/>
      <c r="K4" s="629"/>
      <c r="L4" s="629"/>
      <c r="M4" s="629"/>
      <c r="N4" s="629"/>
      <c r="O4" s="629"/>
      <c r="P4" s="629"/>
      <c r="Q4" s="629"/>
      <c r="R4" s="629"/>
      <c r="S4" s="629"/>
      <c r="T4" s="629"/>
      <c r="U4" s="630"/>
      <c r="V4" s="618" t="s">
        <v>322</v>
      </c>
      <c r="W4" s="447"/>
      <c r="X4" s="619" t="s">
        <v>626</v>
      </c>
      <c r="Y4" s="620"/>
      <c r="Z4" s="620"/>
      <c r="AA4" s="620"/>
      <c r="AB4" s="627"/>
      <c r="AC4" s="63"/>
      <c r="AD4" s="63"/>
      <c r="AE4" s="63"/>
      <c r="AF4" s="526" t="s">
        <v>324</v>
      </c>
      <c r="AG4" s="626"/>
    </row>
    <row r="5" spans="3:33" s="48" customFormat="1" ht="22.5" customHeight="1">
      <c r="C5" s="192" t="s">
        <v>98</v>
      </c>
      <c r="D5" s="658" t="s">
        <v>673</v>
      </c>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9"/>
    </row>
    <row r="6" spans="3:33" ht="25.5" customHeight="1" thickBot="1">
      <c r="C6" s="193" t="s">
        <v>327</v>
      </c>
      <c r="D6" s="645" t="s">
        <v>328</v>
      </c>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6"/>
    </row>
    <row r="7" spans="3:33" s="58" customFormat="1" ht="67.5" customHeight="1">
      <c r="C7" s="640" t="s">
        <v>329</v>
      </c>
      <c r="D7" s="642" t="s">
        <v>330</v>
      </c>
      <c r="E7" s="631" t="s">
        <v>101</v>
      </c>
      <c r="F7" s="775"/>
      <c r="G7" s="631" t="s">
        <v>102</v>
      </c>
      <c r="H7" s="639" t="s">
        <v>103</v>
      </c>
      <c r="I7" s="775"/>
      <c r="J7" s="775"/>
      <c r="K7" s="649" t="s">
        <v>104</v>
      </c>
      <c r="L7" s="649"/>
      <c r="M7" s="649"/>
      <c r="N7" s="649"/>
      <c r="O7" s="649"/>
      <c r="P7" s="649"/>
      <c r="Q7" s="649"/>
      <c r="R7" s="649"/>
      <c r="S7" s="649"/>
      <c r="T7" s="649"/>
      <c r="U7" s="649"/>
      <c r="V7" s="169" t="s">
        <v>331</v>
      </c>
      <c r="W7" s="647" t="s">
        <v>107</v>
      </c>
      <c r="X7" s="775"/>
      <c r="Y7" s="775"/>
      <c r="Z7" s="647" t="s">
        <v>108</v>
      </c>
      <c r="AA7" s="650" t="s">
        <v>109</v>
      </c>
      <c r="AB7" s="652" t="s">
        <v>110</v>
      </c>
      <c r="AC7" s="775"/>
      <c r="AD7" s="775"/>
      <c r="AE7" s="775"/>
      <c r="AF7" s="775"/>
      <c r="AG7" s="653" t="s">
        <v>111</v>
      </c>
    </row>
    <row r="8" spans="3:33" s="58" customFormat="1" ht="138" customHeight="1" thickBot="1">
      <c r="C8" s="641"/>
      <c r="D8" s="643"/>
      <c r="E8" s="210" t="s">
        <v>332</v>
      </c>
      <c r="F8" s="203" t="s">
        <v>333</v>
      </c>
      <c r="G8" s="632"/>
      <c r="H8" s="204" t="s">
        <v>114</v>
      </c>
      <c r="I8" s="204" t="s">
        <v>115</v>
      </c>
      <c r="J8" s="204" t="s">
        <v>116</v>
      </c>
      <c r="K8" s="655" t="s">
        <v>117</v>
      </c>
      <c r="L8" s="656"/>
      <c r="M8" s="655" t="s">
        <v>118</v>
      </c>
      <c r="N8" s="656"/>
      <c r="O8" s="205" t="s">
        <v>628</v>
      </c>
      <c r="P8" s="205" t="s">
        <v>334</v>
      </c>
      <c r="Q8" s="655" t="s">
        <v>120</v>
      </c>
      <c r="R8" s="656"/>
      <c r="S8" s="205" t="s">
        <v>335</v>
      </c>
      <c r="T8" s="657" t="s">
        <v>336</v>
      </c>
      <c r="U8" s="657"/>
      <c r="V8" s="206" t="s">
        <v>122</v>
      </c>
      <c r="W8" s="207" t="s">
        <v>123</v>
      </c>
      <c r="X8" s="207" t="s">
        <v>124</v>
      </c>
      <c r="Y8" s="207" t="s">
        <v>125</v>
      </c>
      <c r="Z8" s="648"/>
      <c r="AA8" s="651"/>
      <c r="AB8" s="208" t="s">
        <v>126</v>
      </c>
      <c r="AC8" s="208" t="s">
        <v>127</v>
      </c>
      <c r="AD8" s="208" t="s">
        <v>128</v>
      </c>
      <c r="AE8" s="209" t="s">
        <v>129</v>
      </c>
      <c r="AF8" s="208" t="s">
        <v>130</v>
      </c>
      <c r="AG8" s="654"/>
    </row>
    <row r="9" spans="3:33" s="237" customFormat="1" ht="84" customHeight="1">
      <c r="C9" s="661" t="s">
        <v>674</v>
      </c>
      <c r="D9" s="633" t="s">
        <v>131</v>
      </c>
      <c r="E9" s="212" t="s">
        <v>24</v>
      </c>
      <c r="F9" s="172" t="s">
        <v>5</v>
      </c>
      <c r="G9" s="95" t="s">
        <v>338</v>
      </c>
      <c r="H9" s="96" t="s">
        <v>86</v>
      </c>
      <c r="I9" s="96" t="s">
        <v>86</v>
      </c>
      <c r="J9" s="97" t="s">
        <v>340</v>
      </c>
      <c r="K9" s="98">
        <v>2</v>
      </c>
      <c r="L9" s="216" t="str">
        <f>+IF(K9="","Bajo",IF(K9=2,"Medio",IF(K9=6,"Alto",IF(K9=10,"Muy Alto",""))))</f>
        <v>Medio</v>
      </c>
      <c r="M9" s="98">
        <v>2</v>
      </c>
      <c r="N9" s="216" t="str">
        <f>+IF(M9=0,"",IF(M9=1,"Esporádica",IF(M9=2,"Ocasional",IF(M9=3,"Frecuente",IF(M9=4,"Continua","")))))</f>
        <v>Ocasional</v>
      </c>
      <c r="O9" s="102">
        <f>+IF(K9="",M9,(M9*K9))</f>
        <v>4</v>
      </c>
      <c r="P9" s="216" t="str">
        <f>+IF(O9=0,"",IF(O9&lt;5,"Bajo",IF(O9&lt;9,"Medio",IF(O9&lt;21,"Alto",IF(O9&lt;41,"Muy Alto","")))))</f>
        <v>Bajo</v>
      </c>
      <c r="Q9" s="98">
        <v>10</v>
      </c>
      <c r="R9" s="216" t="str">
        <f>+IF(Q9=0,"",IF(Q9&lt;11,"Leve",IF(Q9&lt;26,"Grave",IF(Q9&lt;61,"Muy Grave",IF(Q9&lt;101,"Muerte","")))))</f>
        <v>Leve</v>
      </c>
      <c r="S9" s="98">
        <f>+Q9*O9</f>
        <v>40</v>
      </c>
      <c r="T9" s="90" t="str">
        <f>+IF(S9=0,"",IF(S9&lt;21,"IV",IF(S9&lt;121,"III",IF(S9&lt;501,"II",IF(S9&lt;4001,"I","")))))</f>
        <v>III</v>
      </c>
      <c r="U9" s="99" t="str">
        <f>+IF(T9=0,"",IF(T9="I","No Aceptable",IF(T9="II","No Aceptable  o Aceptable con control específico",IF(T9="III","Aceptable",IF(T9="IV","Aceptable","")))))</f>
        <v>Aceptable</v>
      </c>
      <c r="V9" s="99" t="s">
        <v>4</v>
      </c>
      <c r="W9" s="636">
        <v>25</v>
      </c>
      <c r="X9" s="636"/>
      <c r="Y9" s="636">
        <f>W9+X9</f>
        <v>25</v>
      </c>
      <c r="Z9" s="109" t="s">
        <v>630</v>
      </c>
      <c r="AA9" s="109" t="s">
        <v>8</v>
      </c>
      <c r="AB9" s="90" t="s">
        <v>86</v>
      </c>
      <c r="AC9" s="90" t="s">
        <v>86</v>
      </c>
      <c r="AD9" s="90" t="s">
        <v>86</v>
      </c>
      <c r="AE9" s="105" t="s">
        <v>631</v>
      </c>
      <c r="AF9" s="90" t="s">
        <v>86</v>
      </c>
      <c r="AG9" s="182" t="s">
        <v>86</v>
      </c>
    </row>
    <row r="10" spans="3:33" s="231" customFormat="1" ht="99" customHeight="1">
      <c r="C10" s="661"/>
      <c r="D10" s="634"/>
      <c r="E10" s="106" t="s">
        <v>6</v>
      </c>
      <c r="F10" s="95" t="s">
        <v>5</v>
      </c>
      <c r="G10" s="95" t="s">
        <v>338</v>
      </c>
      <c r="H10" s="96" t="s">
        <v>339</v>
      </c>
      <c r="I10" s="96" t="s">
        <v>86</v>
      </c>
      <c r="J10" s="97" t="s">
        <v>340</v>
      </c>
      <c r="K10" s="98">
        <v>2</v>
      </c>
      <c r="L10" s="216" t="str">
        <f>+IF(K10="","Bajo",IF(K10=2,"Medio",IF(K10=6,"Alto",IF(K10=10,"Muy Alto",""))))</f>
        <v>Medio</v>
      </c>
      <c r="M10" s="98">
        <v>4</v>
      </c>
      <c r="N10" s="216" t="str">
        <f>+IF(M10=0,"",IF(M10=1,"Esporádica",IF(M10=2,"Ocasional",IF(M10=3,"Frecuente",IF(M10=4,"Continua","")))))</f>
        <v>Continua</v>
      </c>
      <c r="O10" s="102">
        <f>+IF(K10="",M10,(M10*K10))</f>
        <v>8</v>
      </c>
      <c r="P10" s="216" t="str">
        <f>+IF(O10=0,"",IF(O10&lt;5,"Bajo",IF(O10&lt;9,"Medio",IF(O10&lt;21,"Alto",IF(O10&lt;41,"Muy Alto","")))))</f>
        <v>Medio</v>
      </c>
      <c r="Q10" s="98">
        <v>60</v>
      </c>
      <c r="R10" s="216" t="str">
        <f>+IF(Q10=0,"",IF(Q10&lt;11,"Leve",IF(Q10&lt;26,"Grave",IF(Q10&lt;61,"Muy Grave",IF(Q10&lt;101,"Muerte","")))))</f>
        <v>Muy Grave</v>
      </c>
      <c r="S10" s="98">
        <f>+Q10*O10</f>
        <v>480</v>
      </c>
      <c r="T10" s="90" t="str">
        <f>+IF(S10=0,"",IF(S10&lt;21,"IV",IF(S10&lt;121,"III",IF(S10&lt;501,"II",IF(S10&lt;4001,"I","")))))</f>
        <v>II</v>
      </c>
      <c r="U10" s="99" t="str">
        <f>+IF(T10=0,"",IF(T10="I","No Aceptable",IF(T10="II","No Aceptable  o Aceptable con control específico",IF(T10="III","Aceptable",IF(T10="IV","Aceptable","")))))</f>
        <v>No Aceptable  o Aceptable con control específico</v>
      </c>
      <c r="V10" s="99" t="s">
        <v>4</v>
      </c>
      <c r="W10" s="637"/>
      <c r="X10" s="637"/>
      <c r="Y10" s="637"/>
      <c r="Z10" s="100" t="s">
        <v>137</v>
      </c>
      <c r="AA10" s="90" t="s">
        <v>4</v>
      </c>
      <c r="AB10" s="90" t="s">
        <v>86</v>
      </c>
      <c r="AC10" s="90" t="s">
        <v>86</v>
      </c>
      <c r="AD10" s="98" t="s">
        <v>341</v>
      </c>
      <c r="AE10" s="89" t="s">
        <v>342</v>
      </c>
      <c r="AF10" s="90" t="s">
        <v>86</v>
      </c>
      <c r="AG10" s="182" t="s">
        <v>86</v>
      </c>
    </row>
    <row r="11" spans="3:33" s="237" customFormat="1" ht="62.25" customHeight="1">
      <c r="C11" s="661"/>
      <c r="D11" s="634"/>
      <c r="E11" s="212" t="s">
        <v>632</v>
      </c>
      <c r="F11" s="102" t="s">
        <v>9</v>
      </c>
      <c r="G11" s="90" t="s">
        <v>355</v>
      </c>
      <c r="H11" s="96" t="s">
        <v>86</v>
      </c>
      <c r="I11" s="96" t="s">
        <v>86</v>
      </c>
      <c r="J11" s="98" t="s">
        <v>633</v>
      </c>
      <c r="K11" s="90">
        <v>2</v>
      </c>
      <c r="L11" s="217" t="str">
        <f>+IF(K11="","Bajo",IF(K11=2,"Medio",IF(K11=6,"Alto",IF(K11=10,"Muy Alto",""))))</f>
        <v>Medio</v>
      </c>
      <c r="M11" s="90">
        <v>3</v>
      </c>
      <c r="N11" s="217" t="str">
        <f>+IF(M11=0,"",IF(M11=1,"Esporádica",IF(M11=2,"Ocasional",IF(M11=3,"Frecuente",IF(M11=4,"Continua","")))))</f>
        <v>Frecuente</v>
      </c>
      <c r="O11" s="90">
        <f>+IF(K11="",M11,(M11*K11))</f>
        <v>6</v>
      </c>
      <c r="P11" s="217" t="str">
        <f>+IF(O11=0,"",IF(O11&lt;5,"Bajo",IF(O11&lt;9,"Medio",IF(O11&lt;21,"Alto",IF(O11&lt;41,"Muy Alto","")))))</f>
        <v>Medio</v>
      </c>
      <c r="Q11" s="90">
        <v>10</v>
      </c>
      <c r="R11" s="217" t="str">
        <f>+IF(Q11=0,"",IF(Q11&lt;11,"Leve",IF(Q11&lt;26,"Grave",IF(Q11&lt;61,"Muy Grave",IF(Q11&lt;101,"Muerte","")))))</f>
        <v>Leve</v>
      </c>
      <c r="S11" s="90">
        <f>+Q11*O11</f>
        <v>60</v>
      </c>
      <c r="T11" s="90" t="str">
        <f>+IF(S11=0,"",IF(S11&lt;21,"IV",IF(S11&lt;121,"III",IF(S11&lt;501,"II",IF(S11&lt;4001,"I","")))))</f>
        <v>III</v>
      </c>
      <c r="U11" s="99" t="str">
        <f>+IF(T11=0,"",IF(T11="I","No Aceptable",IF(T11="II","No Aceptable  o Aceptable con control específico",IF(T11="III","Aceptable",IF(T11="IV","Aceptable","")))))</f>
        <v>Aceptable</v>
      </c>
      <c r="V11" s="99" t="s">
        <v>4</v>
      </c>
      <c r="W11" s="637"/>
      <c r="X11" s="637"/>
      <c r="Y11" s="637"/>
      <c r="Z11" s="100" t="s">
        <v>358</v>
      </c>
      <c r="AA11" s="90" t="s">
        <v>8</v>
      </c>
      <c r="AB11" s="90" t="s">
        <v>86</v>
      </c>
      <c r="AC11" s="90" t="s">
        <v>86</v>
      </c>
      <c r="AD11" s="90" t="s">
        <v>86</v>
      </c>
      <c r="AE11" s="105" t="s">
        <v>634</v>
      </c>
      <c r="AF11" s="90" t="s">
        <v>86</v>
      </c>
      <c r="AG11" s="182" t="s">
        <v>86</v>
      </c>
    </row>
    <row r="12" spans="3:33" s="231" customFormat="1" ht="80.25" customHeight="1">
      <c r="C12" s="661"/>
      <c r="D12" s="634"/>
      <c r="E12" s="211" t="s">
        <v>349</v>
      </c>
      <c r="F12" s="102" t="s">
        <v>9</v>
      </c>
      <c r="G12" s="90" t="s">
        <v>350</v>
      </c>
      <c r="H12" s="96" t="s">
        <v>86</v>
      </c>
      <c r="I12" s="96" t="s">
        <v>86</v>
      </c>
      <c r="J12" s="96" t="s">
        <v>635</v>
      </c>
      <c r="K12" s="102">
        <v>2</v>
      </c>
      <c r="L12" s="218" t="str">
        <f>+IF(K12="","Bajo",IF(K12=2,"Medio",IF(K12=6,"Alto",IF(K12=10,"Muy Alto",""))))</f>
        <v>Medio</v>
      </c>
      <c r="M12" s="102">
        <v>2</v>
      </c>
      <c r="N12" s="218" t="str">
        <f>+IF(M12=0,"",IF(M12=1,"Esporádica",IF(M12=2,"Ocasional",IF(M12=3,"Frecuente",IF(M12=4,"Continua","")))))</f>
        <v>Ocasional</v>
      </c>
      <c r="O12" s="102">
        <f>+IF(K12="",M12,(M12*K12))</f>
        <v>4</v>
      </c>
      <c r="P12" s="218" t="str">
        <f>+IF(O12=0,"",IF(O12&lt;5,"Bajo",IF(O12&lt;9,"Medio",IF(O12&lt;21,"Alto",IF(O12&lt;41,"Muy Alto","")))))</f>
        <v>Bajo</v>
      </c>
      <c r="Q12" s="102">
        <v>10</v>
      </c>
      <c r="R12" s="218" t="str">
        <f>+IF(Q12=0,"",IF(Q12&lt;11,"Leve",IF(Q12&lt;26,"Grave",IF(Q12&lt;61,"Muy Grave",IF(Q12&lt;101,"Muerte","")))))</f>
        <v>Leve</v>
      </c>
      <c r="S12" s="102">
        <f>+Q12*O12</f>
        <v>40</v>
      </c>
      <c r="T12" s="102" t="str">
        <f>+IF(S12=0,"",IF(S12&lt;21,"IV",IF(S12&lt;121,"III",IF(S12&lt;501,"II",IF(S12&lt;4001,"I","")))))</f>
        <v>III</v>
      </c>
      <c r="U12" s="103" t="str">
        <f>+IF(T12=0,"",IF(T12="I","No Aceptable",IF(T12="II","No Aceptable  o Aceptable con control específico",IF(T12="III","Aceptable",IF(T12="IV","Aceptable","")))))</f>
        <v>Aceptable</v>
      </c>
      <c r="V12" s="103" t="s">
        <v>4</v>
      </c>
      <c r="W12" s="637"/>
      <c r="X12" s="637"/>
      <c r="Y12" s="637"/>
      <c r="Z12" s="104" t="s">
        <v>352</v>
      </c>
      <c r="AA12" s="102" t="s">
        <v>4</v>
      </c>
      <c r="AB12" s="90" t="s">
        <v>86</v>
      </c>
      <c r="AC12" s="90" t="s">
        <v>86</v>
      </c>
      <c r="AD12" s="90" t="s">
        <v>86</v>
      </c>
      <c r="AE12" s="105" t="s">
        <v>634</v>
      </c>
      <c r="AF12" s="90" t="s">
        <v>86</v>
      </c>
      <c r="AG12" s="183" t="s">
        <v>86</v>
      </c>
    </row>
    <row r="13" spans="3:33" s="239" customFormat="1" ht="52.5" customHeight="1">
      <c r="C13" s="661"/>
      <c r="D13" s="634"/>
      <c r="E13" s="212" t="s">
        <v>636</v>
      </c>
      <c r="F13" s="233" t="s">
        <v>155</v>
      </c>
      <c r="G13" s="238" t="s">
        <v>637</v>
      </c>
      <c r="H13" s="96" t="s">
        <v>86</v>
      </c>
      <c r="I13" s="96" t="s">
        <v>86</v>
      </c>
      <c r="J13" s="98" t="s">
        <v>381</v>
      </c>
      <c r="K13" s="98">
        <v>2</v>
      </c>
      <c r="L13" s="216" t="str">
        <f>+IF(K13="","Bajo",IF(K13=2,"Medio",IF(K13=6,"Alto",IF(K13=10,"Muy Alto",""))))</f>
        <v>Medio</v>
      </c>
      <c r="M13" s="98">
        <v>3</v>
      </c>
      <c r="N13" s="216" t="str">
        <f>+IF(M13=0,"",IF(M13=1,"Esporádica",IF(M13=2,"Ocasional",IF(M13=3,"Frecuente",IF(M13=4,"Continua","")))))</f>
        <v>Frecuente</v>
      </c>
      <c r="O13" s="98">
        <f>+IF(K13="",M13,(M13*K13))</f>
        <v>6</v>
      </c>
      <c r="P13" s="216" t="str">
        <f>+IF(O13=0,"",IF(O13&lt;5,"Bajo",IF(O13&lt;9,"Medio",IF(O13&lt;21,"Alto",IF(O13&lt;41,"Muy Alto","")))))</f>
        <v>Medio</v>
      </c>
      <c r="Q13" s="98">
        <v>10</v>
      </c>
      <c r="R13" s="216" t="str">
        <f>+IF(Q13=0,"",IF(Q13&lt;11,"Leve",IF(Q13&lt;26,"Grave",IF(Q13&lt;61,"Muy Grave",IF(Q13&lt;101,"Muerte","")))))</f>
        <v>Leve</v>
      </c>
      <c r="S13" s="98">
        <f>+Q13*O13</f>
        <v>60</v>
      </c>
      <c r="T13" s="90" t="str">
        <f>+IF(S13=0,"",IF(S13&lt;21,"IV",IF(S13&lt;121,"III",IF(S13&lt;501,"II",IF(S13&lt;4001,"I","")))))</f>
        <v>III</v>
      </c>
      <c r="U13" s="99" t="str">
        <f>+IF(T13=0,"",IF(T13="I","No Aceptable",IF(T13="II","No Aceptable  o Aceptable con control específico",IF(T13="III","Aceptable",IF(T13="IV","Aceptable","")))))</f>
        <v>Aceptable</v>
      </c>
      <c r="V13" s="99" t="s">
        <v>4</v>
      </c>
      <c r="W13" s="637"/>
      <c r="X13" s="637"/>
      <c r="Y13" s="637"/>
      <c r="Z13" s="100" t="s">
        <v>638</v>
      </c>
      <c r="AA13" s="90" t="s">
        <v>4</v>
      </c>
      <c r="AB13" s="90" t="s">
        <v>86</v>
      </c>
      <c r="AC13" s="90" t="s">
        <v>86</v>
      </c>
      <c r="AD13" s="90" t="s">
        <v>86</v>
      </c>
      <c r="AE13" s="105" t="s">
        <v>639</v>
      </c>
      <c r="AF13" s="109" t="s">
        <v>640</v>
      </c>
      <c r="AG13" s="106" t="s">
        <v>86</v>
      </c>
    </row>
    <row r="14" spans="3:33" s="231" customFormat="1" ht="100.5" customHeight="1">
      <c r="C14" s="661"/>
      <c r="D14" s="634"/>
      <c r="E14" s="235" t="s">
        <v>641</v>
      </c>
      <c r="F14" s="232" t="s">
        <v>23</v>
      </c>
      <c r="G14" s="194" t="s">
        <v>400</v>
      </c>
      <c r="H14" s="195" t="s">
        <v>86</v>
      </c>
      <c r="I14" s="195" t="s">
        <v>86</v>
      </c>
      <c r="J14" s="196" t="s">
        <v>642</v>
      </c>
      <c r="K14" s="197">
        <v>6</v>
      </c>
      <c r="L14" s="236" t="str">
        <f t="shared" ref="L14:L23" si="0">+IF(K14="","Bajo",IF(K14=2,"Medio",IF(K14=6,"Alto",IF(K14=10,"Muy Alto",""))))</f>
        <v>Alto</v>
      </c>
      <c r="M14" s="197">
        <v>2</v>
      </c>
      <c r="N14" s="236" t="str">
        <f t="shared" ref="N14:N23" si="1">+IF(M14=0,"",IF(M14=1,"Esporádica",IF(M14=2,"Ocasional",IF(M14=3,"Frecuente",IF(M14=4,"Continua","")))))</f>
        <v>Ocasional</v>
      </c>
      <c r="O14" s="197">
        <f t="shared" ref="O14:O23" si="2">+IF(K14="",M14,(M14*K14))</f>
        <v>12</v>
      </c>
      <c r="P14" s="236" t="str">
        <f t="shared" ref="P14:P23" si="3">+IF(O14=0,"",IF(O14&lt;5,"Bajo",IF(O14&lt;9,"Medio",IF(O14&lt;21,"Alto",IF(O14&lt;41,"Muy Alto","")))))</f>
        <v>Alto</v>
      </c>
      <c r="Q14" s="197">
        <v>25</v>
      </c>
      <c r="R14" s="236" t="str">
        <f t="shared" ref="R14:R23" si="4">+IF(Q14=0,"",IF(Q14&lt;11,"Leve",IF(Q14&lt;26,"Grave",IF(Q14&lt;61,"Muy Grave",IF(Q14&lt;101,"Muerte","")))))</f>
        <v>Grave</v>
      </c>
      <c r="S14" s="197">
        <f t="shared" ref="S14:S23" si="5">+Q14*O14</f>
        <v>300</v>
      </c>
      <c r="T14" s="194" t="str">
        <f t="shared" ref="T14:T23" si="6">+IF(S14=0,"",IF(S14&lt;21,"IV",IF(S14&lt;121,"III",IF(S14&lt;501,"II",IF(S14&lt;4001,"I","")))))</f>
        <v>II</v>
      </c>
      <c r="U14" s="198" t="str">
        <f t="shared" ref="U14:U23" si="7">+IF(T14=0,"",IF(T14="I","No Aceptable",IF(T14="II","No Aceptable  o Aceptable con control específico",IF(T14="III","Aceptable",IF(T14="IV","Aceptable","")))))</f>
        <v>No Aceptable  o Aceptable con control específico</v>
      </c>
      <c r="V14" s="199" t="s">
        <v>4</v>
      </c>
      <c r="W14" s="637"/>
      <c r="X14" s="637"/>
      <c r="Y14" s="637"/>
      <c r="Z14" s="200" t="s">
        <v>254</v>
      </c>
      <c r="AA14" s="194" t="s">
        <v>4</v>
      </c>
      <c r="AB14" s="194" t="s">
        <v>86</v>
      </c>
      <c r="AC14" s="194" t="s">
        <v>86</v>
      </c>
      <c r="AD14" s="194" t="s">
        <v>86</v>
      </c>
      <c r="AE14" s="201" t="s">
        <v>402</v>
      </c>
      <c r="AF14" s="194" t="s">
        <v>86</v>
      </c>
      <c r="AG14" s="202" t="s">
        <v>86</v>
      </c>
    </row>
    <row r="15" spans="3:33" s="231" customFormat="1" ht="90.75" customHeight="1">
      <c r="C15" s="661"/>
      <c r="D15" s="634"/>
      <c r="E15" s="212" t="s">
        <v>643</v>
      </c>
      <c r="F15" s="233" t="s">
        <v>23</v>
      </c>
      <c r="G15" s="98" t="s">
        <v>411</v>
      </c>
      <c r="H15" s="96" t="s">
        <v>86</v>
      </c>
      <c r="I15" s="109" t="s">
        <v>412</v>
      </c>
      <c r="J15" s="109" t="s">
        <v>642</v>
      </c>
      <c r="K15" s="98">
        <v>2</v>
      </c>
      <c r="L15" s="216" t="str">
        <f t="shared" si="0"/>
        <v>Medio</v>
      </c>
      <c r="M15" s="98">
        <v>2</v>
      </c>
      <c r="N15" s="216" t="str">
        <f t="shared" si="1"/>
        <v>Ocasional</v>
      </c>
      <c r="O15" s="98">
        <f t="shared" si="2"/>
        <v>4</v>
      </c>
      <c r="P15" s="216" t="str">
        <f t="shared" si="3"/>
        <v>Bajo</v>
      </c>
      <c r="Q15" s="98">
        <v>60</v>
      </c>
      <c r="R15" s="216" t="str">
        <f t="shared" si="4"/>
        <v>Muy Grave</v>
      </c>
      <c r="S15" s="98">
        <f t="shared" si="5"/>
        <v>240</v>
      </c>
      <c r="T15" s="98" t="str">
        <f t="shared" si="6"/>
        <v>II</v>
      </c>
      <c r="U15" s="111" t="str">
        <f t="shared" si="7"/>
        <v>No Aceptable  o Aceptable con control específico</v>
      </c>
      <c r="V15" s="111" t="s">
        <v>4</v>
      </c>
      <c r="W15" s="637"/>
      <c r="X15" s="637"/>
      <c r="Y15" s="637"/>
      <c r="Z15" s="112" t="s">
        <v>414</v>
      </c>
      <c r="AA15" s="98" t="s">
        <v>4</v>
      </c>
      <c r="AB15" s="90" t="s">
        <v>86</v>
      </c>
      <c r="AC15" s="90" t="s">
        <v>86</v>
      </c>
      <c r="AD15" s="90" t="s">
        <v>86</v>
      </c>
      <c r="AE15" s="110" t="s">
        <v>415</v>
      </c>
      <c r="AF15" s="90" t="s">
        <v>86</v>
      </c>
      <c r="AG15" s="182" t="s">
        <v>86</v>
      </c>
    </row>
    <row r="16" spans="3:33" s="231" customFormat="1" ht="113.25" customHeight="1">
      <c r="C16" s="661"/>
      <c r="D16" s="634"/>
      <c r="E16" s="212" t="s">
        <v>644</v>
      </c>
      <c r="F16" s="234" t="s">
        <v>645</v>
      </c>
      <c r="G16" s="98" t="s">
        <v>646</v>
      </c>
      <c r="H16" s="107" t="s">
        <v>86</v>
      </c>
      <c r="I16" s="96" t="s">
        <v>647</v>
      </c>
      <c r="J16" s="108" t="s">
        <v>648</v>
      </c>
      <c r="K16" s="90">
        <v>6</v>
      </c>
      <c r="L16" s="217" t="str">
        <f t="shared" si="0"/>
        <v>Alto</v>
      </c>
      <c r="M16" s="90">
        <v>3</v>
      </c>
      <c r="N16" s="217" t="str">
        <f t="shared" si="1"/>
        <v>Frecuente</v>
      </c>
      <c r="O16" s="90">
        <f t="shared" si="2"/>
        <v>18</v>
      </c>
      <c r="P16" s="217" t="str">
        <f t="shared" si="3"/>
        <v>Alto</v>
      </c>
      <c r="Q16" s="90">
        <v>25</v>
      </c>
      <c r="R16" s="217" t="str">
        <f t="shared" si="4"/>
        <v>Grave</v>
      </c>
      <c r="S16" s="90">
        <f t="shared" si="5"/>
        <v>450</v>
      </c>
      <c r="T16" s="90" t="str">
        <f t="shared" si="6"/>
        <v>II</v>
      </c>
      <c r="U16" s="99" t="str">
        <f t="shared" si="7"/>
        <v>No Aceptable  o Aceptable con control específico</v>
      </c>
      <c r="V16" s="99" t="s">
        <v>4</v>
      </c>
      <c r="W16" s="637"/>
      <c r="X16" s="637"/>
      <c r="Y16" s="637"/>
      <c r="Z16" s="100" t="s">
        <v>373</v>
      </c>
      <c r="AA16" s="90" t="s">
        <v>4</v>
      </c>
      <c r="AB16" s="90" t="s">
        <v>86</v>
      </c>
      <c r="AC16" s="90" t="s">
        <v>86</v>
      </c>
      <c r="AD16" s="90" t="s">
        <v>86</v>
      </c>
      <c r="AE16" s="101" t="s">
        <v>374</v>
      </c>
      <c r="AF16" s="90" t="s">
        <v>86</v>
      </c>
      <c r="AG16" s="182" t="s">
        <v>86</v>
      </c>
    </row>
    <row r="17" spans="3:33" s="231" customFormat="1" ht="96.75" customHeight="1">
      <c r="C17" s="661"/>
      <c r="D17" s="634"/>
      <c r="E17" s="212" t="s">
        <v>649</v>
      </c>
      <c r="F17" s="172" t="s">
        <v>650</v>
      </c>
      <c r="G17" s="234" t="s">
        <v>651</v>
      </c>
      <c r="H17" s="107" t="s">
        <v>86</v>
      </c>
      <c r="I17" s="96" t="s">
        <v>647</v>
      </c>
      <c r="J17" s="108" t="s">
        <v>648</v>
      </c>
      <c r="K17" s="98">
        <v>6</v>
      </c>
      <c r="L17" s="216" t="str">
        <f t="shared" si="0"/>
        <v>Alto</v>
      </c>
      <c r="M17" s="98">
        <v>3</v>
      </c>
      <c r="N17" s="216" t="str">
        <f t="shared" si="1"/>
        <v>Frecuente</v>
      </c>
      <c r="O17" s="102">
        <f t="shared" si="2"/>
        <v>18</v>
      </c>
      <c r="P17" s="216" t="str">
        <f t="shared" si="3"/>
        <v>Alto</v>
      </c>
      <c r="Q17" s="98">
        <v>25</v>
      </c>
      <c r="R17" s="216" t="str">
        <f t="shared" si="4"/>
        <v>Grave</v>
      </c>
      <c r="S17" s="98">
        <f t="shared" si="5"/>
        <v>450</v>
      </c>
      <c r="T17" s="90" t="str">
        <f t="shared" si="6"/>
        <v>II</v>
      </c>
      <c r="U17" s="99" t="str">
        <f t="shared" si="7"/>
        <v>No Aceptable  o Aceptable con control específico</v>
      </c>
      <c r="V17" s="99" t="s">
        <v>4</v>
      </c>
      <c r="W17" s="637"/>
      <c r="X17" s="637"/>
      <c r="Y17" s="637"/>
      <c r="Z17" s="98" t="s">
        <v>652</v>
      </c>
      <c r="AA17" s="98" t="s">
        <v>4</v>
      </c>
      <c r="AB17" s="90" t="s">
        <v>86</v>
      </c>
      <c r="AC17" s="90" t="s">
        <v>86</v>
      </c>
      <c r="AD17" s="90" t="s">
        <v>86</v>
      </c>
      <c r="AE17" s="110" t="s">
        <v>653</v>
      </c>
      <c r="AF17" s="90" t="s">
        <v>86</v>
      </c>
      <c r="AG17" s="182" t="s">
        <v>86</v>
      </c>
    </row>
    <row r="18" spans="3:33" s="237" customFormat="1" ht="117" customHeight="1">
      <c r="C18" s="661"/>
      <c r="D18" s="634"/>
      <c r="E18" s="212" t="s">
        <v>654</v>
      </c>
      <c r="F18" s="172" t="s">
        <v>650</v>
      </c>
      <c r="G18" s="234" t="s">
        <v>651</v>
      </c>
      <c r="H18" s="107" t="s">
        <v>86</v>
      </c>
      <c r="I18" s="96" t="s">
        <v>647</v>
      </c>
      <c r="J18" s="108" t="s">
        <v>648</v>
      </c>
      <c r="K18" s="98">
        <v>2</v>
      </c>
      <c r="L18" s="216" t="str">
        <f t="shared" si="0"/>
        <v>Medio</v>
      </c>
      <c r="M18" s="98">
        <v>2</v>
      </c>
      <c r="N18" s="216" t="str">
        <f t="shared" si="1"/>
        <v>Ocasional</v>
      </c>
      <c r="O18" s="102">
        <f t="shared" si="2"/>
        <v>4</v>
      </c>
      <c r="P18" s="216" t="str">
        <f t="shared" si="3"/>
        <v>Bajo</v>
      </c>
      <c r="Q18" s="98">
        <v>10</v>
      </c>
      <c r="R18" s="216" t="str">
        <f t="shared" si="4"/>
        <v>Leve</v>
      </c>
      <c r="S18" s="98">
        <f t="shared" si="5"/>
        <v>40</v>
      </c>
      <c r="T18" s="90" t="str">
        <f t="shared" si="6"/>
        <v>III</v>
      </c>
      <c r="U18" s="99" t="str">
        <f t="shared" si="7"/>
        <v>Aceptable</v>
      </c>
      <c r="V18" s="99" t="s">
        <v>4</v>
      </c>
      <c r="W18" s="637"/>
      <c r="X18" s="637"/>
      <c r="Y18" s="637"/>
      <c r="Z18" s="98" t="s">
        <v>655</v>
      </c>
      <c r="AA18" s="98" t="s">
        <v>8</v>
      </c>
      <c r="AB18" s="90" t="s">
        <v>86</v>
      </c>
      <c r="AC18" s="90" t="s">
        <v>86</v>
      </c>
      <c r="AD18" s="90" t="s">
        <v>86</v>
      </c>
      <c r="AE18" s="101" t="s">
        <v>374</v>
      </c>
      <c r="AF18" s="90" t="s">
        <v>86</v>
      </c>
      <c r="AG18" s="182" t="s">
        <v>86</v>
      </c>
    </row>
    <row r="19" spans="3:33" s="237" customFormat="1" ht="74.25" customHeight="1">
      <c r="C19" s="661"/>
      <c r="D19" s="634"/>
      <c r="E19" s="106" t="s">
        <v>385</v>
      </c>
      <c r="F19" s="95" t="s">
        <v>23</v>
      </c>
      <c r="G19" s="90" t="s">
        <v>386</v>
      </c>
      <c r="H19" s="90" t="s">
        <v>387</v>
      </c>
      <c r="I19" s="98" t="s">
        <v>388</v>
      </c>
      <c r="J19" s="109" t="s">
        <v>642</v>
      </c>
      <c r="K19" s="98">
        <v>2</v>
      </c>
      <c r="L19" s="216" t="str">
        <f t="shared" si="0"/>
        <v>Medio</v>
      </c>
      <c r="M19" s="98">
        <v>1</v>
      </c>
      <c r="N19" s="216" t="str">
        <f t="shared" si="1"/>
        <v>Esporádica</v>
      </c>
      <c r="O19" s="98">
        <f t="shared" si="2"/>
        <v>2</v>
      </c>
      <c r="P19" s="216" t="str">
        <f t="shared" si="3"/>
        <v>Bajo</v>
      </c>
      <c r="Q19" s="98">
        <v>25</v>
      </c>
      <c r="R19" s="216" t="str">
        <f t="shared" si="4"/>
        <v>Grave</v>
      </c>
      <c r="S19" s="98">
        <f t="shared" si="5"/>
        <v>50</v>
      </c>
      <c r="T19" s="90" t="str">
        <f t="shared" si="6"/>
        <v>III</v>
      </c>
      <c r="U19" s="99" t="str">
        <f t="shared" si="7"/>
        <v>Aceptable</v>
      </c>
      <c r="V19" s="99" t="s">
        <v>4</v>
      </c>
      <c r="W19" s="637"/>
      <c r="X19" s="637"/>
      <c r="Y19" s="637"/>
      <c r="Z19" s="100" t="s">
        <v>390</v>
      </c>
      <c r="AA19" s="90" t="s">
        <v>4</v>
      </c>
      <c r="AB19" s="90" t="s">
        <v>86</v>
      </c>
      <c r="AC19" s="90" t="s">
        <v>86</v>
      </c>
      <c r="AD19" s="90" t="s">
        <v>86</v>
      </c>
      <c r="AE19" s="106" t="s">
        <v>391</v>
      </c>
      <c r="AF19" s="90" t="s">
        <v>86</v>
      </c>
      <c r="AG19" s="182" t="s">
        <v>86</v>
      </c>
    </row>
    <row r="20" spans="3:33" s="237" customFormat="1" ht="169.5" customHeight="1">
      <c r="C20" s="661"/>
      <c r="D20" s="634"/>
      <c r="E20" s="212" t="s">
        <v>656</v>
      </c>
      <c r="F20" s="233" t="s">
        <v>23</v>
      </c>
      <c r="G20" s="238" t="s">
        <v>657</v>
      </c>
      <c r="H20" s="96" t="s">
        <v>86</v>
      </c>
      <c r="I20" s="96" t="s">
        <v>86</v>
      </c>
      <c r="J20" s="109" t="s">
        <v>642</v>
      </c>
      <c r="K20" s="98">
        <v>2</v>
      </c>
      <c r="L20" s="216" t="str">
        <f t="shared" si="0"/>
        <v>Medio</v>
      </c>
      <c r="M20" s="98">
        <v>1</v>
      </c>
      <c r="N20" s="216" t="str">
        <f t="shared" si="1"/>
        <v>Esporádica</v>
      </c>
      <c r="O20" s="102">
        <f t="shared" si="2"/>
        <v>2</v>
      </c>
      <c r="P20" s="216" t="str">
        <f t="shared" si="3"/>
        <v>Bajo</v>
      </c>
      <c r="Q20" s="98">
        <v>10</v>
      </c>
      <c r="R20" s="216" t="str">
        <f t="shared" si="4"/>
        <v>Leve</v>
      </c>
      <c r="S20" s="98">
        <f t="shared" si="5"/>
        <v>20</v>
      </c>
      <c r="T20" s="90" t="str">
        <f t="shared" si="6"/>
        <v>IV</v>
      </c>
      <c r="U20" s="99" t="str">
        <f t="shared" si="7"/>
        <v>Aceptable</v>
      </c>
      <c r="V20" s="99" t="s">
        <v>4</v>
      </c>
      <c r="W20" s="637"/>
      <c r="X20" s="637"/>
      <c r="Y20" s="637"/>
      <c r="Z20" s="98" t="s">
        <v>658</v>
      </c>
      <c r="AA20" s="98" t="s">
        <v>8</v>
      </c>
      <c r="AB20" s="90" t="s">
        <v>86</v>
      </c>
      <c r="AC20" s="90" t="s">
        <v>86</v>
      </c>
      <c r="AD20" s="90" t="s">
        <v>86</v>
      </c>
      <c r="AE20" s="101" t="s">
        <v>659</v>
      </c>
      <c r="AF20" s="90" t="s">
        <v>86</v>
      </c>
      <c r="AG20" s="184" t="s">
        <v>86</v>
      </c>
    </row>
    <row r="21" spans="3:33" s="240" customFormat="1" ht="113.25" customHeight="1">
      <c r="C21" s="661"/>
      <c r="D21" s="634"/>
      <c r="E21" s="106" t="s">
        <v>206</v>
      </c>
      <c r="F21" s="95" t="s">
        <v>17</v>
      </c>
      <c r="G21" s="95" t="s">
        <v>361</v>
      </c>
      <c r="H21" s="95" t="s">
        <v>362</v>
      </c>
      <c r="I21" s="95" t="s">
        <v>363</v>
      </c>
      <c r="J21" s="95" t="s">
        <v>660</v>
      </c>
      <c r="K21" s="90">
        <v>6</v>
      </c>
      <c r="L21" s="217" t="str">
        <f t="shared" si="0"/>
        <v>Alto</v>
      </c>
      <c r="M21" s="90">
        <v>3</v>
      </c>
      <c r="N21" s="217" t="str">
        <f t="shared" si="1"/>
        <v>Frecuente</v>
      </c>
      <c r="O21" s="90">
        <f t="shared" si="2"/>
        <v>18</v>
      </c>
      <c r="P21" s="217" t="str">
        <f t="shared" si="3"/>
        <v>Alto</v>
      </c>
      <c r="Q21" s="90">
        <v>25</v>
      </c>
      <c r="R21" s="217" t="str">
        <f t="shared" si="4"/>
        <v>Grave</v>
      </c>
      <c r="S21" s="90">
        <f t="shared" si="5"/>
        <v>450</v>
      </c>
      <c r="T21" s="90" t="str">
        <f t="shared" si="6"/>
        <v>II</v>
      </c>
      <c r="U21" s="99" t="str">
        <f t="shared" si="7"/>
        <v>No Aceptable  o Aceptable con control específico</v>
      </c>
      <c r="V21" s="99" t="s">
        <v>4</v>
      </c>
      <c r="W21" s="637"/>
      <c r="X21" s="637"/>
      <c r="Y21" s="637"/>
      <c r="Z21" s="100" t="s">
        <v>365</v>
      </c>
      <c r="AA21" s="90" t="s">
        <v>4</v>
      </c>
      <c r="AB21" s="90" t="s">
        <v>86</v>
      </c>
      <c r="AC21" s="90" t="s">
        <v>86</v>
      </c>
      <c r="AD21" s="90" t="s">
        <v>86</v>
      </c>
      <c r="AE21" s="101" t="s">
        <v>661</v>
      </c>
      <c r="AF21" s="90" t="s">
        <v>86</v>
      </c>
      <c r="AG21" s="182" t="s">
        <v>367</v>
      </c>
    </row>
    <row r="22" spans="3:33" s="241" customFormat="1" ht="156.75" customHeight="1">
      <c r="C22" s="661"/>
      <c r="D22" s="634"/>
      <c r="E22" s="105" t="s">
        <v>403</v>
      </c>
      <c r="F22" s="95" t="s">
        <v>23</v>
      </c>
      <c r="G22" s="98" t="s">
        <v>404</v>
      </c>
      <c r="H22" s="109" t="s">
        <v>405</v>
      </c>
      <c r="I22" s="109" t="s">
        <v>406</v>
      </c>
      <c r="J22" s="109" t="s">
        <v>407</v>
      </c>
      <c r="K22" s="98">
        <v>2</v>
      </c>
      <c r="L22" s="216" t="str">
        <f t="shared" si="0"/>
        <v>Medio</v>
      </c>
      <c r="M22" s="98">
        <v>2</v>
      </c>
      <c r="N22" s="216" t="str">
        <f t="shared" si="1"/>
        <v>Ocasional</v>
      </c>
      <c r="O22" s="98">
        <f t="shared" si="2"/>
        <v>4</v>
      </c>
      <c r="P22" s="216" t="str">
        <f t="shared" si="3"/>
        <v>Bajo</v>
      </c>
      <c r="Q22" s="98">
        <v>100</v>
      </c>
      <c r="R22" s="216" t="str">
        <f t="shared" si="4"/>
        <v>Muerte</v>
      </c>
      <c r="S22" s="98">
        <f t="shared" si="5"/>
        <v>400</v>
      </c>
      <c r="T22" s="90" t="str">
        <f t="shared" si="6"/>
        <v>II</v>
      </c>
      <c r="U22" s="99" t="str">
        <f t="shared" si="7"/>
        <v>No Aceptable  o Aceptable con control específico</v>
      </c>
      <c r="V22" s="99" t="s">
        <v>4</v>
      </c>
      <c r="W22" s="637"/>
      <c r="X22" s="637"/>
      <c r="Y22" s="637"/>
      <c r="Z22" s="100" t="s">
        <v>408</v>
      </c>
      <c r="AA22" s="90" t="s">
        <v>8</v>
      </c>
      <c r="AB22" s="90" t="s">
        <v>86</v>
      </c>
      <c r="AC22" s="90" t="s">
        <v>86</v>
      </c>
      <c r="AD22" s="98" t="s">
        <v>383</v>
      </c>
      <c r="AE22" s="110" t="s">
        <v>409</v>
      </c>
      <c r="AF22" s="90" t="s">
        <v>86</v>
      </c>
      <c r="AG22" s="182" t="s">
        <v>86</v>
      </c>
    </row>
    <row r="23" spans="3:33" s="237" customFormat="1" ht="62.25" customHeight="1">
      <c r="C23" s="661"/>
      <c r="D23" s="634"/>
      <c r="E23" s="106" t="s">
        <v>289</v>
      </c>
      <c r="F23" s="90" t="s">
        <v>23</v>
      </c>
      <c r="G23" s="90" t="s">
        <v>378</v>
      </c>
      <c r="H23" s="96" t="s">
        <v>86</v>
      </c>
      <c r="I23" s="96" t="s">
        <v>86</v>
      </c>
      <c r="J23" s="98" t="s">
        <v>381</v>
      </c>
      <c r="K23" s="98">
        <v>2</v>
      </c>
      <c r="L23" s="216" t="str">
        <f t="shared" si="0"/>
        <v>Medio</v>
      </c>
      <c r="M23" s="98">
        <v>3</v>
      </c>
      <c r="N23" s="216" t="str">
        <f t="shared" si="1"/>
        <v>Frecuente</v>
      </c>
      <c r="O23" s="98">
        <f t="shared" si="2"/>
        <v>6</v>
      </c>
      <c r="P23" s="216" t="str">
        <f t="shared" si="3"/>
        <v>Medio</v>
      </c>
      <c r="Q23" s="98">
        <v>10</v>
      </c>
      <c r="R23" s="216" t="str">
        <f t="shared" si="4"/>
        <v>Leve</v>
      </c>
      <c r="S23" s="98">
        <f t="shared" si="5"/>
        <v>60</v>
      </c>
      <c r="T23" s="90" t="str">
        <f t="shared" si="6"/>
        <v>III</v>
      </c>
      <c r="U23" s="99" t="str">
        <f t="shared" si="7"/>
        <v>Aceptable</v>
      </c>
      <c r="V23" s="99" t="s">
        <v>4</v>
      </c>
      <c r="W23" s="637"/>
      <c r="X23" s="637"/>
      <c r="Y23" s="637"/>
      <c r="Z23" s="100" t="s">
        <v>382</v>
      </c>
      <c r="AA23" s="90" t="s">
        <v>4</v>
      </c>
      <c r="AB23" s="90" t="s">
        <v>86</v>
      </c>
      <c r="AC23" s="90" t="s">
        <v>86</v>
      </c>
      <c r="AD23" s="90" t="s">
        <v>86</v>
      </c>
      <c r="AE23" s="106" t="s">
        <v>662</v>
      </c>
      <c r="AF23" s="90" t="s">
        <v>86</v>
      </c>
      <c r="AG23" s="184" t="s">
        <v>86</v>
      </c>
    </row>
    <row r="24" spans="3:33" s="231" customFormat="1" ht="186.75" customHeight="1">
      <c r="C24" s="661"/>
      <c r="D24" s="634"/>
      <c r="E24" s="106" t="s">
        <v>234</v>
      </c>
      <c r="F24" s="172" t="s">
        <v>233</v>
      </c>
      <c r="G24" s="90" t="s">
        <v>416</v>
      </c>
      <c r="H24" s="96" t="s">
        <v>86</v>
      </c>
      <c r="I24" s="98" t="s">
        <v>417</v>
      </c>
      <c r="J24" s="98" t="s">
        <v>418</v>
      </c>
      <c r="K24" s="90">
        <v>2</v>
      </c>
      <c r="L24" s="217" t="str">
        <f>+IF(K24="","Bajo",IF(K24=2,"Medio",IF(K24=6,"Alto",IF(K24=10,"Muy Alto",""))))</f>
        <v>Medio</v>
      </c>
      <c r="M24" s="90">
        <v>2</v>
      </c>
      <c r="N24" s="217" t="str">
        <f>+IF(M24=0,"",IF(M24=1,"Esporádica",IF(M24=2,"Ocasional",IF(M24=3,"Frecuente",IF(M24=4,"Continua","")))))</f>
        <v>Ocasional</v>
      </c>
      <c r="O24" s="90">
        <f>+IF(K24="",M24,(M24*K24))</f>
        <v>4</v>
      </c>
      <c r="P24" s="217" t="str">
        <f>+IF(O24=0,"",IF(O24&lt;5,"Bajo",IF(O24&lt;9,"Medio",IF(O24&lt;21,"Alto",IF(O24&lt;41,"Muy Alto","")))))</f>
        <v>Bajo</v>
      </c>
      <c r="Q24" s="90">
        <v>100</v>
      </c>
      <c r="R24" s="217" t="str">
        <f>+IF(Q24=0,"",IF(Q24&lt;11,"Leve",IF(Q24&lt;26,"Grave",IF(Q24&lt;61,"Muy Grave",IF(Q24&lt;101,"Muerte","")))))</f>
        <v>Muerte</v>
      </c>
      <c r="S24" s="90">
        <f>+Q24*O24</f>
        <v>400</v>
      </c>
      <c r="T24" s="90" t="str">
        <f>+IF(S24=0,"",IF(S24&lt;21,"IV",IF(S24&lt;121,"III",IF(S24&lt;501,"II",IF(S24&lt;4001,"I","")))))</f>
        <v>II</v>
      </c>
      <c r="U24" s="99" t="str">
        <f>+IF(T24=0,"",IF(T24="I","No Aceptable",IF(T24="II","No Aceptable  o Aceptable con control específico",IF(T24="III","Aceptable",IF(T24="IV","Aceptable","")))))</f>
        <v>No Aceptable  o Aceptable con control específico</v>
      </c>
      <c r="V24" s="99" t="s">
        <v>4</v>
      </c>
      <c r="W24" s="637"/>
      <c r="X24" s="637"/>
      <c r="Y24" s="637"/>
      <c r="Z24" s="100" t="s">
        <v>238</v>
      </c>
      <c r="AA24" s="90" t="s">
        <v>4</v>
      </c>
      <c r="AB24" s="90" t="s">
        <v>86</v>
      </c>
      <c r="AC24" s="90" t="s">
        <v>86</v>
      </c>
      <c r="AD24" s="90" t="s">
        <v>86</v>
      </c>
      <c r="AE24" s="110" t="s">
        <v>419</v>
      </c>
      <c r="AF24" s="90" t="s">
        <v>86</v>
      </c>
      <c r="AG24" s="182" t="s">
        <v>86</v>
      </c>
    </row>
    <row r="25" spans="3:33" s="231" customFormat="1" ht="117.75" customHeight="1">
      <c r="C25" s="661"/>
      <c r="D25" s="635"/>
      <c r="E25" s="212" t="s">
        <v>663</v>
      </c>
      <c r="F25" s="172" t="s">
        <v>233</v>
      </c>
      <c r="G25" s="234" t="s">
        <v>664</v>
      </c>
      <c r="H25" s="96" t="s">
        <v>86</v>
      </c>
      <c r="I25" s="96" t="s">
        <v>86</v>
      </c>
      <c r="J25" s="98" t="s">
        <v>665</v>
      </c>
      <c r="K25" s="98">
        <v>2</v>
      </c>
      <c r="L25" s="216" t="str">
        <f>+IF(K25="","Bajo",IF(K25=2,"Medio",IF(K25=6,"Alto",IF(K25=10,"Muy Alto",""))))</f>
        <v>Medio</v>
      </c>
      <c r="M25" s="98">
        <v>3</v>
      </c>
      <c r="N25" s="216" t="str">
        <f>+IF(M25=0,"",IF(M25=1,"Esporádica",IF(M25=2,"Ocasional",IF(M25=3,"Frecuente",IF(M25=4,"Continua","")))))</f>
        <v>Frecuente</v>
      </c>
      <c r="O25" s="102">
        <f>+IF(K25="",M25,(M25*K25))</f>
        <v>6</v>
      </c>
      <c r="P25" s="216" t="str">
        <f>+IF(O25=0,"",IF(O25&lt;5,"Bajo",IF(O25&lt;9,"Medio",IF(O25&lt;21,"Alto",IF(O25&lt;41,"Muy Alto","")))))</f>
        <v>Medio</v>
      </c>
      <c r="Q25" s="98">
        <v>10</v>
      </c>
      <c r="R25" s="216" t="str">
        <f>+IF(Q25=0,"",IF(Q25&lt;11,"Leve",IF(Q25&lt;26,"Grave",IF(Q25&lt;61,"Muy Grave",IF(Q25&lt;101,"Muerte","")))))</f>
        <v>Leve</v>
      </c>
      <c r="S25" s="98">
        <f>+Q25*O25</f>
        <v>60</v>
      </c>
      <c r="T25" s="90" t="str">
        <f>+IF(S25=0,"",IF(S25&lt;21,"IV",IF(S25&lt;121,"III",IF(S25&lt;501,"II",IF(S25&lt;4001,"I","")))))</f>
        <v>III</v>
      </c>
      <c r="U25" s="99" t="str">
        <f>+IF(T25=0,"",IF(T25="I","No Aceptable",IF(T25="II","No Aceptable  o Aceptable con control específico",IF(T25="III","Aceptable",IF(T25="IV","Aceptable","")))))</f>
        <v>Aceptable</v>
      </c>
      <c r="V25" s="99" t="s">
        <v>4</v>
      </c>
      <c r="W25" s="638"/>
      <c r="X25" s="638"/>
      <c r="Y25" s="638"/>
      <c r="Z25" s="98" t="s">
        <v>666</v>
      </c>
      <c r="AA25" s="98" t="s">
        <v>8</v>
      </c>
      <c r="AB25" s="90" t="s">
        <v>86</v>
      </c>
      <c r="AC25" s="90" t="s">
        <v>86</v>
      </c>
      <c r="AD25" s="90" t="s">
        <v>86</v>
      </c>
      <c r="AE25" s="110" t="s">
        <v>419</v>
      </c>
      <c r="AF25" s="90" t="s">
        <v>86</v>
      </c>
      <c r="AG25" s="182" t="s">
        <v>86</v>
      </c>
    </row>
    <row r="26" spans="3:33" ht="15.75" customHeight="1"/>
    <row r="27" spans="3:33" ht="15.75" customHeight="1"/>
    <row r="28" spans="3:33" ht="15.75" customHeight="1"/>
    <row r="29" spans="3:33" ht="15.75" customHeight="1"/>
    <row r="30" spans="3:33" ht="15.75" customHeight="1"/>
    <row r="31" spans="3:33" ht="15.75" customHeight="1"/>
    <row r="32" spans="3: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3:8" ht="15.75" customHeight="1"/>
    <row r="306" spans="3:8" ht="15.75" customHeight="1"/>
    <row r="307" spans="3:8" ht="15.75" customHeight="1"/>
    <row r="308" spans="3:8" ht="15.75" customHeight="1"/>
    <row r="309" spans="3:8" ht="15.75" customHeight="1"/>
    <row r="310" spans="3:8" ht="15.75" customHeight="1"/>
    <row r="311" spans="3:8" ht="15.75" customHeight="1">
      <c r="C311" s="67">
        <v>10</v>
      </c>
      <c r="D311" s="67">
        <v>4</v>
      </c>
      <c r="E311" s="214">
        <v>100</v>
      </c>
      <c r="F311" s="72">
        <v>20</v>
      </c>
      <c r="G311" s="67" t="s">
        <v>541</v>
      </c>
      <c r="H311" s="67" t="s">
        <v>542</v>
      </c>
    </row>
    <row r="312" spans="3:8" ht="15.75" customHeight="1">
      <c r="C312" s="67">
        <v>6</v>
      </c>
      <c r="D312" s="67">
        <v>3</v>
      </c>
      <c r="E312" s="214">
        <v>60</v>
      </c>
      <c r="F312" s="71">
        <v>40</v>
      </c>
      <c r="G312" s="67" t="s">
        <v>543</v>
      </c>
      <c r="H312" s="67" t="s">
        <v>542</v>
      </c>
    </row>
    <row r="313" spans="3:8" ht="15.75" customHeight="1">
      <c r="C313" s="67">
        <v>2</v>
      </c>
      <c r="D313" s="67">
        <v>2</v>
      </c>
      <c r="E313" s="214">
        <v>25</v>
      </c>
      <c r="F313" s="71">
        <v>50</v>
      </c>
      <c r="G313" s="67" t="s">
        <v>543</v>
      </c>
      <c r="H313" s="67" t="s">
        <v>542</v>
      </c>
    </row>
    <row r="314" spans="3:8" ht="15.75" customHeight="1">
      <c r="C314" s="67" t="s">
        <v>545</v>
      </c>
      <c r="D314" s="67">
        <v>1</v>
      </c>
      <c r="E314" s="214">
        <v>10</v>
      </c>
      <c r="F314" s="71">
        <v>60</v>
      </c>
      <c r="G314" s="67" t="s">
        <v>543</v>
      </c>
      <c r="H314" s="67" t="s">
        <v>542</v>
      </c>
    </row>
    <row r="315" spans="3:8" ht="15.75" customHeight="1">
      <c r="C315" s="67"/>
      <c r="D315" s="67"/>
      <c r="E315" s="214"/>
      <c r="F315" s="71">
        <v>80</v>
      </c>
      <c r="G315" s="67" t="s">
        <v>543</v>
      </c>
      <c r="H315" s="67" t="s">
        <v>542</v>
      </c>
    </row>
    <row r="316" spans="3:8" ht="15.75" customHeight="1">
      <c r="C316" s="67"/>
      <c r="D316" s="67"/>
      <c r="E316" s="214"/>
      <c r="F316" s="71">
        <v>100</v>
      </c>
      <c r="G316" s="67" t="s">
        <v>543</v>
      </c>
      <c r="H316" s="67" t="s">
        <v>542</v>
      </c>
    </row>
    <row r="317" spans="3:8" ht="15.75" customHeight="1">
      <c r="C317" s="67"/>
      <c r="D317" s="67"/>
      <c r="E317" s="214"/>
      <c r="F317" s="71"/>
      <c r="G317" s="67"/>
      <c r="H317" s="67"/>
    </row>
    <row r="318" spans="3:8" ht="15.75" customHeight="1">
      <c r="C318" s="67"/>
      <c r="D318" s="67"/>
      <c r="E318" s="214"/>
      <c r="F318" s="71">
        <v>120</v>
      </c>
      <c r="G318" s="67" t="s">
        <v>543</v>
      </c>
      <c r="H318" s="67" t="s">
        <v>542</v>
      </c>
    </row>
    <row r="319" spans="3:8" ht="15.75" customHeight="1">
      <c r="C319" s="67"/>
      <c r="D319" s="67"/>
      <c r="E319" s="214"/>
      <c r="F319" s="70">
        <v>150</v>
      </c>
      <c r="G319" s="67" t="s">
        <v>549</v>
      </c>
      <c r="H319" s="67" t="s">
        <v>550</v>
      </c>
    </row>
    <row r="320" spans="3:8" ht="15.75" customHeight="1">
      <c r="C320" s="67"/>
      <c r="D320" s="67"/>
      <c r="E320" s="214"/>
      <c r="F320" s="70">
        <v>200</v>
      </c>
      <c r="G320" s="67" t="s">
        <v>549</v>
      </c>
      <c r="H320" s="67" t="s">
        <v>550</v>
      </c>
    </row>
    <row r="321" spans="3:8" ht="15.75" customHeight="1">
      <c r="C321" s="67"/>
      <c r="D321" s="67"/>
      <c r="E321" s="214"/>
      <c r="F321" s="70">
        <v>240</v>
      </c>
      <c r="G321" s="67" t="s">
        <v>549</v>
      </c>
      <c r="H321" s="67" t="s">
        <v>550</v>
      </c>
    </row>
    <row r="322" spans="3:8" ht="15.75" customHeight="1">
      <c r="C322" s="67"/>
      <c r="D322" s="67"/>
      <c r="E322" s="214"/>
      <c r="F322" s="70">
        <v>250</v>
      </c>
      <c r="G322" s="67" t="s">
        <v>549</v>
      </c>
      <c r="H322" s="67" t="s">
        <v>550</v>
      </c>
    </row>
    <row r="323" spans="3:8" ht="15.75" customHeight="1">
      <c r="C323" s="67"/>
      <c r="D323" s="67"/>
      <c r="E323" s="214"/>
      <c r="F323" s="70">
        <v>360</v>
      </c>
      <c r="G323" s="67" t="s">
        <v>549</v>
      </c>
      <c r="H323" s="67" t="s">
        <v>550</v>
      </c>
    </row>
    <row r="324" spans="3:8" ht="15.75" customHeight="1">
      <c r="C324" s="67"/>
      <c r="D324" s="67"/>
      <c r="E324" s="214"/>
      <c r="F324" s="70">
        <v>400</v>
      </c>
      <c r="G324" s="67" t="s">
        <v>549</v>
      </c>
      <c r="H324" s="67" t="s">
        <v>550</v>
      </c>
    </row>
    <row r="325" spans="3:8" ht="15.75" customHeight="1">
      <c r="C325" s="67"/>
      <c r="D325" s="67"/>
      <c r="E325" s="214"/>
      <c r="F325" s="70">
        <v>480</v>
      </c>
      <c r="G325" s="67" t="s">
        <v>549</v>
      </c>
      <c r="H325" s="67" t="s">
        <v>550</v>
      </c>
    </row>
    <row r="326" spans="3:8" ht="15.75" customHeight="1">
      <c r="C326" s="67"/>
      <c r="D326" s="67"/>
      <c r="E326" s="214"/>
      <c r="F326" s="70">
        <v>500</v>
      </c>
      <c r="G326" s="67" t="s">
        <v>549</v>
      </c>
      <c r="H326" s="67" t="s">
        <v>550</v>
      </c>
    </row>
    <row r="327" spans="3:8" ht="15.75" customHeight="1">
      <c r="C327" s="67"/>
      <c r="D327" s="67"/>
      <c r="E327" s="214"/>
      <c r="F327" s="69">
        <v>600</v>
      </c>
      <c r="G327" s="67" t="s">
        <v>554</v>
      </c>
      <c r="H327" s="67" t="s">
        <v>550</v>
      </c>
    </row>
    <row r="328" spans="3:8" ht="15.75" customHeight="1">
      <c r="C328" s="67"/>
      <c r="D328" s="67"/>
      <c r="E328" s="214"/>
      <c r="F328" s="69">
        <v>800</v>
      </c>
      <c r="G328" s="67" t="s">
        <v>554</v>
      </c>
      <c r="H328" s="67" t="s">
        <v>550</v>
      </c>
    </row>
    <row r="329" spans="3:8" ht="15.75" customHeight="1">
      <c r="C329" s="67"/>
      <c r="D329" s="67"/>
      <c r="E329" s="214"/>
      <c r="F329" s="69">
        <v>1000</v>
      </c>
      <c r="G329" s="67" t="s">
        <v>554</v>
      </c>
      <c r="H329" s="67" t="s">
        <v>550</v>
      </c>
    </row>
    <row r="330" spans="3:8" ht="15.75" customHeight="1">
      <c r="C330" s="67"/>
      <c r="D330" s="67"/>
      <c r="E330" s="214"/>
      <c r="F330" s="69">
        <v>1200</v>
      </c>
      <c r="G330" s="67" t="s">
        <v>554</v>
      </c>
      <c r="H330" s="67" t="s">
        <v>550</v>
      </c>
    </row>
    <row r="331" spans="3:8" ht="15.75" customHeight="1">
      <c r="C331" s="67"/>
      <c r="D331" s="67"/>
      <c r="E331" s="214"/>
      <c r="F331" s="69">
        <v>1440</v>
      </c>
      <c r="G331" s="67" t="s">
        <v>554</v>
      </c>
      <c r="H331" s="67" t="s">
        <v>550</v>
      </c>
    </row>
    <row r="332" spans="3:8" ht="15.75" customHeight="1">
      <c r="C332" s="67"/>
      <c r="D332" s="67"/>
      <c r="E332" s="214"/>
      <c r="F332" s="69">
        <v>2000</v>
      </c>
      <c r="G332" s="67" t="s">
        <v>554</v>
      </c>
      <c r="H332" s="67" t="s">
        <v>550</v>
      </c>
    </row>
    <row r="333" spans="3:8" ht="15.75" customHeight="1">
      <c r="C333" s="67"/>
      <c r="D333" s="67"/>
      <c r="E333" s="214"/>
      <c r="F333" s="69">
        <v>2400</v>
      </c>
      <c r="G333" s="67" t="s">
        <v>554</v>
      </c>
      <c r="H333" s="67" t="s">
        <v>550</v>
      </c>
    </row>
    <row r="334" spans="3:8" ht="15.75" customHeight="1">
      <c r="C334" s="67"/>
      <c r="D334" s="67"/>
      <c r="E334" s="214"/>
      <c r="F334" s="69">
        <v>4000</v>
      </c>
      <c r="G334" s="67" t="s">
        <v>554</v>
      </c>
      <c r="H334" s="67" t="s">
        <v>550</v>
      </c>
    </row>
    <row r="335" spans="3:8" ht="15.75" customHeight="1">
      <c r="C335" s="67"/>
      <c r="D335" s="67"/>
      <c r="E335" s="214"/>
      <c r="F335" s="67"/>
      <c r="G335" s="67"/>
      <c r="H335" s="67"/>
    </row>
    <row r="336" spans="3:8" ht="15.75" customHeight="1">
      <c r="C336" s="67"/>
      <c r="D336" s="67"/>
      <c r="E336" s="214"/>
      <c r="F336" s="67"/>
      <c r="G336" s="67"/>
      <c r="H336" s="67"/>
    </row>
    <row r="337" spans="3:8" ht="15.75" customHeight="1">
      <c r="C337" s="67"/>
      <c r="D337" s="67"/>
      <c r="E337" s="214"/>
      <c r="F337" s="67"/>
      <c r="G337" s="67"/>
      <c r="H337" s="67"/>
    </row>
    <row r="338" spans="3:8" ht="15.75" customHeight="1">
      <c r="C338" s="67"/>
      <c r="D338" s="67"/>
      <c r="E338" s="214"/>
      <c r="F338" s="67"/>
      <c r="G338" s="67"/>
      <c r="H338" s="67"/>
    </row>
    <row r="339" spans="3:8" ht="15.75" customHeight="1">
      <c r="C339" s="67"/>
      <c r="D339" s="67"/>
      <c r="E339" s="214"/>
      <c r="F339" s="67"/>
      <c r="G339" s="67"/>
      <c r="H339" s="67"/>
    </row>
    <row r="340" spans="3:8" ht="15.75" customHeight="1">
      <c r="C340" s="67"/>
      <c r="D340" s="67"/>
      <c r="E340" s="214"/>
      <c r="F340" s="67"/>
      <c r="G340" s="67"/>
      <c r="H340" s="67"/>
    </row>
    <row r="341" spans="3:8" ht="15.75" customHeight="1">
      <c r="C341" s="67"/>
      <c r="D341" s="67"/>
      <c r="E341" s="214"/>
      <c r="F341" s="67"/>
      <c r="G341" s="67"/>
      <c r="H341" s="67"/>
    </row>
    <row r="342" spans="3:8" ht="15.75" customHeight="1">
      <c r="C342" s="67"/>
      <c r="D342" s="67"/>
      <c r="E342" s="214"/>
      <c r="F342" s="67"/>
      <c r="G342" s="67"/>
      <c r="H342" s="67"/>
    </row>
    <row r="343" spans="3:8" ht="15.75" customHeight="1">
      <c r="C343" s="67"/>
      <c r="D343" s="67"/>
      <c r="E343" s="214"/>
      <c r="F343" s="67"/>
      <c r="G343" s="67"/>
      <c r="H343" s="67"/>
    </row>
    <row r="344" spans="3:8" ht="15.75" customHeight="1">
      <c r="C344" s="67"/>
      <c r="D344" s="67"/>
      <c r="E344" s="214"/>
      <c r="F344" s="67"/>
      <c r="G344" s="67"/>
      <c r="H344" s="67"/>
    </row>
    <row r="345" spans="3:8" ht="15.75" customHeight="1">
      <c r="C345" s="67"/>
      <c r="D345" s="67"/>
      <c r="E345" s="214"/>
      <c r="F345" s="67"/>
      <c r="G345" s="67"/>
      <c r="H345" s="67"/>
    </row>
    <row r="346" spans="3:8" ht="15.75" customHeight="1">
      <c r="C346" s="67"/>
      <c r="D346" s="67"/>
      <c r="E346" s="214"/>
      <c r="F346" s="67"/>
      <c r="G346" s="67"/>
      <c r="H346" s="67"/>
    </row>
    <row r="347" spans="3:8" ht="15.75" customHeight="1">
      <c r="C347" s="67"/>
      <c r="D347" s="67"/>
      <c r="E347" s="214"/>
      <c r="F347" s="67"/>
      <c r="G347" s="67"/>
      <c r="H347" s="67"/>
    </row>
    <row r="348" spans="3:8" ht="15.75" customHeight="1">
      <c r="C348" s="67"/>
      <c r="D348" s="67"/>
      <c r="E348" s="214"/>
      <c r="F348" s="67"/>
      <c r="G348" s="67"/>
      <c r="H348" s="67"/>
    </row>
    <row r="349" spans="3:8" ht="15.75" customHeight="1">
      <c r="C349" s="67"/>
      <c r="D349" s="67"/>
      <c r="E349" s="214"/>
      <c r="F349" s="67"/>
      <c r="G349" s="67"/>
      <c r="H349" s="67"/>
    </row>
    <row r="350" spans="3:8" ht="15.75" customHeight="1">
      <c r="C350" s="67"/>
      <c r="D350" s="67"/>
      <c r="E350" s="214"/>
      <c r="F350" s="67"/>
      <c r="G350" s="67"/>
      <c r="H350" s="67"/>
    </row>
    <row r="351" spans="3:8" ht="15.75" customHeight="1">
      <c r="C351" s="67"/>
      <c r="D351" s="67"/>
      <c r="E351" s="214"/>
      <c r="F351" s="67"/>
      <c r="G351" s="67"/>
      <c r="H351" s="67"/>
    </row>
    <row r="352" spans="3:8" ht="15.75" customHeight="1">
      <c r="C352" s="67"/>
      <c r="D352" s="67"/>
      <c r="E352" s="214"/>
      <c r="F352" s="67"/>
      <c r="G352" s="67"/>
      <c r="H352" s="67"/>
    </row>
    <row r="353" spans="3:8" ht="15.75" customHeight="1">
      <c r="C353" s="67"/>
      <c r="D353" s="67"/>
      <c r="E353" s="214"/>
      <c r="F353" s="67"/>
      <c r="G353" s="67"/>
      <c r="H353" s="67"/>
    </row>
    <row r="354" spans="3:8" ht="15.75" customHeight="1">
      <c r="C354" s="67"/>
      <c r="D354" s="67"/>
      <c r="E354" s="214"/>
      <c r="F354" s="67"/>
      <c r="G354" s="67"/>
      <c r="H354" s="67"/>
    </row>
    <row r="355" spans="3:8" ht="15.75" customHeight="1">
      <c r="C355" s="67"/>
      <c r="D355" s="67"/>
      <c r="E355" s="214"/>
      <c r="F355" s="67"/>
      <c r="G355" s="67"/>
      <c r="H355" s="67"/>
    </row>
    <row r="356" spans="3:8" ht="15.75" customHeight="1">
      <c r="C356" s="67"/>
      <c r="D356" s="67"/>
      <c r="E356" s="214"/>
      <c r="F356" s="67"/>
      <c r="G356" s="67"/>
      <c r="H356" s="67"/>
    </row>
    <row r="357" spans="3:8" ht="15.75" customHeight="1">
      <c r="C357" s="67"/>
      <c r="D357" s="67"/>
      <c r="E357" s="214"/>
      <c r="F357" s="67"/>
      <c r="G357" s="67"/>
      <c r="H357" s="67"/>
    </row>
    <row r="358" spans="3:8" ht="15.75" customHeight="1">
      <c r="C358" s="67"/>
      <c r="D358" s="67"/>
      <c r="E358" s="214"/>
      <c r="F358" s="67"/>
      <c r="G358" s="67"/>
      <c r="H358" s="67"/>
    </row>
    <row r="359" spans="3:8" ht="15.75" customHeight="1">
      <c r="C359" s="67"/>
      <c r="D359" s="67"/>
      <c r="E359" s="214"/>
      <c r="F359" s="67"/>
      <c r="G359" s="67"/>
      <c r="H359" s="67"/>
    </row>
    <row r="360" spans="3:8" ht="15.75" customHeight="1">
      <c r="C360" s="67"/>
      <c r="D360" s="67"/>
      <c r="E360" s="214"/>
      <c r="F360" s="67"/>
      <c r="G360" s="67"/>
      <c r="H360" s="67"/>
    </row>
    <row r="361" spans="3:8" ht="15.75" customHeight="1">
      <c r="C361" s="67"/>
      <c r="D361" s="67"/>
      <c r="E361" s="214"/>
      <c r="F361" s="67"/>
      <c r="G361" s="67"/>
      <c r="H361" s="67"/>
    </row>
    <row r="362" spans="3:8" ht="15.75" customHeight="1">
      <c r="C362" s="67"/>
      <c r="D362" s="67"/>
      <c r="E362" s="214"/>
      <c r="F362" s="67"/>
      <c r="G362" s="67"/>
      <c r="H362" s="67"/>
    </row>
    <row r="363" spans="3:8" ht="15.75" customHeight="1">
      <c r="C363" s="67"/>
      <c r="D363" s="67"/>
      <c r="E363" s="214"/>
      <c r="F363" s="67"/>
      <c r="G363" s="67"/>
      <c r="H363" s="67"/>
    </row>
    <row r="364" spans="3:8" ht="15.75" customHeight="1">
      <c r="C364" s="67"/>
      <c r="D364" s="67"/>
      <c r="E364" s="214"/>
      <c r="F364" s="67"/>
      <c r="G364" s="67"/>
      <c r="H364" s="67"/>
    </row>
    <row r="365" spans="3:8" ht="15.75" customHeight="1">
      <c r="C365" s="67"/>
      <c r="D365" s="67"/>
      <c r="E365" s="214"/>
      <c r="F365" s="67"/>
      <c r="G365" s="67"/>
      <c r="H365" s="67"/>
    </row>
    <row r="366" spans="3:8" ht="15.75" customHeight="1">
      <c r="C366" s="67"/>
      <c r="D366" s="67"/>
      <c r="E366" s="214"/>
      <c r="F366" s="67"/>
      <c r="G366" s="67"/>
      <c r="H366" s="67"/>
    </row>
    <row r="367" spans="3:8" ht="15.75" customHeight="1">
      <c r="C367" s="67"/>
      <c r="D367" s="67"/>
      <c r="E367" s="214"/>
      <c r="F367" s="67"/>
      <c r="G367" s="67"/>
      <c r="H367" s="67"/>
    </row>
    <row r="368" spans="3:8" ht="15.75" customHeight="1">
      <c r="C368" s="67"/>
      <c r="D368" s="67"/>
      <c r="E368" s="214"/>
      <c r="F368" s="67"/>
      <c r="G368" s="67"/>
      <c r="H368" s="67"/>
    </row>
    <row r="369" spans="3:8" ht="15.75" customHeight="1">
      <c r="C369" s="67"/>
      <c r="D369" s="67"/>
      <c r="E369" s="214"/>
      <c r="F369" s="67"/>
      <c r="G369" s="67"/>
      <c r="H369" s="67"/>
    </row>
    <row r="370" spans="3:8" ht="15.75" customHeight="1">
      <c r="C370" s="67"/>
      <c r="D370" s="67"/>
      <c r="E370" s="214"/>
      <c r="F370" s="67"/>
      <c r="G370" s="67"/>
      <c r="H370" s="67"/>
    </row>
    <row r="371" spans="3:8" ht="15.75" customHeight="1">
      <c r="C371" s="67"/>
      <c r="D371" s="67"/>
      <c r="E371" s="214"/>
      <c r="F371" s="67"/>
      <c r="G371" s="67"/>
      <c r="H371" s="67"/>
    </row>
    <row r="372" spans="3:8" ht="15.75" customHeight="1">
      <c r="C372" s="67"/>
      <c r="D372" s="67"/>
      <c r="E372" s="214"/>
      <c r="F372" s="67"/>
      <c r="G372" s="67"/>
      <c r="H372" s="67"/>
    </row>
    <row r="373" spans="3:8" ht="15.75" customHeight="1">
      <c r="C373" s="67"/>
      <c r="D373" s="67"/>
      <c r="E373" s="214"/>
      <c r="F373" s="67"/>
      <c r="G373" s="67"/>
      <c r="H373" s="67"/>
    </row>
    <row r="374" spans="3:8" ht="15.75" customHeight="1"/>
    <row r="375" spans="3:8" ht="15.75" customHeight="1"/>
    <row r="376" spans="3:8" ht="15.75" customHeight="1"/>
    <row r="377" spans="3:8" ht="15.75" customHeight="1"/>
    <row r="378" spans="3:8" ht="15.75" customHeight="1"/>
    <row r="379" spans="3:8" ht="15.75" customHeight="1"/>
    <row r="380" spans="3:8" ht="15.75" customHeight="1"/>
    <row r="381" spans="3:8" ht="15.75" customHeight="1"/>
    <row r="382" spans="3:8" ht="15.75" customHeight="1"/>
    <row r="383" spans="3:8" ht="15.75" customHeight="1"/>
    <row r="384" spans="3:8"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sheetData>
  <protectedRanges>
    <protectedRange sqref="G13" name="Rango1_3_6"/>
    <protectedRange sqref="G16" name="Rango1_2_2_1"/>
    <protectedRange sqref="G19" name="Rango1_3_6_1"/>
    <protectedRange sqref="G20" name="Rango1_3_5_2_1"/>
  </protectedRanges>
  <autoFilter ref="C8:AE25" xr:uid="{00000000-0009-0000-0000-000014000000}"/>
  <mergeCells count="36">
    <mergeCell ref="C9:C25"/>
    <mergeCell ref="D9:D25"/>
    <mergeCell ref="W9:W25"/>
    <mergeCell ref="X9:X25"/>
    <mergeCell ref="Y9:Y25"/>
    <mergeCell ref="D6:AG6"/>
    <mergeCell ref="C7:C8"/>
    <mergeCell ref="D7:D8"/>
    <mergeCell ref="E7:F7"/>
    <mergeCell ref="G7:G8"/>
    <mergeCell ref="H7:J7"/>
    <mergeCell ref="K7:U7"/>
    <mergeCell ref="W7:Y7"/>
    <mergeCell ref="Z7:Z8"/>
    <mergeCell ref="AA7:AA8"/>
    <mergeCell ref="AB7:AF7"/>
    <mergeCell ref="AG7:AG8"/>
    <mergeCell ref="K8:L8"/>
    <mergeCell ref="M8:N8"/>
    <mergeCell ref="Q8:R8"/>
    <mergeCell ref="T8:U8"/>
    <mergeCell ref="D5:AG5"/>
    <mergeCell ref="C2:F2"/>
    <mergeCell ref="G2:AG2"/>
    <mergeCell ref="D3:E3"/>
    <mergeCell ref="F3:I3"/>
    <mergeCell ref="J3:Q3"/>
    <mergeCell ref="R3:T3"/>
    <mergeCell ref="U3:V3"/>
    <mergeCell ref="W3:AC3"/>
    <mergeCell ref="AD3:AE3"/>
    <mergeCell ref="D4:E4"/>
    <mergeCell ref="G4:U4"/>
    <mergeCell ref="V4:W4"/>
    <mergeCell ref="X4:AB4"/>
    <mergeCell ref="AF4:AG4"/>
  </mergeCells>
  <conditionalFormatting sqref="T9:T25">
    <cfRule type="cellIs" dxfId="438" priority="1" stopIfTrue="1" operator="equal">
      <formula>"IV"</formula>
    </cfRule>
    <cfRule type="cellIs" dxfId="437" priority="2" stopIfTrue="1" operator="equal">
      <formula>"III"</formula>
    </cfRule>
    <cfRule type="cellIs" dxfId="436" priority="3" stopIfTrue="1" operator="equal">
      <formula>"II"</formula>
    </cfRule>
    <cfRule type="cellIs" dxfId="435" priority="4" stopIfTrue="1" operator="equal">
      <formula>"I"</formula>
    </cfRule>
  </conditionalFormatting>
  <conditionalFormatting sqref="U9:V25">
    <cfRule type="cellIs" dxfId="434" priority="5" operator="equal">
      <formula>"Mejorable"</formula>
    </cfRule>
    <cfRule type="cellIs" dxfId="433" priority="6" stopIfTrue="1" operator="equal">
      <formula>"No Aceptable"</formula>
    </cfRule>
    <cfRule type="cellIs" dxfId="432" priority="7" stopIfTrue="1" operator="equal">
      <formula>"Aceptable"</formula>
    </cfRule>
    <cfRule type="cellIs" dxfId="431" priority="8" operator="equal">
      <formula>"No Aceptable  o Aceptable con control específico"</formula>
    </cfRule>
  </conditionalFormatting>
  <conditionalFormatting sqref="V9:V25">
    <cfRule type="containsText" dxfId="430" priority="9" operator="containsText" text="SI">
      <formula>NOT(ISERROR(SEARCH(("SI"),(V9))))</formula>
    </cfRule>
    <cfRule type="cellIs" dxfId="429" priority="10" operator="equal">
      <formula>"NO"</formula>
    </cfRule>
    <cfRule type="containsText" dxfId="428" priority="11" operator="containsText" text="SI">
      <formula>NOT(ISERROR(SEARCH(("SI"),(V9))))</formula>
    </cfRule>
  </conditionalFormatting>
  <dataValidations count="5">
    <dataValidation type="list" allowBlank="1" showErrorMessage="1" sqref="AA10:AA16 AA19 AA21:AA25 V9:V25" xr:uid="{592A297D-6A10-4106-9647-636C801931DB}">
      <formula1>vvv</formula1>
    </dataValidation>
    <dataValidation type="list" allowBlank="1" showErrorMessage="1" sqref="Q20:Q21 Q25 Q17:Q18 Q9:Q13" xr:uid="{739ED0F8-651E-4F06-9677-BEF2E41FFE92}">
      <formula1>NIVELCONSECUENCIA</formula1>
    </dataValidation>
    <dataValidation type="list" allowBlank="1" showErrorMessage="1" sqref="K20:K21 K25 K17:K18 K9:K13" xr:uid="{E9C9D723-4285-4C67-B1BF-76EEBA85CA95}">
      <formula1>NIVELDEFICIENCIA</formula1>
    </dataValidation>
    <dataValidation type="list" allowBlank="1" showErrorMessage="1" sqref="M20:M21 M25 M17:M18 M9:M13" xr:uid="{F635E937-80A1-44C7-B768-858BF7A6F753}">
      <formula1>NIVELEXPOSICION</formula1>
    </dataValidation>
    <dataValidation operator="equal" allowBlank="1" showInputMessage="1" showErrorMessage="1" error="Para ingresar infrormación en esta celda, haga doble click y seleccione el valor de la lista" sqref="G13 G20 G16" xr:uid="{F7A2FC5C-7861-4C97-98B6-22B44A86DFDE}"/>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C7BB-9A9E-48A5-83AE-3843ABDA826A}">
  <sheetPr>
    <tabColor rgb="FFFF5050"/>
  </sheetPr>
  <dimension ref="C1:AG761"/>
  <sheetViews>
    <sheetView showGridLines="0" view="pageBreakPreview" zoomScaleNormal="75" zoomScaleSheetLayoutView="100" workbookViewId="0">
      <selection activeCell="E9" sqref="E9"/>
    </sheetView>
  </sheetViews>
  <sheetFormatPr defaultColWidth="12.625" defaultRowHeight="15" customHeight="1"/>
  <cols>
    <col min="1" max="1" width="1.625" customWidth="1"/>
    <col min="2" max="2" width="1.25" customWidth="1"/>
    <col min="3" max="3" width="12.125" customWidth="1"/>
    <col min="4" max="4" width="5.125" customWidth="1"/>
    <col min="5" max="5" width="15.75" style="213" customWidth="1"/>
    <col min="6" max="6" width="17.75" customWidth="1"/>
    <col min="7" max="7" width="16.125" customWidth="1"/>
    <col min="8" max="10" width="15.25" customWidth="1"/>
    <col min="11" max="17" width="4.25" customWidth="1"/>
    <col min="18" max="18" width="5.125" customWidth="1"/>
    <col min="19" max="19" width="4.25" customWidth="1"/>
    <col min="20" max="20" width="4.625" customWidth="1"/>
    <col min="21" max="21" width="14.5" customWidth="1"/>
    <col min="22" max="22" width="11.625" customWidth="1"/>
    <col min="23" max="25" width="5" customWidth="1"/>
    <col min="26" max="26" width="17.25" customWidth="1"/>
    <col min="27" max="27" width="4.75" customWidth="1"/>
    <col min="28" max="30" width="10" customWidth="1"/>
    <col min="31" max="31" width="29.75" customWidth="1"/>
  </cols>
  <sheetData>
    <row r="1" spans="3:33" ht="8.25" customHeight="1" thickBot="1">
      <c r="C1" s="7"/>
      <c r="D1" s="7"/>
      <c r="E1" s="8"/>
      <c r="F1" s="7"/>
      <c r="G1" s="7"/>
      <c r="H1" s="7"/>
      <c r="I1" s="7"/>
      <c r="J1" s="7"/>
      <c r="K1" s="7"/>
      <c r="L1" s="7"/>
      <c r="M1" s="7"/>
      <c r="N1" s="7"/>
      <c r="O1" s="7"/>
      <c r="P1" s="7"/>
      <c r="Q1" s="7"/>
      <c r="R1" s="7"/>
      <c r="S1" s="7"/>
      <c r="T1" s="7"/>
      <c r="U1" s="7"/>
      <c r="V1" s="7"/>
      <c r="W1" s="7"/>
      <c r="X1" s="7"/>
      <c r="Y1" s="7"/>
      <c r="Z1" s="7"/>
      <c r="AA1" s="7"/>
      <c r="AB1" s="7"/>
      <c r="AC1" s="7"/>
      <c r="AD1" s="7"/>
    </row>
    <row r="2" spans="3:33" s="47" customFormat="1" ht="63" customHeight="1">
      <c r="C2" s="622"/>
      <c r="D2" s="623"/>
      <c r="E2" s="623"/>
      <c r="F2" s="623"/>
      <c r="G2" s="623" t="s">
        <v>88</v>
      </c>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4"/>
    </row>
    <row r="3" spans="3:33" s="48" customFormat="1" ht="22.5" customHeight="1">
      <c r="C3" s="162" t="s">
        <v>312</v>
      </c>
      <c r="D3" s="445" t="s">
        <v>313</v>
      </c>
      <c r="E3" s="445"/>
      <c r="F3" s="616" t="s">
        <v>314</v>
      </c>
      <c r="G3" s="616"/>
      <c r="H3" s="616"/>
      <c r="I3" s="616"/>
      <c r="J3" s="617" t="s">
        <v>315</v>
      </c>
      <c r="K3" s="617"/>
      <c r="L3" s="617"/>
      <c r="M3" s="617"/>
      <c r="N3" s="617"/>
      <c r="O3" s="617"/>
      <c r="P3" s="617"/>
      <c r="Q3" s="617"/>
      <c r="R3" s="438" t="s">
        <v>316</v>
      </c>
      <c r="S3" s="438"/>
      <c r="T3" s="438"/>
      <c r="U3" s="438" t="s">
        <v>317</v>
      </c>
      <c r="V3" s="438"/>
      <c r="W3" s="618"/>
      <c r="X3" s="446"/>
      <c r="Y3" s="446"/>
      <c r="Z3" s="446"/>
      <c r="AA3" s="446"/>
      <c r="AB3" s="446"/>
      <c r="AC3" s="447"/>
      <c r="AD3" s="461" t="s">
        <v>318</v>
      </c>
      <c r="AE3" s="461"/>
      <c r="AF3" s="77" t="s">
        <v>319</v>
      </c>
      <c r="AG3" s="359">
        <v>4</v>
      </c>
    </row>
    <row r="4" spans="3:33" s="48" customFormat="1" ht="22.5" customHeight="1">
      <c r="C4" s="162" t="s">
        <v>320</v>
      </c>
      <c r="D4" s="611" t="s">
        <v>675</v>
      </c>
      <c r="E4" s="611"/>
      <c r="F4" s="191" t="s">
        <v>624</v>
      </c>
      <c r="G4" s="628" t="s">
        <v>625</v>
      </c>
      <c r="H4" s="629"/>
      <c r="I4" s="629"/>
      <c r="J4" s="629"/>
      <c r="K4" s="629"/>
      <c r="L4" s="629"/>
      <c r="M4" s="629"/>
      <c r="N4" s="629"/>
      <c r="O4" s="629"/>
      <c r="P4" s="629"/>
      <c r="Q4" s="629"/>
      <c r="R4" s="629"/>
      <c r="S4" s="629"/>
      <c r="T4" s="629"/>
      <c r="U4" s="630"/>
      <c r="V4" s="618" t="s">
        <v>322</v>
      </c>
      <c r="W4" s="447"/>
      <c r="X4" s="619" t="s">
        <v>626</v>
      </c>
      <c r="Y4" s="620"/>
      <c r="Z4" s="620"/>
      <c r="AA4" s="620"/>
      <c r="AB4" s="627"/>
      <c r="AC4" s="63"/>
      <c r="AD4" s="63"/>
      <c r="AE4" s="63"/>
      <c r="AF4" s="526" t="s">
        <v>324</v>
      </c>
      <c r="AG4" s="626"/>
    </row>
    <row r="5" spans="3:33" s="48" customFormat="1" ht="22.5" customHeight="1">
      <c r="C5" s="192" t="s">
        <v>98</v>
      </c>
      <c r="D5" s="658" t="s">
        <v>676</v>
      </c>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9"/>
    </row>
    <row r="6" spans="3:33" ht="25.5" customHeight="1" thickBot="1">
      <c r="C6" s="193" t="s">
        <v>327</v>
      </c>
      <c r="D6" s="645" t="s">
        <v>328</v>
      </c>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6"/>
    </row>
    <row r="7" spans="3:33" s="58" customFormat="1" ht="67.5" customHeight="1">
      <c r="C7" s="640" t="s">
        <v>329</v>
      </c>
      <c r="D7" s="642" t="s">
        <v>330</v>
      </c>
      <c r="E7" s="631" t="s">
        <v>101</v>
      </c>
      <c r="F7" s="775"/>
      <c r="G7" s="631" t="s">
        <v>102</v>
      </c>
      <c r="H7" s="639" t="s">
        <v>103</v>
      </c>
      <c r="I7" s="775"/>
      <c r="J7" s="775"/>
      <c r="K7" s="649" t="s">
        <v>104</v>
      </c>
      <c r="L7" s="649"/>
      <c r="M7" s="649"/>
      <c r="N7" s="649"/>
      <c r="O7" s="649"/>
      <c r="P7" s="649"/>
      <c r="Q7" s="649"/>
      <c r="R7" s="649"/>
      <c r="S7" s="649"/>
      <c r="T7" s="649"/>
      <c r="U7" s="649"/>
      <c r="V7" s="169" t="s">
        <v>331</v>
      </c>
      <c r="W7" s="647" t="s">
        <v>107</v>
      </c>
      <c r="X7" s="775"/>
      <c r="Y7" s="775"/>
      <c r="Z7" s="647" t="s">
        <v>108</v>
      </c>
      <c r="AA7" s="650" t="s">
        <v>109</v>
      </c>
      <c r="AB7" s="652" t="s">
        <v>110</v>
      </c>
      <c r="AC7" s="775"/>
      <c r="AD7" s="775"/>
      <c r="AE7" s="775"/>
      <c r="AF7" s="775"/>
      <c r="AG7" s="653" t="s">
        <v>111</v>
      </c>
    </row>
    <row r="8" spans="3:33" s="58" customFormat="1" ht="138" customHeight="1" thickBot="1">
      <c r="C8" s="641"/>
      <c r="D8" s="643"/>
      <c r="E8" s="210" t="s">
        <v>332</v>
      </c>
      <c r="F8" s="203" t="s">
        <v>333</v>
      </c>
      <c r="G8" s="632"/>
      <c r="H8" s="204" t="s">
        <v>114</v>
      </c>
      <c r="I8" s="204" t="s">
        <v>115</v>
      </c>
      <c r="J8" s="204" t="s">
        <v>116</v>
      </c>
      <c r="K8" s="655" t="s">
        <v>117</v>
      </c>
      <c r="L8" s="656"/>
      <c r="M8" s="655" t="s">
        <v>118</v>
      </c>
      <c r="N8" s="656"/>
      <c r="O8" s="205" t="s">
        <v>628</v>
      </c>
      <c r="P8" s="205" t="s">
        <v>334</v>
      </c>
      <c r="Q8" s="655" t="s">
        <v>120</v>
      </c>
      <c r="R8" s="656"/>
      <c r="S8" s="205" t="s">
        <v>335</v>
      </c>
      <c r="T8" s="657" t="s">
        <v>336</v>
      </c>
      <c r="U8" s="657"/>
      <c r="V8" s="206" t="s">
        <v>122</v>
      </c>
      <c r="W8" s="207" t="s">
        <v>123</v>
      </c>
      <c r="X8" s="207" t="s">
        <v>124</v>
      </c>
      <c r="Y8" s="207" t="s">
        <v>125</v>
      </c>
      <c r="Z8" s="648"/>
      <c r="AA8" s="651"/>
      <c r="AB8" s="208" t="s">
        <v>126</v>
      </c>
      <c r="AC8" s="208" t="s">
        <v>127</v>
      </c>
      <c r="AD8" s="208" t="s">
        <v>128</v>
      </c>
      <c r="AE8" s="209" t="s">
        <v>129</v>
      </c>
      <c r="AF8" s="208" t="s">
        <v>130</v>
      </c>
      <c r="AG8" s="654"/>
    </row>
    <row r="9" spans="3:33" s="237" customFormat="1" ht="84" customHeight="1">
      <c r="C9" s="661" t="s">
        <v>677</v>
      </c>
      <c r="D9" s="633" t="s">
        <v>131</v>
      </c>
      <c r="E9" s="212" t="s">
        <v>24</v>
      </c>
      <c r="F9" s="172" t="s">
        <v>5</v>
      </c>
      <c r="G9" s="95" t="s">
        <v>338</v>
      </c>
      <c r="H9" s="96" t="s">
        <v>86</v>
      </c>
      <c r="I9" s="96" t="s">
        <v>86</v>
      </c>
      <c r="J9" s="97" t="s">
        <v>340</v>
      </c>
      <c r="K9" s="98">
        <v>2</v>
      </c>
      <c r="L9" s="216" t="str">
        <f>+IF(K9="","Bajo",IF(K9=2,"Medio",IF(K9=6,"Alto",IF(K9=10,"Muy Alto",""))))</f>
        <v>Medio</v>
      </c>
      <c r="M9" s="98">
        <v>2</v>
      </c>
      <c r="N9" s="216" t="str">
        <f>+IF(M9=0,"",IF(M9=1,"Esporádica",IF(M9=2,"Ocasional",IF(M9=3,"Frecuente",IF(M9=4,"Continua","")))))</f>
        <v>Ocasional</v>
      </c>
      <c r="O9" s="102">
        <f>+IF(K9="",M9,(M9*K9))</f>
        <v>4</v>
      </c>
      <c r="P9" s="216" t="str">
        <f>+IF(O9=0,"",IF(O9&lt;5,"Bajo",IF(O9&lt;9,"Medio",IF(O9&lt;21,"Alto",IF(O9&lt;41,"Muy Alto","")))))</f>
        <v>Bajo</v>
      </c>
      <c r="Q9" s="98">
        <v>10</v>
      </c>
      <c r="R9" s="216" t="str">
        <f>+IF(Q9=0,"",IF(Q9&lt;11,"Leve",IF(Q9&lt;26,"Grave",IF(Q9&lt;61,"Muy Grave",IF(Q9&lt;101,"Muerte","")))))</f>
        <v>Leve</v>
      </c>
      <c r="S9" s="98">
        <f>+Q9*O9</f>
        <v>40</v>
      </c>
      <c r="T9" s="90" t="str">
        <f>+IF(S9=0,"",IF(S9&lt;21,"IV",IF(S9&lt;121,"III",IF(S9&lt;501,"II",IF(S9&lt;4001,"I","")))))</f>
        <v>III</v>
      </c>
      <c r="U9" s="99" t="str">
        <f>+IF(T9=0,"",IF(T9="I","No Aceptable",IF(T9="II","No Aceptable  o Aceptable con control específico",IF(T9="III","Aceptable",IF(T9="IV","Aceptable","")))))</f>
        <v>Aceptable</v>
      </c>
      <c r="V9" s="99" t="s">
        <v>4</v>
      </c>
      <c r="W9" s="636">
        <v>25</v>
      </c>
      <c r="X9" s="636"/>
      <c r="Y9" s="636">
        <f>W9+X9</f>
        <v>25</v>
      </c>
      <c r="Z9" s="109" t="s">
        <v>630</v>
      </c>
      <c r="AA9" s="109" t="s">
        <v>8</v>
      </c>
      <c r="AB9" s="90" t="s">
        <v>86</v>
      </c>
      <c r="AC9" s="90" t="s">
        <v>86</v>
      </c>
      <c r="AD9" s="90" t="s">
        <v>86</v>
      </c>
      <c r="AE9" s="105" t="s">
        <v>631</v>
      </c>
      <c r="AF9" s="90" t="s">
        <v>86</v>
      </c>
      <c r="AG9" s="182" t="s">
        <v>86</v>
      </c>
    </row>
    <row r="10" spans="3:33" s="231" customFormat="1" ht="99" customHeight="1">
      <c r="C10" s="661"/>
      <c r="D10" s="634"/>
      <c r="E10" s="106" t="s">
        <v>6</v>
      </c>
      <c r="F10" s="95" t="s">
        <v>5</v>
      </c>
      <c r="G10" s="95" t="s">
        <v>338</v>
      </c>
      <c r="H10" s="96" t="s">
        <v>339</v>
      </c>
      <c r="I10" s="96" t="s">
        <v>86</v>
      </c>
      <c r="J10" s="97" t="s">
        <v>340</v>
      </c>
      <c r="K10" s="98">
        <v>2</v>
      </c>
      <c r="L10" s="216" t="str">
        <f>+IF(K10="","Bajo",IF(K10=2,"Medio",IF(K10=6,"Alto",IF(K10=10,"Muy Alto",""))))</f>
        <v>Medio</v>
      </c>
      <c r="M10" s="98">
        <v>4</v>
      </c>
      <c r="N10" s="216" t="str">
        <f>+IF(M10=0,"",IF(M10=1,"Esporádica",IF(M10=2,"Ocasional",IF(M10=3,"Frecuente",IF(M10=4,"Continua","")))))</f>
        <v>Continua</v>
      </c>
      <c r="O10" s="102">
        <f>+IF(K10="",M10,(M10*K10))</f>
        <v>8</v>
      </c>
      <c r="P10" s="216" t="str">
        <f>+IF(O10=0,"",IF(O10&lt;5,"Bajo",IF(O10&lt;9,"Medio",IF(O10&lt;21,"Alto",IF(O10&lt;41,"Muy Alto","")))))</f>
        <v>Medio</v>
      </c>
      <c r="Q10" s="98">
        <v>60</v>
      </c>
      <c r="R10" s="216" t="str">
        <f>+IF(Q10=0,"",IF(Q10&lt;11,"Leve",IF(Q10&lt;26,"Grave",IF(Q10&lt;61,"Muy Grave",IF(Q10&lt;101,"Muerte","")))))</f>
        <v>Muy Grave</v>
      </c>
      <c r="S10" s="98">
        <f>+Q10*O10</f>
        <v>480</v>
      </c>
      <c r="T10" s="90" t="str">
        <f>+IF(S10=0,"",IF(S10&lt;21,"IV",IF(S10&lt;121,"III",IF(S10&lt;501,"II",IF(S10&lt;4001,"I","")))))</f>
        <v>II</v>
      </c>
      <c r="U10" s="99" t="str">
        <f>+IF(T10=0,"",IF(T10="I","No Aceptable",IF(T10="II","No Aceptable  o Aceptable con control específico",IF(T10="III","Aceptable",IF(T10="IV","Aceptable","")))))</f>
        <v>No Aceptable  o Aceptable con control específico</v>
      </c>
      <c r="V10" s="99" t="s">
        <v>4</v>
      </c>
      <c r="W10" s="637"/>
      <c r="X10" s="637"/>
      <c r="Y10" s="637"/>
      <c r="Z10" s="100" t="s">
        <v>137</v>
      </c>
      <c r="AA10" s="90" t="s">
        <v>4</v>
      </c>
      <c r="AB10" s="90" t="s">
        <v>86</v>
      </c>
      <c r="AC10" s="90" t="s">
        <v>86</v>
      </c>
      <c r="AD10" s="98" t="s">
        <v>341</v>
      </c>
      <c r="AE10" s="89" t="s">
        <v>342</v>
      </c>
      <c r="AF10" s="90" t="s">
        <v>86</v>
      </c>
      <c r="AG10" s="182" t="s">
        <v>86</v>
      </c>
    </row>
    <row r="11" spans="3:33" s="237" customFormat="1" ht="62.25" customHeight="1">
      <c r="C11" s="661"/>
      <c r="D11" s="634"/>
      <c r="E11" s="212" t="s">
        <v>632</v>
      </c>
      <c r="F11" s="102" t="s">
        <v>9</v>
      </c>
      <c r="G11" s="90" t="s">
        <v>355</v>
      </c>
      <c r="H11" s="96" t="s">
        <v>86</v>
      </c>
      <c r="I11" s="96" t="s">
        <v>86</v>
      </c>
      <c r="J11" s="98" t="s">
        <v>633</v>
      </c>
      <c r="K11" s="90">
        <v>2</v>
      </c>
      <c r="L11" s="217" t="str">
        <f>+IF(K11="","Bajo",IF(K11=2,"Medio",IF(K11=6,"Alto",IF(K11=10,"Muy Alto",""))))</f>
        <v>Medio</v>
      </c>
      <c r="M11" s="90">
        <v>3</v>
      </c>
      <c r="N11" s="217" t="str">
        <f>+IF(M11=0,"",IF(M11=1,"Esporádica",IF(M11=2,"Ocasional",IF(M11=3,"Frecuente",IF(M11=4,"Continua","")))))</f>
        <v>Frecuente</v>
      </c>
      <c r="O11" s="90">
        <f>+IF(K11="",M11,(M11*K11))</f>
        <v>6</v>
      </c>
      <c r="P11" s="217" t="str">
        <f>+IF(O11=0,"",IF(O11&lt;5,"Bajo",IF(O11&lt;9,"Medio",IF(O11&lt;21,"Alto",IF(O11&lt;41,"Muy Alto","")))))</f>
        <v>Medio</v>
      </c>
      <c r="Q11" s="90">
        <v>10</v>
      </c>
      <c r="R11" s="217" t="str">
        <f>+IF(Q11=0,"",IF(Q11&lt;11,"Leve",IF(Q11&lt;26,"Grave",IF(Q11&lt;61,"Muy Grave",IF(Q11&lt;101,"Muerte","")))))</f>
        <v>Leve</v>
      </c>
      <c r="S11" s="90">
        <f>+Q11*O11</f>
        <v>60</v>
      </c>
      <c r="T11" s="90" t="str">
        <f>+IF(S11=0,"",IF(S11&lt;21,"IV",IF(S11&lt;121,"III",IF(S11&lt;501,"II",IF(S11&lt;4001,"I","")))))</f>
        <v>III</v>
      </c>
      <c r="U11" s="99" t="str">
        <f>+IF(T11=0,"",IF(T11="I","No Aceptable",IF(T11="II","No Aceptable  o Aceptable con control específico",IF(T11="III","Aceptable",IF(T11="IV","Aceptable","")))))</f>
        <v>Aceptable</v>
      </c>
      <c r="V11" s="99" t="s">
        <v>4</v>
      </c>
      <c r="W11" s="637"/>
      <c r="X11" s="637"/>
      <c r="Y11" s="637"/>
      <c r="Z11" s="100" t="s">
        <v>358</v>
      </c>
      <c r="AA11" s="90" t="s">
        <v>8</v>
      </c>
      <c r="AB11" s="90" t="s">
        <v>86</v>
      </c>
      <c r="AC11" s="90" t="s">
        <v>86</v>
      </c>
      <c r="AD11" s="90" t="s">
        <v>86</v>
      </c>
      <c r="AE11" s="105" t="s">
        <v>634</v>
      </c>
      <c r="AF11" s="90" t="s">
        <v>86</v>
      </c>
      <c r="AG11" s="182" t="s">
        <v>86</v>
      </c>
    </row>
    <row r="12" spans="3:33" s="231" customFormat="1" ht="80.25" customHeight="1">
      <c r="C12" s="661"/>
      <c r="D12" s="634"/>
      <c r="E12" s="211" t="s">
        <v>349</v>
      </c>
      <c r="F12" s="102" t="s">
        <v>9</v>
      </c>
      <c r="G12" s="90" t="s">
        <v>350</v>
      </c>
      <c r="H12" s="96" t="s">
        <v>86</v>
      </c>
      <c r="I12" s="96" t="s">
        <v>86</v>
      </c>
      <c r="J12" s="96" t="s">
        <v>635</v>
      </c>
      <c r="K12" s="102">
        <v>2</v>
      </c>
      <c r="L12" s="218" t="str">
        <f>+IF(K12="","Bajo",IF(K12=2,"Medio",IF(K12=6,"Alto",IF(K12=10,"Muy Alto",""))))</f>
        <v>Medio</v>
      </c>
      <c r="M12" s="102">
        <v>2</v>
      </c>
      <c r="N12" s="218" t="str">
        <f>+IF(M12=0,"",IF(M12=1,"Esporádica",IF(M12=2,"Ocasional",IF(M12=3,"Frecuente",IF(M12=4,"Continua","")))))</f>
        <v>Ocasional</v>
      </c>
      <c r="O12" s="102">
        <f>+IF(K12="",M12,(M12*K12))</f>
        <v>4</v>
      </c>
      <c r="P12" s="218" t="str">
        <f>+IF(O12=0,"",IF(O12&lt;5,"Bajo",IF(O12&lt;9,"Medio",IF(O12&lt;21,"Alto",IF(O12&lt;41,"Muy Alto","")))))</f>
        <v>Bajo</v>
      </c>
      <c r="Q12" s="102">
        <v>10</v>
      </c>
      <c r="R12" s="218" t="str">
        <f>+IF(Q12=0,"",IF(Q12&lt;11,"Leve",IF(Q12&lt;26,"Grave",IF(Q12&lt;61,"Muy Grave",IF(Q12&lt;101,"Muerte","")))))</f>
        <v>Leve</v>
      </c>
      <c r="S12" s="102">
        <f>+Q12*O12</f>
        <v>40</v>
      </c>
      <c r="T12" s="102" t="str">
        <f>+IF(S12=0,"",IF(S12&lt;21,"IV",IF(S12&lt;121,"III",IF(S12&lt;501,"II",IF(S12&lt;4001,"I","")))))</f>
        <v>III</v>
      </c>
      <c r="U12" s="103" t="str">
        <f>+IF(T12=0,"",IF(T12="I","No Aceptable",IF(T12="II","No Aceptable  o Aceptable con control específico",IF(T12="III","Aceptable",IF(T12="IV","Aceptable","")))))</f>
        <v>Aceptable</v>
      </c>
      <c r="V12" s="103" t="s">
        <v>4</v>
      </c>
      <c r="W12" s="637"/>
      <c r="X12" s="637"/>
      <c r="Y12" s="637"/>
      <c r="Z12" s="104" t="s">
        <v>352</v>
      </c>
      <c r="AA12" s="102" t="s">
        <v>4</v>
      </c>
      <c r="AB12" s="90" t="s">
        <v>86</v>
      </c>
      <c r="AC12" s="90" t="s">
        <v>86</v>
      </c>
      <c r="AD12" s="90" t="s">
        <v>86</v>
      </c>
      <c r="AE12" s="105" t="s">
        <v>634</v>
      </c>
      <c r="AF12" s="90" t="s">
        <v>86</v>
      </c>
      <c r="AG12" s="183" t="s">
        <v>86</v>
      </c>
    </row>
    <row r="13" spans="3:33" s="239" customFormat="1" ht="52.5" customHeight="1">
      <c r="C13" s="661"/>
      <c r="D13" s="634"/>
      <c r="E13" s="212" t="s">
        <v>636</v>
      </c>
      <c r="F13" s="233" t="s">
        <v>155</v>
      </c>
      <c r="G13" s="238" t="s">
        <v>637</v>
      </c>
      <c r="H13" s="96" t="s">
        <v>86</v>
      </c>
      <c r="I13" s="96" t="s">
        <v>86</v>
      </c>
      <c r="J13" s="98" t="s">
        <v>381</v>
      </c>
      <c r="K13" s="98">
        <v>2</v>
      </c>
      <c r="L13" s="216" t="str">
        <f>+IF(K13="","Bajo",IF(K13=2,"Medio",IF(K13=6,"Alto",IF(K13=10,"Muy Alto",""))))</f>
        <v>Medio</v>
      </c>
      <c r="M13" s="98">
        <v>3</v>
      </c>
      <c r="N13" s="216" t="str">
        <f>+IF(M13=0,"",IF(M13=1,"Esporádica",IF(M13=2,"Ocasional",IF(M13=3,"Frecuente",IF(M13=4,"Continua","")))))</f>
        <v>Frecuente</v>
      </c>
      <c r="O13" s="98">
        <f>+IF(K13="",M13,(M13*K13))</f>
        <v>6</v>
      </c>
      <c r="P13" s="216" t="str">
        <f>+IF(O13=0,"",IF(O13&lt;5,"Bajo",IF(O13&lt;9,"Medio",IF(O13&lt;21,"Alto",IF(O13&lt;41,"Muy Alto","")))))</f>
        <v>Medio</v>
      </c>
      <c r="Q13" s="98">
        <v>10</v>
      </c>
      <c r="R13" s="216" t="str">
        <f>+IF(Q13=0,"",IF(Q13&lt;11,"Leve",IF(Q13&lt;26,"Grave",IF(Q13&lt;61,"Muy Grave",IF(Q13&lt;101,"Muerte","")))))</f>
        <v>Leve</v>
      </c>
      <c r="S13" s="98">
        <f>+Q13*O13</f>
        <v>60</v>
      </c>
      <c r="T13" s="90" t="str">
        <f>+IF(S13=0,"",IF(S13&lt;21,"IV",IF(S13&lt;121,"III",IF(S13&lt;501,"II",IF(S13&lt;4001,"I","")))))</f>
        <v>III</v>
      </c>
      <c r="U13" s="99" t="str">
        <f>+IF(T13=0,"",IF(T13="I","No Aceptable",IF(T13="II","No Aceptable  o Aceptable con control específico",IF(T13="III","Aceptable",IF(T13="IV","Aceptable","")))))</f>
        <v>Aceptable</v>
      </c>
      <c r="V13" s="99" t="s">
        <v>4</v>
      </c>
      <c r="W13" s="637"/>
      <c r="X13" s="637"/>
      <c r="Y13" s="637"/>
      <c r="Z13" s="100" t="s">
        <v>638</v>
      </c>
      <c r="AA13" s="90" t="s">
        <v>4</v>
      </c>
      <c r="AB13" s="90" t="s">
        <v>86</v>
      </c>
      <c r="AC13" s="90" t="s">
        <v>86</v>
      </c>
      <c r="AD13" s="90" t="s">
        <v>86</v>
      </c>
      <c r="AE13" s="105" t="s">
        <v>639</v>
      </c>
      <c r="AF13" s="109" t="s">
        <v>640</v>
      </c>
      <c r="AG13" s="106" t="s">
        <v>86</v>
      </c>
    </row>
    <row r="14" spans="3:33" s="231" customFormat="1" ht="100.5" customHeight="1">
      <c r="C14" s="661"/>
      <c r="D14" s="634"/>
      <c r="E14" s="235" t="s">
        <v>641</v>
      </c>
      <c r="F14" s="232" t="s">
        <v>23</v>
      </c>
      <c r="G14" s="194" t="s">
        <v>400</v>
      </c>
      <c r="H14" s="195" t="s">
        <v>86</v>
      </c>
      <c r="I14" s="195" t="s">
        <v>86</v>
      </c>
      <c r="J14" s="196" t="s">
        <v>642</v>
      </c>
      <c r="K14" s="197">
        <v>6</v>
      </c>
      <c r="L14" s="236" t="str">
        <f t="shared" ref="L14:L23" si="0">+IF(K14="","Bajo",IF(K14=2,"Medio",IF(K14=6,"Alto",IF(K14=10,"Muy Alto",""))))</f>
        <v>Alto</v>
      </c>
      <c r="M14" s="197">
        <v>2</v>
      </c>
      <c r="N14" s="236" t="str">
        <f t="shared" ref="N14:N23" si="1">+IF(M14=0,"",IF(M14=1,"Esporádica",IF(M14=2,"Ocasional",IF(M14=3,"Frecuente",IF(M14=4,"Continua","")))))</f>
        <v>Ocasional</v>
      </c>
      <c r="O14" s="197">
        <f t="shared" ref="O14:O23" si="2">+IF(K14="",M14,(M14*K14))</f>
        <v>12</v>
      </c>
      <c r="P14" s="236" t="str">
        <f t="shared" ref="P14:P23" si="3">+IF(O14=0,"",IF(O14&lt;5,"Bajo",IF(O14&lt;9,"Medio",IF(O14&lt;21,"Alto",IF(O14&lt;41,"Muy Alto","")))))</f>
        <v>Alto</v>
      </c>
      <c r="Q14" s="197">
        <v>25</v>
      </c>
      <c r="R14" s="236" t="str">
        <f t="shared" ref="R14:R23" si="4">+IF(Q14=0,"",IF(Q14&lt;11,"Leve",IF(Q14&lt;26,"Grave",IF(Q14&lt;61,"Muy Grave",IF(Q14&lt;101,"Muerte","")))))</f>
        <v>Grave</v>
      </c>
      <c r="S14" s="197">
        <f t="shared" ref="S14:S23" si="5">+Q14*O14</f>
        <v>300</v>
      </c>
      <c r="T14" s="194" t="str">
        <f t="shared" ref="T14:T23" si="6">+IF(S14=0,"",IF(S14&lt;21,"IV",IF(S14&lt;121,"III",IF(S14&lt;501,"II",IF(S14&lt;4001,"I","")))))</f>
        <v>II</v>
      </c>
      <c r="U14" s="198" t="str">
        <f t="shared" ref="U14:U23" si="7">+IF(T14=0,"",IF(T14="I","No Aceptable",IF(T14="II","No Aceptable  o Aceptable con control específico",IF(T14="III","Aceptable",IF(T14="IV","Aceptable","")))))</f>
        <v>No Aceptable  o Aceptable con control específico</v>
      </c>
      <c r="V14" s="199" t="s">
        <v>4</v>
      </c>
      <c r="W14" s="637"/>
      <c r="X14" s="637"/>
      <c r="Y14" s="637"/>
      <c r="Z14" s="200" t="s">
        <v>254</v>
      </c>
      <c r="AA14" s="194" t="s">
        <v>4</v>
      </c>
      <c r="AB14" s="194" t="s">
        <v>86</v>
      </c>
      <c r="AC14" s="194" t="s">
        <v>86</v>
      </c>
      <c r="AD14" s="194" t="s">
        <v>86</v>
      </c>
      <c r="AE14" s="201" t="s">
        <v>402</v>
      </c>
      <c r="AF14" s="194" t="s">
        <v>86</v>
      </c>
      <c r="AG14" s="202" t="s">
        <v>86</v>
      </c>
    </row>
    <row r="15" spans="3:33" s="231" customFormat="1" ht="90.75" customHeight="1">
      <c r="C15" s="661"/>
      <c r="D15" s="634"/>
      <c r="E15" s="212" t="s">
        <v>643</v>
      </c>
      <c r="F15" s="233" t="s">
        <v>23</v>
      </c>
      <c r="G15" s="98" t="s">
        <v>411</v>
      </c>
      <c r="H15" s="96" t="s">
        <v>86</v>
      </c>
      <c r="I15" s="109" t="s">
        <v>412</v>
      </c>
      <c r="J15" s="109" t="s">
        <v>642</v>
      </c>
      <c r="K15" s="98">
        <v>2</v>
      </c>
      <c r="L15" s="216" t="str">
        <f t="shared" si="0"/>
        <v>Medio</v>
      </c>
      <c r="M15" s="98">
        <v>2</v>
      </c>
      <c r="N15" s="216" t="str">
        <f t="shared" si="1"/>
        <v>Ocasional</v>
      </c>
      <c r="O15" s="98">
        <f t="shared" si="2"/>
        <v>4</v>
      </c>
      <c r="P15" s="216" t="str">
        <f t="shared" si="3"/>
        <v>Bajo</v>
      </c>
      <c r="Q15" s="98">
        <v>60</v>
      </c>
      <c r="R15" s="216" t="str">
        <f t="shared" si="4"/>
        <v>Muy Grave</v>
      </c>
      <c r="S15" s="98">
        <f t="shared" si="5"/>
        <v>240</v>
      </c>
      <c r="T15" s="98" t="str">
        <f t="shared" si="6"/>
        <v>II</v>
      </c>
      <c r="U15" s="111" t="str">
        <f t="shared" si="7"/>
        <v>No Aceptable  o Aceptable con control específico</v>
      </c>
      <c r="V15" s="111" t="s">
        <v>4</v>
      </c>
      <c r="W15" s="637"/>
      <c r="X15" s="637"/>
      <c r="Y15" s="637"/>
      <c r="Z15" s="112" t="s">
        <v>414</v>
      </c>
      <c r="AA15" s="98" t="s">
        <v>4</v>
      </c>
      <c r="AB15" s="90" t="s">
        <v>86</v>
      </c>
      <c r="AC15" s="90" t="s">
        <v>86</v>
      </c>
      <c r="AD15" s="90" t="s">
        <v>86</v>
      </c>
      <c r="AE15" s="110" t="s">
        <v>415</v>
      </c>
      <c r="AF15" s="90" t="s">
        <v>86</v>
      </c>
      <c r="AG15" s="182" t="s">
        <v>86</v>
      </c>
    </row>
    <row r="16" spans="3:33" s="231" customFormat="1" ht="113.25" customHeight="1">
      <c r="C16" s="661"/>
      <c r="D16" s="634"/>
      <c r="E16" s="212" t="s">
        <v>644</v>
      </c>
      <c r="F16" s="234" t="s">
        <v>645</v>
      </c>
      <c r="G16" s="98" t="s">
        <v>646</v>
      </c>
      <c r="H16" s="107" t="s">
        <v>86</v>
      </c>
      <c r="I16" s="96" t="s">
        <v>647</v>
      </c>
      <c r="J16" s="108" t="s">
        <v>648</v>
      </c>
      <c r="K16" s="90">
        <v>6</v>
      </c>
      <c r="L16" s="217" t="str">
        <f t="shared" si="0"/>
        <v>Alto</v>
      </c>
      <c r="M16" s="90">
        <v>3</v>
      </c>
      <c r="N16" s="217" t="str">
        <f t="shared" si="1"/>
        <v>Frecuente</v>
      </c>
      <c r="O16" s="90">
        <f t="shared" si="2"/>
        <v>18</v>
      </c>
      <c r="P16" s="217" t="str">
        <f t="shared" si="3"/>
        <v>Alto</v>
      </c>
      <c r="Q16" s="90">
        <v>25</v>
      </c>
      <c r="R16" s="217" t="str">
        <f t="shared" si="4"/>
        <v>Grave</v>
      </c>
      <c r="S16" s="90">
        <f t="shared" si="5"/>
        <v>450</v>
      </c>
      <c r="T16" s="90" t="str">
        <f t="shared" si="6"/>
        <v>II</v>
      </c>
      <c r="U16" s="99" t="str">
        <f t="shared" si="7"/>
        <v>No Aceptable  o Aceptable con control específico</v>
      </c>
      <c r="V16" s="99" t="s">
        <v>4</v>
      </c>
      <c r="W16" s="637"/>
      <c r="X16" s="637"/>
      <c r="Y16" s="637"/>
      <c r="Z16" s="100" t="s">
        <v>373</v>
      </c>
      <c r="AA16" s="90" t="s">
        <v>4</v>
      </c>
      <c r="AB16" s="90" t="s">
        <v>86</v>
      </c>
      <c r="AC16" s="90" t="s">
        <v>86</v>
      </c>
      <c r="AD16" s="90" t="s">
        <v>86</v>
      </c>
      <c r="AE16" s="101" t="s">
        <v>374</v>
      </c>
      <c r="AF16" s="90" t="s">
        <v>86</v>
      </c>
      <c r="AG16" s="182" t="s">
        <v>86</v>
      </c>
    </row>
    <row r="17" spans="3:33" s="231" customFormat="1" ht="96.75" customHeight="1">
      <c r="C17" s="661"/>
      <c r="D17" s="634"/>
      <c r="E17" s="212" t="s">
        <v>649</v>
      </c>
      <c r="F17" s="172" t="s">
        <v>650</v>
      </c>
      <c r="G17" s="234" t="s">
        <v>651</v>
      </c>
      <c r="H17" s="107" t="s">
        <v>86</v>
      </c>
      <c r="I17" s="96" t="s">
        <v>647</v>
      </c>
      <c r="J17" s="108" t="s">
        <v>648</v>
      </c>
      <c r="K17" s="98">
        <v>6</v>
      </c>
      <c r="L17" s="216" t="str">
        <f t="shared" si="0"/>
        <v>Alto</v>
      </c>
      <c r="M17" s="98">
        <v>3</v>
      </c>
      <c r="N17" s="216" t="str">
        <f t="shared" si="1"/>
        <v>Frecuente</v>
      </c>
      <c r="O17" s="102">
        <f t="shared" si="2"/>
        <v>18</v>
      </c>
      <c r="P17" s="216" t="str">
        <f t="shared" si="3"/>
        <v>Alto</v>
      </c>
      <c r="Q17" s="98">
        <v>25</v>
      </c>
      <c r="R17" s="216" t="str">
        <f t="shared" si="4"/>
        <v>Grave</v>
      </c>
      <c r="S17" s="98">
        <f t="shared" si="5"/>
        <v>450</v>
      </c>
      <c r="T17" s="90" t="str">
        <f t="shared" si="6"/>
        <v>II</v>
      </c>
      <c r="U17" s="99" t="str">
        <f t="shared" si="7"/>
        <v>No Aceptable  o Aceptable con control específico</v>
      </c>
      <c r="V17" s="99" t="s">
        <v>4</v>
      </c>
      <c r="W17" s="637"/>
      <c r="X17" s="637"/>
      <c r="Y17" s="637"/>
      <c r="Z17" s="98" t="s">
        <v>652</v>
      </c>
      <c r="AA17" s="98" t="s">
        <v>4</v>
      </c>
      <c r="AB17" s="90" t="s">
        <v>86</v>
      </c>
      <c r="AC17" s="90" t="s">
        <v>86</v>
      </c>
      <c r="AD17" s="90" t="s">
        <v>86</v>
      </c>
      <c r="AE17" s="110" t="s">
        <v>653</v>
      </c>
      <c r="AF17" s="90" t="s">
        <v>86</v>
      </c>
      <c r="AG17" s="182" t="s">
        <v>86</v>
      </c>
    </row>
    <row r="18" spans="3:33" s="237" customFormat="1" ht="117" customHeight="1">
      <c r="C18" s="661"/>
      <c r="D18" s="634"/>
      <c r="E18" s="212" t="s">
        <v>654</v>
      </c>
      <c r="F18" s="172" t="s">
        <v>650</v>
      </c>
      <c r="G18" s="234" t="s">
        <v>651</v>
      </c>
      <c r="H18" s="107" t="s">
        <v>86</v>
      </c>
      <c r="I18" s="96" t="s">
        <v>647</v>
      </c>
      <c r="J18" s="108" t="s">
        <v>648</v>
      </c>
      <c r="K18" s="98">
        <v>2</v>
      </c>
      <c r="L18" s="216" t="str">
        <f t="shared" si="0"/>
        <v>Medio</v>
      </c>
      <c r="M18" s="98">
        <v>2</v>
      </c>
      <c r="N18" s="216" t="str">
        <f t="shared" si="1"/>
        <v>Ocasional</v>
      </c>
      <c r="O18" s="102">
        <f t="shared" si="2"/>
        <v>4</v>
      </c>
      <c r="P18" s="216" t="str">
        <f t="shared" si="3"/>
        <v>Bajo</v>
      </c>
      <c r="Q18" s="98">
        <v>10</v>
      </c>
      <c r="R18" s="216" t="str">
        <f t="shared" si="4"/>
        <v>Leve</v>
      </c>
      <c r="S18" s="98">
        <f t="shared" si="5"/>
        <v>40</v>
      </c>
      <c r="T18" s="90" t="str">
        <f t="shared" si="6"/>
        <v>III</v>
      </c>
      <c r="U18" s="99" t="str">
        <f t="shared" si="7"/>
        <v>Aceptable</v>
      </c>
      <c r="V18" s="99" t="s">
        <v>4</v>
      </c>
      <c r="W18" s="637"/>
      <c r="X18" s="637"/>
      <c r="Y18" s="637"/>
      <c r="Z18" s="98" t="s">
        <v>655</v>
      </c>
      <c r="AA18" s="98" t="s">
        <v>8</v>
      </c>
      <c r="AB18" s="90" t="s">
        <v>86</v>
      </c>
      <c r="AC18" s="90" t="s">
        <v>86</v>
      </c>
      <c r="AD18" s="90" t="s">
        <v>86</v>
      </c>
      <c r="AE18" s="101" t="s">
        <v>374</v>
      </c>
      <c r="AF18" s="90" t="s">
        <v>86</v>
      </c>
      <c r="AG18" s="182" t="s">
        <v>86</v>
      </c>
    </row>
    <row r="19" spans="3:33" s="237" customFormat="1" ht="74.25" customHeight="1">
      <c r="C19" s="661"/>
      <c r="D19" s="634"/>
      <c r="E19" s="106" t="s">
        <v>385</v>
      </c>
      <c r="F19" s="95" t="s">
        <v>23</v>
      </c>
      <c r="G19" s="90" t="s">
        <v>386</v>
      </c>
      <c r="H19" s="90" t="s">
        <v>387</v>
      </c>
      <c r="I19" s="98" t="s">
        <v>388</v>
      </c>
      <c r="J19" s="109" t="s">
        <v>642</v>
      </c>
      <c r="K19" s="98">
        <v>2</v>
      </c>
      <c r="L19" s="216" t="str">
        <f t="shared" si="0"/>
        <v>Medio</v>
      </c>
      <c r="M19" s="98">
        <v>1</v>
      </c>
      <c r="N19" s="216" t="str">
        <f t="shared" si="1"/>
        <v>Esporádica</v>
      </c>
      <c r="O19" s="98">
        <f t="shared" si="2"/>
        <v>2</v>
      </c>
      <c r="P19" s="216" t="str">
        <f t="shared" si="3"/>
        <v>Bajo</v>
      </c>
      <c r="Q19" s="98">
        <v>25</v>
      </c>
      <c r="R19" s="216" t="str">
        <f t="shared" si="4"/>
        <v>Grave</v>
      </c>
      <c r="S19" s="98">
        <f t="shared" si="5"/>
        <v>50</v>
      </c>
      <c r="T19" s="90" t="str">
        <f t="shared" si="6"/>
        <v>III</v>
      </c>
      <c r="U19" s="99" t="str">
        <f t="shared" si="7"/>
        <v>Aceptable</v>
      </c>
      <c r="V19" s="99" t="s">
        <v>4</v>
      </c>
      <c r="W19" s="637"/>
      <c r="X19" s="637"/>
      <c r="Y19" s="637"/>
      <c r="Z19" s="100" t="s">
        <v>390</v>
      </c>
      <c r="AA19" s="90" t="s">
        <v>4</v>
      </c>
      <c r="AB19" s="90" t="s">
        <v>86</v>
      </c>
      <c r="AC19" s="90" t="s">
        <v>86</v>
      </c>
      <c r="AD19" s="90" t="s">
        <v>86</v>
      </c>
      <c r="AE19" s="106" t="s">
        <v>391</v>
      </c>
      <c r="AF19" s="90" t="s">
        <v>86</v>
      </c>
      <c r="AG19" s="182" t="s">
        <v>86</v>
      </c>
    </row>
    <row r="20" spans="3:33" s="237" customFormat="1" ht="169.5" customHeight="1">
      <c r="C20" s="661"/>
      <c r="D20" s="634"/>
      <c r="E20" s="212" t="s">
        <v>656</v>
      </c>
      <c r="F20" s="233" t="s">
        <v>23</v>
      </c>
      <c r="G20" s="238" t="s">
        <v>657</v>
      </c>
      <c r="H20" s="96" t="s">
        <v>86</v>
      </c>
      <c r="I20" s="96" t="s">
        <v>86</v>
      </c>
      <c r="J20" s="109" t="s">
        <v>642</v>
      </c>
      <c r="K20" s="98">
        <v>2</v>
      </c>
      <c r="L20" s="216" t="str">
        <f t="shared" si="0"/>
        <v>Medio</v>
      </c>
      <c r="M20" s="98">
        <v>1</v>
      </c>
      <c r="N20" s="216" t="str">
        <f t="shared" si="1"/>
        <v>Esporádica</v>
      </c>
      <c r="O20" s="102">
        <f t="shared" si="2"/>
        <v>2</v>
      </c>
      <c r="P20" s="216" t="str">
        <f t="shared" si="3"/>
        <v>Bajo</v>
      </c>
      <c r="Q20" s="98">
        <v>10</v>
      </c>
      <c r="R20" s="216" t="str">
        <f t="shared" si="4"/>
        <v>Leve</v>
      </c>
      <c r="S20" s="98">
        <f t="shared" si="5"/>
        <v>20</v>
      </c>
      <c r="T20" s="90" t="str">
        <f t="shared" si="6"/>
        <v>IV</v>
      </c>
      <c r="U20" s="99" t="str">
        <f t="shared" si="7"/>
        <v>Aceptable</v>
      </c>
      <c r="V20" s="99" t="s">
        <v>4</v>
      </c>
      <c r="W20" s="637"/>
      <c r="X20" s="637"/>
      <c r="Y20" s="637"/>
      <c r="Z20" s="98" t="s">
        <v>658</v>
      </c>
      <c r="AA20" s="98" t="s">
        <v>8</v>
      </c>
      <c r="AB20" s="90" t="s">
        <v>86</v>
      </c>
      <c r="AC20" s="90" t="s">
        <v>86</v>
      </c>
      <c r="AD20" s="90" t="s">
        <v>86</v>
      </c>
      <c r="AE20" s="101" t="s">
        <v>659</v>
      </c>
      <c r="AF20" s="90" t="s">
        <v>86</v>
      </c>
      <c r="AG20" s="184" t="s">
        <v>86</v>
      </c>
    </row>
    <row r="21" spans="3:33" s="240" customFormat="1" ht="113.25" customHeight="1">
      <c r="C21" s="661"/>
      <c r="D21" s="634"/>
      <c r="E21" s="106" t="s">
        <v>206</v>
      </c>
      <c r="F21" s="95" t="s">
        <v>17</v>
      </c>
      <c r="G21" s="95" t="s">
        <v>361</v>
      </c>
      <c r="H21" s="95" t="s">
        <v>362</v>
      </c>
      <c r="I21" s="95" t="s">
        <v>363</v>
      </c>
      <c r="J21" s="95" t="s">
        <v>660</v>
      </c>
      <c r="K21" s="90">
        <v>6</v>
      </c>
      <c r="L21" s="217" t="str">
        <f t="shared" si="0"/>
        <v>Alto</v>
      </c>
      <c r="M21" s="90">
        <v>3</v>
      </c>
      <c r="N21" s="217" t="str">
        <f t="shared" si="1"/>
        <v>Frecuente</v>
      </c>
      <c r="O21" s="90">
        <f t="shared" si="2"/>
        <v>18</v>
      </c>
      <c r="P21" s="217" t="str">
        <f t="shared" si="3"/>
        <v>Alto</v>
      </c>
      <c r="Q21" s="90">
        <v>25</v>
      </c>
      <c r="R21" s="217" t="str">
        <f t="shared" si="4"/>
        <v>Grave</v>
      </c>
      <c r="S21" s="90">
        <f t="shared" si="5"/>
        <v>450</v>
      </c>
      <c r="T21" s="90" t="str">
        <f t="shared" si="6"/>
        <v>II</v>
      </c>
      <c r="U21" s="99" t="str">
        <f t="shared" si="7"/>
        <v>No Aceptable  o Aceptable con control específico</v>
      </c>
      <c r="V21" s="99" t="s">
        <v>4</v>
      </c>
      <c r="W21" s="637"/>
      <c r="X21" s="637"/>
      <c r="Y21" s="637"/>
      <c r="Z21" s="100" t="s">
        <v>365</v>
      </c>
      <c r="AA21" s="90" t="s">
        <v>4</v>
      </c>
      <c r="AB21" s="90" t="s">
        <v>86</v>
      </c>
      <c r="AC21" s="90" t="s">
        <v>86</v>
      </c>
      <c r="AD21" s="90" t="s">
        <v>86</v>
      </c>
      <c r="AE21" s="101" t="s">
        <v>661</v>
      </c>
      <c r="AF21" s="90" t="s">
        <v>86</v>
      </c>
      <c r="AG21" s="182" t="s">
        <v>367</v>
      </c>
    </row>
    <row r="22" spans="3:33" s="241" customFormat="1" ht="156.75" customHeight="1">
      <c r="C22" s="661"/>
      <c r="D22" s="634"/>
      <c r="E22" s="105" t="s">
        <v>403</v>
      </c>
      <c r="F22" s="95" t="s">
        <v>23</v>
      </c>
      <c r="G22" s="98" t="s">
        <v>404</v>
      </c>
      <c r="H22" s="109" t="s">
        <v>405</v>
      </c>
      <c r="I22" s="109" t="s">
        <v>406</v>
      </c>
      <c r="J22" s="109" t="s">
        <v>407</v>
      </c>
      <c r="K22" s="98">
        <v>2</v>
      </c>
      <c r="L22" s="216" t="str">
        <f t="shared" si="0"/>
        <v>Medio</v>
      </c>
      <c r="M22" s="98">
        <v>2</v>
      </c>
      <c r="N22" s="216" t="str">
        <f t="shared" si="1"/>
        <v>Ocasional</v>
      </c>
      <c r="O22" s="98">
        <f t="shared" si="2"/>
        <v>4</v>
      </c>
      <c r="P22" s="216" t="str">
        <f t="shared" si="3"/>
        <v>Bajo</v>
      </c>
      <c r="Q22" s="98">
        <v>100</v>
      </c>
      <c r="R22" s="216" t="str">
        <f t="shared" si="4"/>
        <v>Muerte</v>
      </c>
      <c r="S22" s="98">
        <f t="shared" si="5"/>
        <v>400</v>
      </c>
      <c r="T22" s="90" t="str">
        <f t="shared" si="6"/>
        <v>II</v>
      </c>
      <c r="U22" s="99" t="str">
        <f t="shared" si="7"/>
        <v>No Aceptable  o Aceptable con control específico</v>
      </c>
      <c r="V22" s="99" t="s">
        <v>4</v>
      </c>
      <c r="W22" s="637"/>
      <c r="X22" s="637"/>
      <c r="Y22" s="637"/>
      <c r="Z22" s="100" t="s">
        <v>408</v>
      </c>
      <c r="AA22" s="90" t="s">
        <v>8</v>
      </c>
      <c r="AB22" s="90" t="s">
        <v>86</v>
      </c>
      <c r="AC22" s="90" t="s">
        <v>86</v>
      </c>
      <c r="AD22" s="98" t="s">
        <v>383</v>
      </c>
      <c r="AE22" s="110" t="s">
        <v>409</v>
      </c>
      <c r="AF22" s="90" t="s">
        <v>86</v>
      </c>
      <c r="AG22" s="182" t="s">
        <v>86</v>
      </c>
    </row>
    <row r="23" spans="3:33" s="237" customFormat="1" ht="62.25" customHeight="1">
      <c r="C23" s="661"/>
      <c r="D23" s="634"/>
      <c r="E23" s="106" t="s">
        <v>289</v>
      </c>
      <c r="F23" s="90" t="s">
        <v>23</v>
      </c>
      <c r="G23" s="90" t="s">
        <v>378</v>
      </c>
      <c r="H23" s="96" t="s">
        <v>86</v>
      </c>
      <c r="I23" s="96" t="s">
        <v>86</v>
      </c>
      <c r="J23" s="98" t="s">
        <v>381</v>
      </c>
      <c r="K23" s="98">
        <v>2</v>
      </c>
      <c r="L23" s="216" t="str">
        <f t="shared" si="0"/>
        <v>Medio</v>
      </c>
      <c r="M23" s="98">
        <v>3</v>
      </c>
      <c r="N23" s="216" t="str">
        <f t="shared" si="1"/>
        <v>Frecuente</v>
      </c>
      <c r="O23" s="98">
        <f t="shared" si="2"/>
        <v>6</v>
      </c>
      <c r="P23" s="216" t="str">
        <f t="shared" si="3"/>
        <v>Medio</v>
      </c>
      <c r="Q23" s="98">
        <v>10</v>
      </c>
      <c r="R23" s="216" t="str">
        <f t="shared" si="4"/>
        <v>Leve</v>
      </c>
      <c r="S23" s="98">
        <f t="shared" si="5"/>
        <v>60</v>
      </c>
      <c r="T23" s="90" t="str">
        <f t="shared" si="6"/>
        <v>III</v>
      </c>
      <c r="U23" s="99" t="str">
        <f t="shared" si="7"/>
        <v>Aceptable</v>
      </c>
      <c r="V23" s="99" t="s">
        <v>4</v>
      </c>
      <c r="W23" s="637"/>
      <c r="X23" s="637"/>
      <c r="Y23" s="637"/>
      <c r="Z23" s="100" t="s">
        <v>382</v>
      </c>
      <c r="AA23" s="90" t="s">
        <v>4</v>
      </c>
      <c r="AB23" s="90" t="s">
        <v>86</v>
      </c>
      <c r="AC23" s="90" t="s">
        <v>86</v>
      </c>
      <c r="AD23" s="90" t="s">
        <v>86</v>
      </c>
      <c r="AE23" s="106" t="s">
        <v>662</v>
      </c>
      <c r="AF23" s="90" t="s">
        <v>86</v>
      </c>
      <c r="AG23" s="184" t="s">
        <v>86</v>
      </c>
    </row>
    <row r="24" spans="3:33" s="231" customFormat="1" ht="186.75" customHeight="1">
      <c r="C24" s="661"/>
      <c r="D24" s="634"/>
      <c r="E24" s="106" t="s">
        <v>234</v>
      </c>
      <c r="F24" s="172" t="s">
        <v>233</v>
      </c>
      <c r="G24" s="90" t="s">
        <v>416</v>
      </c>
      <c r="H24" s="96" t="s">
        <v>86</v>
      </c>
      <c r="I24" s="98" t="s">
        <v>417</v>
      </c>
      <c r="J24" s="98" t="s">
        <v>418</v>
      </c>
      <c r="K24" s="90">
        <v>2</v>
      </c>
      <c r="L24" s="217" t="str">
        <f>+IF(K24="","Bajo",IF(K24=2,"Medio",IF(K24=6,"Alto",IF(K24=10,"Muy Alto",""))))</f>
        <v>Medio</v>
      </c>
      <c r="M24" s="90">
        <v>2</v>
      </c>
      <c r="N24" s="217" t="str">
        <f>+IF(M24=0,"",IF(M24=1,"Esporádica",IF(M24=2,"Ocasional",IF(M24=3,"Frecuente",IF(M24=4,"Continua","")))))</f>
        <v>Ocasional</v>
      </c>
      <c r="O24" s="90">
        <f>+IF(K24="",M24,(M24*K24))</f>
        <v>4</v>
      </c>
      <c r="P24" s="217" t="str">
        <f>+IF(O24=0,"",IF(O24&lt;5,"Bajo",IF(O24&lt;9,"Medio",IF(O24&lt;21,"Alto",IF(O24&lt;41,"Muy Alto","")))))</f>
        <v>Bajo</v>
      </c>
      <c r="Q24" s="90">
        <v>100</v>
      </c>
      <c r="R24" s="217" t="str">
        <f>+IF(Q24=0,"",IF(Q24&lt;11,"Leve",IF(Q24&lt;26,"Grave",IF(Q24&lt;61,"Muy Grave",IF(Q24&lt;101,"Muerte","")))))</f>
        <v>Muerte</v>
      </c>
      <c r="S24" s="90">
        <f>+Q24*O24</f>
        <v>400</v>
      </c>
      <c r="T24" s="90" t="str">
        <f>+IF(S24=0,"",IF(S24&lt;21,"IV",IF(S24&lt;121,"III",IF(S24&lt;501,"II",IF(S24&lt;4001,"I","")))))</f>
        <v>II</v>
      </c>
      <c r="U24" s="99" t="str">
        <f>+IF(T24=0,"",IF(T24="I","No Aceptable",IF(T24="II","No Aceptable  o Aceptable con control específico",IF(T24="III","Aceptable",IF(T24="IV","Aceptable","")))))</f>
        <v>No Aceptable  o Aceptable con control específico</v>
      </c>
      <c r="V24" s="99" t="s">
        <v>4</v>
      </c>
      <c r="W24" s="637"/>
      <c r="X24" s="637"/>
      <c r="Y24" s="637"/>
      <c r="Z24" s="100" t="s">
        <v>238</v>
      </c>
      <c r="AA24" s="90" t="s">
        <v>4</v>
      </c>
      <c r="AB24" s="90" t="s">
        <v>86</v>
      </c>
      <c r="AC24" s="90" t="s">
        <v>86</v>
      </c>
      <c r="AD24" s="90" t="s">
        <v>86</v>
      </c>
      <c r="AE24" s="110" t="s">
        <v>419</v>
      </c>
      <c r="AF24" s="90" t="s">
        <v>86</v>
      </c>
      <c r="AG24" s="182" t="s">
        <v>86</v>
      </c>
    </row>
    <row r="25" spans="3:33" s="231" customFormat="1" ht="117.75" customHeight="1">
      <c r="C25" s="661"/>
      <c r="D25" s="635"/>
      <c r="E25" s="212" t="s">
        <v>663</v>
      </c>
      <c r="F25" s="172" t="s">
        <v>233</v>
      </c>
      <c r="G25" s="234" t="s">
        <v>664</v>
      </c>
      <c r="H25" s="96" t="s">
        <v>86</v>
      </c>
      <c r="I25" s="96" t="s">
        <v>86</v>
      </c>
      <c r="J25" s="98" t="s">
        <v>665</v>
      </c>
      <c r="K25" s="98">
        <v>2</v>
      </c>
      <c r="L25" s="216" t="str">
        <f>+IF(K25="","Bajo",IF(K25=2,"Medio",IF(K25=6,"Alto",IF(K25=10,"Muy Alto",""))))</f>
        <v>Medio</v>
      </c>
      <c r="M25" s="98">
        <v>3</v>
      </c>
      <c r="N25" s="216" t="str">
        <f>+IF(M25=0,"",IF(M25=1,"Esporádica",IF(M25=2,"Ocasional",IF(M25=3,"Frecuente",IF(M25=4,"Continua","")))))</f>
        <v>Frecuente</v>
      </c>
      <c r="O25" s="102">
        <f>+IF(K25="",M25,(M25*K25))</f>
        <v>6</v>
      </c>
      <c r="P25" s="216" t="str">
        <f>+IF(O25=0,"",IF(O25&lt;5,"Bajo",IF(O25&lt;9,"Medio",IF(O25&lt;21,"Alto",IF(O25&lt;41,"Muy Alto","")))))</f>
        <v>Medio</v>
      </c>
      <c r="Q25" s="98">
        <v>10</v>
      </c>
      <c r="R25" s="216" t="str">
        <f>+IF(Q25=0,"",IF(Q25&lt;11,"Leve",IF(Q25&lt;26,"Grave",IF(Q25&lt;61,"Muy Grave",IF(Q25&lt;101,"Muerte","")))))</f>
        <v>Leve</v>
      </c>
      <c r="S25" s="98">
        <f>+Q25*O25</f>
        <v>60</v>
      </c>
      <c r="T25" s="90" t="str">
        <f>+IF(S25=0,"",IF(S25&lt;21,"IV",IF(S25&lt;121,"III",IF(S25&lt;501,"II",IF(S25&lt;4001,"I","")))))</f>
        <v>III</v>
      </c>
      <c r="U25" s="99" t="str">
        <f>+IF(T25=0,"",IF(T25="I","No Aceptable",IF(T25="II","No Aceptable  o Aceptable con control específico",IF(T25="III","Aceptable",IF(T25="IV","Aceptable","")))))</f>
        <v>Aceptable</v>
      </c>
      <c r="V25" s="99" t="s">
        <v>4</v>
      </c>
      <c r="W25" s="638"/>
      <c r="X25" s="638"/>
      <c r="Y25" s="638"/>
      <c r="Z25" s="98" t="s">
        <v>666</v>
      </c>
      <c r="AA25" s="98" t="s">
        <v>8</v>
      </c>
      <c r="AB25" s="90" t="s">
        <v>86</v>
      </c>
      <c r="AC25" s="90" t="s">
        <v>86</v>
      </c>
      <c r="AD25" s="90" t="s">
        <v>86</v>
      </c>
      <c r="AE25" s="110" t="s">
        <v>419</v>
      </c>
      <c r="AF25" s="90" t="s">
        <v>86</v>
      </c>
      <c r="AG25" s="182" t="s">
        <v>86</v>
      </c>
    </row>
    <row r="26" spans="3:33" ht="15.75" customHeight="1"/>
    <row r="27" spans="3:33" ht="15.75" customHeight="1"/>
    <row r="28" spans="3:33" ht="15.75" customHeight="1"/>
    <row r="29" spans="3:33" ht="15.75" customHeight="1"/>
    <row r="30" spans="3:33" ht="15.75" customHeight="1"/>
    <row r="31" spans="3:33" ht="15.75" customHeight="1"/>
    <row r="32" spans="3: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3:8" ht="15.75" customHeight="1"/>
    <row r="306" spans="3:8" ht="15.75" customHeight="1"/>
    <row r="307" spans="3:8" ht="15.75" customHeight="1"/>
    <row r="308" spans="3:8" ht="15.75" customHeight="1"/>
    <row r="309" spans="3:8" ht="15.75" customHeight="1"/>
    <row r="310" spans="3:8" ht="15.75" customHeight="1"/>
    <row r="311" spans="3:8" ht="15.75" customHeight="1">
      <c r="C311" s="67">
        <v>10</v>
      </c>
      <c r="D311" s="67">
        <v>4</v>
      </c>
      <c r="E311" s="214">
        <v>100</v>
      </c>
      <c r="F311" s="72">
        <v>20</v>
      </c>
      <c r="G311" s="67" t="s">
        <v>541</v>
      </c>
      <c r="H311" s="67" t="s">
        <v>542</v>
      </c>
    </row>
    <row r="312" spans="3:8" ht="15.75" customHeight="1">
      <c r="C312" s="67">
        <v>6</v>
      </c>
      <c r="D312" s="67">
        <v>3</v>
      </c>
      <c r="E312" s="214">
        <v>60</v>
      </c>
      <c r="F312" s="71">
        <v>40</v>
      </c>
      <c r="G312" s="67" t="s">
        <v>543</v>
      </c>
      <c r="H312" s="67" t="s">
        <v>542</v>
      </c>
    </row>
    <row r="313" spans="3:8" ht="15.75" customHeight="1">
      <c r="C313" s="67">
        <v>2</v>
      </c>
      <c r="D313" s="67">
        <v>2</v>
      </c>
      <c r="E313" s="214">
        <v>25</v>
      </c>
      <c r="F313" s="71">
        <v>50</v>
      </c>
      <c r="G313" s="67" t="s">
        <v>543</v>
      </c>
      <c r="H313" s="67" t="s">
        <v>542</v>
      </c>
    </row>
    <row r="314" spans="3:8" ht="15.75" customHeight="1">
      <c r="C314" s="67" t="s">
        <v>545</v>
      </c>
      <c r="D314" s="67">
        <v>1</v>
      </c>
      <c r="E314" s="214">
        <v>10</v>
      </c>
      <c r="F314" s="71">
        <v>60</v>
      </c>
      <c r="G314" s="67" t="s">
        <v>543</v>
      </c>
      <c r="H314" s="67" t="s">
        <v>542</v>
      </c>
    </row>
    <row r="315" spans="3:8" ht="15.75" customHeight="1">
      <c r="C315" s="67"/>
      <c r="D315" s="67"/>
      <c r="E315" s="214"/>
      <c r="F315" s="71">
        <v>80</v>
      </c>
      <c r="G315" s="67" t="s">
        <v>543</v>
      </c>
      <c r="H315" s="67" t="s">
        <v>542</v>
      </c>
    </row>
    <row r="316" spans="3:8" ht="15.75" customHeight="1">
      <c r="C316" s="67"/>
      <c r="D316" s="67"/>
      <c r="E316" s="214"/>
      <c r="F316" s="71">
        <v>100</v>
      </c>
      <c r="G316" s="67" t="s">
        <v>543</v>
      </c>
      <c r="H316" s="67" t="s">
        <v>542</v>
      </c>
    </row>
    <row r="317" spans="3:8" ht="15.75" customHeight="1">
      <c r="C317" s="67"/>
      <c r="D317" s="67"/>
      <c r="E317" s="214"/>
      <c r="F317" s="71"/>
      <c r="G317" s="67"/>
      <c r="H317" s="67"/>
    </row>
    <row r="318" spans="3:8" ht="15.75" customHeight="1">
      <c r="C318" s="67"/>
      <c r="D318" s="67"/>
      <c r="E318" s="214"/>
      <c r="F318" s="71">
        <v>120</v>
      </c>
      <c r="G318" s="67" t="s">
        <v>543</v>
      </c>
      <c r="H318" s="67" t="s">
        <v>542</v>
      </c>
    </row>
    <row r="319" spans="3:8" ht="15.75" customHeight="1">
      <c r="C319" s="67"/>
      <c r="D319" s="67"/>
      <c r="E319" s="214"/>
      <c r="F319" s="70">
        <v>150</v>
      </c>
      <c r="G319" s="67" t="s">
        <v>549</v>
      </c>
      <c r="H319" s="67" t="s">
        <v>550</v>
      </c>
    </row>
    <row r="320" spans="3:8" ht="15.75" customHeight="1">
      <c r="C320" s="67"/>
      <c r="D320" s="67"/>
      <c r="E320" s="214"/>
      <c r="F320" s="70">
        <v>200</v>
      </c>
      <c r="G320" s="67" t="s">
        <v>549</v>
      </c>
      <c r="H320" s="67" t="s">
        <v>550</v>
      </c>
    </row>
    <row r="321" spans="3:8" ht="15.75" customHeight="1">
      <c r="C321" s="67"/>
      <c r="D321" s="67"/>
      <c r="E321" s="214"/>
      <c r="F321" s="70">
        <v>240</v>
      </c>
      <c r="G321" s="67" t="s">
        <v>549</v>
      </c>
      <c r="H321" s="67" t="s">
        <v>550</v>
      </c>
    </row>
    <row r="322" spans="3:8" ht="15.75" customHeight="1">
      <c r="C322" s="67"/>
      <c r="D322" s="67"/>
      <c r="E322" s="214"/>
      <c r="F322" s="70">
        <v>250</v>
      </c>
      <c r="G322" s="67" t="s">
        <v>549</v>
      </c>
      <c r="H322" s="67" t="s">
        <v>550</v>
      </c>
    </row>
    <row r="323" spans="3:8" ht="15.75" customHeight="1">
      <c r="C323" s="67"/>
      <c r="D323" s="67"/>
      <c r="E323" s="214"/>
      <c r="F323" s="70">
        <v>360</v>
      </c>
      <c r="G323" s="67" t="s">
        <v>549</v>
      </c>
      <c r="H323" s="67" t="s">
        <v>550</v>
      </c>
    </row>
    <row r="324" spans="3:8" ht="15.75" customHeight="1">
      <c r="C324" s="67"/>
      <c r="D324" s="67"/>
      <c r="E324" s="214"/>
      <c r="F324" s="70">
        <v>400</v>
      </c>
      <c r="G324" s="67" t="s">
        <v>549</v>
      </c>
      <c r="H324" s="67" t="s">
        <v>550</v>
      </c>
    </row>
    <row r="325" spans="3:8" ht="15.75" customHeight="1">
      <c r="C325" s="67"/>
      <c r="D325" s="67"/>
      <c r="E325" s="214"/>
      <c r="F325" s="70">
        <v>480</v>
      </c>
      <c r="G325" s="67" t="s">
        <v>549</v>
      </c>
      <c r="H325" s="67" t="s">
        <v>550</v>
      </c>
    </row>
    <row r="326" spans="3:8" ht="15.75" customHeight="1">
      <c r="C326" s="67"/>
      <c r="D326" s="67"/>
      <c r="E326" s="214"/>
      <c r="F326" s="70">
        <v>500</v>
      </c>
      <c r="G326" s="67" t="s">
        <v>549</v>
      </c>
      <c r="H326" s="67" t="s">
        <v>550</v>
      </c>
    </row>
    <row r="327" spans="3:8" ht="15.75" customHeight="1">
      <c r="C327" s="67"/>
      <c r="D327" s="67"/>
      <c r="E327" s="214"/>
      <c r="F327" s="69">
        <v>600</v>
      </c>
      <c r="G327" s="67" t="s">
        <v>554</v>
      </c>
      <c r="H327" s="67" t="s">
        <v>550</v>
      </c>
    </row>
    <row r="328" spans="3:8" ht="15.75" customHeight="1">
      <c r="C328" s="67"/>
      <c r="D328" s="67"/>
      <c r="E328" s="214"/>
      <c r="F328" s="69">
        <v>800</v>
      </c>
      <c r="G328" s="67" t="s">
        <v>554</v>
      </c>
      <c r="H328" s="67" t="s">
        <v>550</v>
      </c>
    </row>
    <row r="329" spans="3:8" ht="15.75" customHeight="1">
      <c r="C329" s="67"/>
      <c r="D329" s="67"/>
      <c r="E329" s="214"/>
      <c r="F329" s="69">
        <v>1000</v>
      </c>
      <c r="G329" s="67" t="s">
        <v>554</v>
      </c>
      <c r="H329" s="67" t="s">
        <v>550</v>
      </c>
    </row>
    <row r="330" spans="3:8" ht="15.75" customHeight="1">
      <c r="C330" s="67"/>
      <c r="D330" s="67"/>
      <c r="E330" s="214"/>
      <c r="F330" s="69">
        <v>1200</v>
      </c>
      <c r="G330" s="67" t="s">
        <v>554</v>
      </c>
      <c r="H330" s="67" t="s">
        <v>550</v>
      </c>
    </row>
    <row r="331" spans="3:8" ht="15.75" customHeight="1">
      <c r="C331" s="67"/>
      <c r="D331" s="67"/>
      <c r="E331" s="214"/>
      <c r="F331" s="69">
        <v>1440</v>
      </c>
      <c r="G331" s="67" t="s">
        <v>554</v>
      </c>
      <c r="H331" s="67" t="s">
        <v>550</v>
      </c>
    </row>
    <row r="332" spans="3:8" ht="15.75" customHeight="1">
      <c r="C332" s="67"/>
      <c r="D332" s="67"/>
      <c r="E332" s="214"/>
      <c r="F332" s="69">
        <v>2000</v>
      </c>
      <c r="G332" s="67" t="s">
        <v>554</v>
      </c>
      <c r="H332" s="67" t="s">
        <v>550</v>
      </c>
    </row>
    <row r="333" spans="3:8" ht="15.75" customHeight="1">
      <c r="C333" s="67"/>
      <c r="D333" s="67"/>
      <c r="E333" s="214"/>
      <c r="F333" s="69">
        <v>2400</v>
      </c>
      <c r="G333" s="67" t="s">
        <v>554</v>
      </c>
      <c r="H333" s="67" t="s">
        <v>550</v>
      </c>
    </row>
    <row r="334" spans="3:8" ht="15.75" customHeight="1">
      <c r="C334" s="67"/>
      <c r="D334" s="67"/>
      <c r="E334" s="214"/>
      <c r="F334" s="69">
        <v>4000</v>
      </c>
      <c r="G334" s="67" t="s">
        <v>554</v>
      </c>
      <c r="H334" s="67" t="s">
        <v>550</v>
      </c>
    </row>
    <row r="335" spans="3:8" ht="15.75" customHeight="1">
      <c r="C335" s="67"/>
      <c r="D335" s="67"/>
      <c r="E335" s="214"/>
      <c r="F335" s="67"/>
      <c r="G335" s="67"/>
      <c r="H335" s="67"/>
    </row>
    <row r="336" spans="3:8" ht="15.75" customHeight="1">
      <c r="C336" s="67"/>
      <c r="D336" s="67"/>
      <c r="E336" s="214"/>
      <c r="F336" s="67"/>
      <c r="G336" s="67"/>
      <c r="H336" s="67"/>
    </row>
    <row r="337" spans="3:8" ht="15.75" customHeight="1">
      <c r="C337" s="67"/>
      <c r="D337" s="67"/>
      <c r="E337" s="214"/>
      <c r="F337" s="67"/>
      <c r="G337" s="67"/>
      <c r="H337" s="67"/>
    </row>
    <row r="338" spans="3:8" ht="15.75" customHeight="1">
      <c r="C338" s="67"/>
      <c r="D338" s="67"/>
      <c r="E338" s="214"/>
      <c r="F338" s="67"/>
      <c r="G338" s="67"/>
      <c r="H338" s="67"/>
    </row>
    <row r="339" spans="3:8" ht="15.75" customHeight="1">
      <c r="C339" s="67"/>
      <c r="D339" s="67"/>
      <c r="E339" s="214"/>
      <c r="F339" s="67"/>
      <c r="G339" s="67"/>
      <c r="H339" s="67"/>
    </row>
    <row r="340" spans="3:8" ht="15.75" customHeight="1">
      <c r="C340" s="67"/>
      <c r="D340" s="67"/>
      <c r="E340" s="214"/>
      <c r="F340" s="67"/>
      <c r="G340" s="67"/>
      <c r="H340" s="67"/>
    </row>
    <row r="341" spans="3:8" ht="15.75" customHeight="1">
      <c r="C341" s="67"/>
      <c r="D341" s="67"/>
      <c r="E341" s="214"/>
      <c r="F341" s="67"/>
      <c r="G341" s="67"/>
      <c r="H341" s="67"/>
    </row>
    <row r="342" spans="3:8" ht="15.75" customHeight="1">
      <c r="C342" s="67"/>
      <c r="D342" s="67"/>
      <c r="E342" s="214"/>
      <c r="F342" s="67"/>
      <c r="G342" s="67"/>
      <c r="H342" s="67"/>
    </row>
    <row r="343" spans="3:8" ht="15.75" customHeight="1">
      <c r="C343" s="67"/>
      <c r="D343" s="67"/>
      <c r="E343" s="214"/>
      <c r="F343" s="67"/>
      <c r="G343" s="67"/>
      <c r="H343" s="67"/>
    </row>
    <row r="344" spans="3:8" ht="15.75" customHeight="1">
      <c r="C344" s="67"/>
      <c r="D344" s="67"/>
      <c r="E344" s="214"/>
      <c r="F344" s="67"/>
      <c r="G344" s="67"/>
      <c r="H344" s="67"/>
    </row>
    <row r="345" spans="3:8" ht="15.75" customHeight="1">
      <c r="C345" s="67"/>
      <c r="D345" s="67"/>
      <c r="E345" s="214"/>
      <c r="F345" s="67"/>
      <c r="G345" s="67"/>
      <c r="H345" s="67"/>
    </row>
    <row r="346" spans="3:8" ht="15.75" customHeight="1">
      <c r="C346" s="67"/>
      <c r="D346" s="67"/>
      <c r="E346" s="214"/>
      <c r="F346" s="67"/>
      <c r="G346" s="67"/>
      <c r="H346" s="67"/>
    </row>
    <row r="347" spans="3:8" ht="15.75" customHeight="1">
      <c r="C347" s="67"/>
      <c r="D347" s="67"/>
      <c r="E347" s="214"/>
      <c r="F347" s="67"/>
      <c r="G347" s="67"/>
      <c r="H347" s="67"/>
    </row>
    <row r="348" spans="3:8" ht="15.75" customHeight="1">
      <c r="C348" s="67"/>
      <c r="D348" s="67"/>
      <c r="E348" s="214"/>
      <c r="F348" s="67"/>
      <c r="G348" s="67"/>
      <c r="H348" s="67"/>
    </row>
    <row r="349" spans="3:8" ht="15.75" customHeight="1">
      <c r="C349" s="67"/>
      <c r="D349" s="67"/>
      <c r="E349" s="214"/>
      <c r="F349" s="67"/>
      <c r="G349" s="67"/>
      <c r="H349" s="67"/>
    </row>
    <row r="350" spans="3:8" ht="15.75" customHeight="1">
      <c r="C350" s="67"/>
      <c r="D350" s="67"/>
      <c r="E350" s="214"/>
      <c r="F350" s="67"/>
      <c r="G350" s="67"/>
      <c r="H350" s="67"/>
    </row>
    <row r="351" spans="3:8" ht="15.75" customHeight="1">
      <c r="C351" s="67"/>
      <c r="D351" s="67"/>
      <c r="E351" s="214"/>
      <c r="F351" s="67"/>
      <c r="G351" s="67"/>
      <c r="H351" s="67"/>
    </row>
    <row r="352" spans="3:8" ht="15.75" customHeight="1">
      <c r="C352" s="67"/>
      <c r="D352" s="67"/>
      <c r="E352" s="214"/>
      <c r="F352" s="67"/>
      <c r="G352" s="67"/>
      <c r="H352" s="67"/>
    </row>
    <row r="353" spans="3:8" ht="15.75" customHeight="1">
      <c r="C353" s="67"/>
      <c r="D353" s="67"/>
      <c r="E353" s="214"/>
      <c r="F353" s="67"/>
      <c r="G353" s="67"/>
      <c r="H353" s="67"/>
    </row>
    <row r="354" spans="3:8" ht="15.75" customHeight="1">
      <c r="C354" s="67"/>
      <c r="D354" s="67"/>
      <c r="E354" s="214"/>
      <c r="F354" s="67"/>
      <c r="G354" s="67"/>
      <c r="H354" s="67"/>
    </row>
    <row r="355" spans="3:8" ht="15.75" customHeight="1">
      <c r="C355" s="67"/>
      <c r="D355" s="67"/>
      <c r="E355" s="214"/>
      <c r="F355" s="67"/>
      <c r="G355" s="67"/>
      <c r="H355" s="67"/>
    </row>
    <row r="356" spans="3:8" ht="15.75" customHeight="1">
      <c r="C356" s="67"/>
      <c r="D356" s="67"/>
      <c r="E356" s="214"/>
      <c r="F356" s="67"/>
      <c r="G356" s="67"/>
      <c r="H356" s="67"/>
    </row>
    <row r="357" spans="3:8" ht="15.75" customHeight="1">
      <c r="C357" s="67"/>
      <c r="D357" s="67"/>
      <c r="E357" s="214"/>
      <c r="F357" s="67"/>
      <c r="G357" s="67"/>
      <c r="H357" s="67"/>
    </row>
    <row r="358" spans="3:8" ht="15.75" customHeight="1">
      <c r="C358" s="67"/>
      <c r="D358" s="67"/>
      <c r="E358" s="214"/>
      <c r="F358" s="67"/>
      <c r="G358" s="67"/>
      <c r="H358" s="67"/>
    </row>
    <row r="359" spans="3:8" ht="15.75" customHeight="1">
      <c r="C359" s="67"/>
      <c r="D359" s="67"/>
      <c r="E359" s="214"/>
      <c r="F359" s="67"/>
      <c r="G359" s="67"/>
      <c r="H359" s="67"/>
    </row>
    <row r="360" spans="3:8" ht="15.75" customHeight="1">
      <c r="C360" s="67"/>
      <c r="D360" s="67"/>
      <c r="E360" s="214"/>
      <c r="F360" s="67"/>
      <c r="G360" s="67"/>
      <c r="H360" s="67"/>
    </row>
    <row r="361" spans="3:8" ht="15.75" customHeight="1">
      <c r="C361" s="67"/>
      <c r="D361" s="67"/>
      <c r="E361" s="214"/>
      <c r="F361" s="67"/>
      <c r="G361" s="67"/>
      <c r="H361" s="67"/>
    </row>
    <row r="362" spans="3:8" ht="15.75" customHeight="1">
      <c r="C362" s="67"/>
      <c r="D362" s="67"/>
      <c r="E362" s="214"/>
      <c r="F362" s="67"/>
      <c r="G362" s="67"/>
      <c r="H362" s="67"/>
    </row>
    <row r="363" spans="3:8" ht="15.75" customHeight="1">
      <c r="C363" s="67"/>
      <c r="D363" s="67"/>
      <c r="E363" s="214"/>
      <c r="F363" s="67"/>
      <c r="G363" s="67"/>
      <c r="H363" s="67"/>
    </row>
    <row r="364" spans="3:8" ht="15.75" customHeight="1">
      <c r="C364" s="67"/>
      <c r="D364" s="67"/>
      <c r="E364" s="214"/>
      <c r="F364" s="67"/>
      <c r="G364" s="67"/>
      <c r="H364" s="67"/>
    </row>
    <row r="365" spans="3:8" ht="15.75" customHeight="1">
      <c r="C365" s="67"/>
      <c r="D365" s="67"/>
      <c r="E365" s="214"/>
      <c r="F365" s="67"/>
      <c r="G365" s="67"/>
      <c r="H365" s="67"/>
    </row>
    <row r="366" spans="3:8" ht="15.75" customHeight="1">
      <c r="C366" s="67"/>
      <c r="D366" s="67"/>
      <c r="E366" s="214"/>
      <c r="F366" s="67"/>
      <c r="G366" s="67"/>
      <c r="H366" s="67"/>
    </row>
    <row r="367" spans="3:8" ht="15.75" customHeight="1">
      <c r="C367" s="67"/>
      <c r="D367" s="67"/>
      <c r="E367" s="214"/>
      <c r="F367" s="67"/>
      <c r="G367" s="67"/>
      <c r="H367" s="67"/>
    </row>
    <row r="368" spans="3:8" ht="15.75" customHeight="1">
      <c r="C368" s="67"/>
      <c r="D368" s="67"/>
      <c r="E368" s="214"/>
      <c r="F368" s="67"/>
      <c r="G368" s="67"/>
      <c r="H368" s="67"/>
    </row>
    <row r="369" spans="3:8" ht="15.75" customHeight="1">
      <c r="C369" s="67"/>
      <c r="D369" s="67"/>
      <c r="E369" s="214"/>
      <c r="F369" s="67"/>
      <c r="G369" s="67"/>
      <c r="H369" s="67"/>
    </row>
    <row r="370" spans="3:8" ht="15.75" customHeight="1">
      <c r="C370" s="67"/>
      <c r="D370" s="67"/>
      <c r="E370" s="214"/>
      <c r="F370" s="67"/>
      <c r="G370" s="67"/>
      <c r="H370" s="67"/>
    </row>
    <row r="371" spans="3:8" ht="15.75" customHeight="1">
      <c r="C371" s="67"/>
      <c r="D371" s="67"/>
      <c r="E371" s="214"/>
      <c r="F371" s="67"/>
      <c r="G371" s="67"/>
      <c r="H371" s="67"/>
    </row>
    <row r="372" spans="3:8" ht="15.75" customHeight="1">
      <c r="C372" s="67"/>
      <c r="D372" s="67"/>
      <c r="E372" s="214"/>
      <c r="F372" s="67"/>
      <c r="G372" s="67"/>
      <c r="H372" s="67"/>
    </row>
    <row r="373" spans="3:8" ht="15.75" customHeight="1">
      <c r="C373" s="67"/>
      <c r="D373" s="67"/>
      <c r="E373" s="214"/>
      <c r="F373" s="67"/>
      <c r="G373" s="67"/>
      <c r="H373" s="67"/>
    </row>
    <row r="374" spans="3:8" ht="15.75" customHeight="1"/>
    <row r="375" spans="3:8" ht="15.75" customHeight="1"/>
    <row r="376" spans="3:8" ht="15.75" customHeight="1"/>
    <row r="377" spans="3:8" ht="15.75" customHeight="1"/>
    <row r="378" spans="3:8" ht="15.75" customHeight="1"/>
    <row r="379" spans="3:8" ht="15.75" customHeight="1"/>
    <row r="380" spans="3:8" ht="15.75" customHeight="1"/>
    <row r="381" spans="3:8" ht="15.75" customHeight="1"/>
    <row r="382" spans="3:8" ht="15.75" customHeight="1"/>
    <row r="383" spans="3:8" ht="15.75" customHeight="1"/>
    <row r="384" spans="3:8"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sheetData>
  <protectedRanges>
    <protectedRange sqref="G13" name="Rango1_3_6"/>
    <protectedRange sqref="G16" name="Rango1_2_2_1"/>
    <protectedRange sqref="G19" name="Rango1_3_6_1"/>
    <protectedRange sqref="G20" name="Rango1_3_5_2_1"/>
  </protectedRanges>
  <autoFilter ref="C8:AE25" xr:uid="{00000000-0009-0000-0000-000014000000}"/>
  <mergeCells count="36">
    <mergeCell ref="C9:C25"/>
    <mergeCell ref="D9:D25"/>
    <mergeCell ref="W9:W25"/>
    <mergeCell ref="X9:X25"/>
    <mergeCell ref="Y9:Y25"/>
    <mergeCell ref="D6:AG6"/>
    <mergeCell ref="C7:C8"/>
    <mergeCell ref="D7:D8"/>
    <mergeCell ref="E7:F7"/>
    <mergeCell ref="G7:G8"/>
    <mergeCell ref="H7:J7"/>
    <mergeCell ref="K7:U7"/>
    <mergeCell ref="W7:Y7"/>
    <mergeCell ref="Z7:Z8"/>
    <mergeCell ref="AA7:AA8"/>
    <mergeCell ref="AB7:AF7"/>
    <mergeCell ref="AG7:AG8"/>
    <mergeCell ref="K8:L8"/>
    <mergeCell ref="M8:N8"/>
    <mergeCell ref="Q8:R8"/>
    <mergeCell ref="T8:U8"/>
    <mergeCell ref="D5:AG5"/>
    <mergeCell ref="C2:F2"/>
    <mergeCell ref="G2:AG2"/>
    <mergeCell ref="D3:E3"/>
    <mergeCell ref="F3:I3"/>
    <mergeCell ref="J3:Q3"/>
    <mergeCell ref="R3:T3"/>
    <mergeCell ref="U3:V3"/>
    <mergeCell ref="W3:AC3"/>
    <mergeCell ref="AD3:AE3"/>
    <mergeCell ref="D4:E4"/>
    <mergeCell ref="G4:U4"/>
    <mergeCell ref="V4:W4"/>
    <mergeCell ref="X4:AB4"/>
    <mergeCell ref="AF4:AG4"/>
  </mergeCells>
  <conditionalFormatting sqref="T9:T25">
    <cfRule type="cellIs" dxfId="427" priority="1" stopIfTrue="1" operator="equal">
      <formula>"IV"</formula>
    </cfRule>
    <cfRule type="cellIs" dxfId="426" priority="2" stopIfTrue="1" operator="equal">
      <formula>"III"</formula>
    </cfRule>
    <cfRule type="cellIs" dxfId="425" priority="3" stopIfTrue="1" operator="equal">
      <formula>"II"</formula>
    </cfRule>
    <cfRule type="cellIs" dxfId="424" priority="4" stopIfTrue="1" operator="equal">
      <formula>"I"</formula>
    </cfRule>
  </conditionalFormatting>
  <conditionalFormatting sqref="U9:V25">
    <cfRule type="cellIs" dxfId="423" priority="5" operator="equal">
      <formula>"Mejorable"</formula>
    </cfRule>
    <cfRule type="cellIs" dxfId="422" priority="6" stopIfTrue="1" operator="equal">
      <formula>"No Aceptable"</formula>
    </cfRule>
    <cfRule type="cellIs" dxfId="421" priority="7" stopIfTrue="1" operator="equal">
      <formula>"Aceptable"</formula>
    </cfRule>
    <cfRule type="cellIs" dxfId="420" priority="8" operator="equal">
      <formula>"No Aceptable  o Aceptable con control específico"</formula>
    </cfRule>
  </conditionalFormatting>
  <conditionalFormatting sqref="V9:V25">
    <cfRule type="containsText" dxfId="419" priority="9" operator="containsText" text="SI">
      <formula>NOT(ISERROR(SEARCH(("SI"),(V9))))</formula>
    </cfRule>
    <cfRule type="cellIs" dxfId="418" priority="10" operator="equal">
      <formula>"NO"</formula>
    </cfRule>
    <cfRule type="containsText" dxfId="417" priority="11" operator="containsText" text="SI">
      <formula>NOT(ISERROR(SEARCH(("SI"),(V9))))</formula>
    </cfRule>
  </conditionalFormatting>
  <dataValidations count="5">
    <dataValidation operator="equal" allowBlank="1" showInputMessage="1" showErrorMessage="1" error="Para ingresar infrormación en esta celda, haga doble click y seleccione el valor de la lista" sqref="G13 G20 G16" xr:uid="{C8E16379-F2D7-48D8-BC16-43F601E913EB}"/>
    <dataValidation type="list" allowBlank="1" showErrorMessage="1" sqref="M20:M21 M25 M17:M18 M9:M13" xr:uid="{B13364FA-7E64-491D-BCD9-3E5F0E738C45}">
      <formula1>NIVELEXPOSICION</formula1>
    </dataValidation>
    <dataValidation type="list" allowBlank="1" showErrorMessage="1" sqref="K20:K21 K25 K17:K18 K9:K13" xr:uid="{9C5B9547-67B0-47D1-856A-B5D863624985}">
      <formula1>NIVELDEFICIENCIA</formula1>
    </dataValidation>
    <dataValidation type="list" allowBlank="1" showErrorMessage="1" sqref="Q20:Q21 Q25 Q17:Q18 Q9:Q13" xr:uid="{33B38CA2-810B-4B18-980C-5E6EA642CE26}">
      <formula1>NIVELCONSECUENCIA</formula1>
    </dataValidation>
    <dataValidation type="list" allowBlank="1" showErrorMessage="1" sqref="AA10:AA16 AA19 AA21:AA25 V9:V25" xr:uid="{CA12E7C8-0EF8-4E93-803B-39F47320932F}">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464FE-CA79-4910-93C7-86496DF369C8}">
  <sheetPr>
    <tabColor rgb="FFFF5050"/>
  </sheetPr>
  <dimension ref="A1:AU759"/>
  <sheetViews>
    <sheetView showGridLines="0" view="pageBreakPreview" topLeftCell="A8" zoomScale="98" zoomScaleNormal="80" zoomScaleSheetLayoutView="98" workbookViewId="0">
      <pane ySplit="1" topLeftCell="I9" activePane="bottomLeft" state="frozen"/>
      <selection pane="bottomLeft" activeCell="J9" sqref="J9"/>
    </sheetView>
  </sheetViews>
  <sheetFormatPr defaultColWidth="12.625" defaultRowHeight="15" customHeight="1"/>
  <cols>
    <col min="1" max="1" width="2.125" customWidth="1"/>
    <col min="2" max="2" width="2" hidden="1" customWidth="1"/>
    <col min="3" max="3" width="17" customWidth="1"/>
    <col min="4" max="4" width="6.5" customWidth="1"/>
    <col min="5" max="5" width="18.375" customWidth="1"/>
    <col min="6" max="6" width="21.375" customWidth="1"/>
    <col min="7" max="7" width="20.75" customWidth="1"/>
    <col min="8" max="10" width="15.5" customWidth="1"/>
    <col min="11" max="14" width="4.375" customWidth="1"/>
    <col min="15" max="16" width="7.125" customWidth="1"/>
    <col min="17" max="18" width="4.75" customWidth="1"/>
    <col min="19" max="19" width="7.375" customWidth="1"/>
    <col min="20" max="20" width="5.5" customWidth="1"/>
    <col min="21" max="21" width="10.625" customWidth="1"/>
    <col min="22" max="22" width="14.125" customWidth="1"/>
    <col min="23" max="25" width="4.25" customWidth="1"/>
    <col min="26" max="26" width="14.875" customWidth="1"/>
    <col min="27" max="27" width="5.25" customWidth="1"/>
    <col min="28" max="30" width="15" customWidth="1"/>
    <col min="31" max="32" width="24.875" customWidth="1"/>
    <col min="33" max="33" width="17.625" customWidth="1"/>
  </cols>
  <sheetData>
    <row r="1" spans="1:47" ht="8.25" customHeight="1" thickBot="1">
      <c r="C1" s="7"/>
      <c r="D1" s="7"/>
      <c r="E1" s="7"/>
      <c r="F1" s="7"/>
      <c r="G1" s="7"/>
      <c r="H1" s="7"/>
      <c r="I1" s="7"/>
      <c r="J1" s="7"/>
      <c r="K1" s="7"/>
      <c r="L1" s="7"/>
      <c r="M1" s="7"/>
      <c r="N1" s="7"/>
      <c r="O1" s="7"/>
      <c r="P1" s="7"/>
      <c r="Q1" s="7"/>
      <c r="R1" s="7"/>
      <c r="S1" s="7"/>
      <c r="T1" s="7"/>
      <c r="U1" s="7"/>
      <c r="V1" s="7"/>
      <c r="W1" s="7"/>
      <c r="X1" s="7"/>
      <c r="Y1" s="7"/>
    </row>
    <row r="2" spans="1:47" s="47" customFormat="1" ht="63" customHeight="1">
      <c r="C2" s="186"/>
      <c r="D2" s="187"/>
      <c r="E2" s="187"/>
      <c r="F2" s="187"/>
      <c r="G2" s="682" t="s">
        <v>88</v>
      </c>
      <c r="H2" s="682"/>
      <c r="I2" s="682"/>
      <c r="J2" s="682"/>
      <c r="K2" s="682"/>
      <c r="L2" s="682"/>
      <c r="M2" s="682"/>
      <c r="N2" s="682"/>
      <c r="O2" s="682"/>
      <c r="P2" s="682"/>
      <c r="Q2" s="682"/>
      <c r="R2" s="682"/>
      <c r="S2" s="682"/>
      <c r="T2" s="682"/>
      <c r="U2" s="682"/>
      <c r="V2" s="682"/>
      <c r="W2" s="682"/>
      <c r="X2" s="682"/>
      <c r="Y2" s="682"/>
      <c r="Z2" s="361"/>
      <c r="AA2" s="361"/>
      <c r="AB2" s="361"/>
      <c r="AC2" s="362"/>
      <c r="AD2" s="461" t="s">
        <v>318</v>
      </c>
      <c r="AE2" s="461"/>
      <c r="AF2" s="77" t="s">
        <v>319</v>
      </c>
      <c r="AG2" s="359">
        <v>4</v>
      </c>
    </row>
    <row r="3" spans="1:47" s="48" customFormat="1" ht="22.5" customHeight="1">
      <c r="C3" s="160" t="s">
        <v>312</v>
      </c>
      <c r="D3" s="456" t="s">
        <v>313</v>
      </c>
      <c r="E3" s="457"/>
      <c r="F3" s="458" t="s">
        <v>314</v>
      </c>
      <c r="G3" s="683"/>
      <c r="H3" s="683"/>
      <c r="I3" s="683"/>
      <c r="J3" s="684" t="s">
        <v>315</v>
      </c>
      <c r="K3" s="684"/>
      <c r="L3" s="684"/>
      <c r="M3" s="684"/>
      <c r="N3" s="684"/>
      <c r="O3" s="684"/>
      <c r="P3" s="684"/>
      <c r="Q3" s="684"/>
      <c r="R3" s="685" t="s">
        <v>316</v>
      </c>
      <c r="S3" s="686"/>
      <c r="T3" s="686" t="s">
        <v>317</v>
      </c>
      <c r="U3" s="686"/>
      <c r="V3" s="686"/>
      <c r="X3" s="264"/>
      <c r="Y3" s="264"/>
      <c r="Z3" s="264"/>
      <c r="AA3" s="264"/>
      <c r="AB3" s="264"/>
      <c r="AC3" s="264"/>
      <c r="AD3" s="264"/>
      <c r="AE3" s="264"/>
      <c r="AF3" s="446" t="s">
        <v>678</v>
      </c>
      <c r="AG3" s="446"/>
    </row>
    <row r="4" spans="1:47" s="48" customFormat="1" ht="22.5" customHeight="1">
      <c r="C4" s="162" t="s">
        <v>320</v>
      </c>
      <c r="D4" s="681" t="s">
        <v>679</v>
      </c>
      <c r="E4" s="442"/>
      <c r="F4" s="444"/>
      <c r="G4" s="219"/>
      <c r="H4" s="220"/>
      <c r="I4" s="220"/>
      <c r="J4" s="220"/>
      <c r="K4" s="220"/>
      <c r="L4" s="220"/>
      <c r="M4" s="220"/>
      <c r="N4" s="220"/>
      <c r="O4" s="220"/>
      <c r="P4" s="220"/>
      <c r="Q4" s="220"/>
      <c r="R4" s="220"/>
      <c r="S4" s="220"/>
      <c r="T4" s="220"/>
      <c r="U4" s="220"/>
      <c r="V4" s="446" t="s">
        <v>322</v>
      </c>
      <c r="W4" s="447"/>
      <c r="X4" s="619" t="s">
        <v>680</v>
      </c>
      <c r="Y4" s="620"/>
      <c r="Z4" s="620"/>
      <c r="AA4" s="620"/>
      <c r="AB4" s="620"/>
      <c r="AC4" s="620"/>
      <c r="AD4" s="620"/>
      <c r="AE4" s="620"/>
      <c r="AF4" s="620"/>
      <c r="AG4" s="678"/>
    </row>
    <row r="5" spans="1:47" s="48" customFormat="1" ht="22.5" customHeight="1">
      <c r="C5" s="679" t="s">
        <v>98</v>
      </c>
      <c r="D5" s="456"/>
      <c r="E5" s="680" t="s">
        <v>681</v>
      </c>
      <c r="F5" s="680"/>
      <c r="G5" s="680"/>
      <c r="H5" s="680"/>
      <c r="I5" s="680"/>
      <c r="J5" s="680"/>
      <c r="K5" s="680"/>
      <c r="L5" s="680"/>
      <c r="M5" s="680"/>
      <c r="N5" s="680"/>
      <c r="O5" s="680"/>
      <c r="P5" s="680"/>
      <c r="Q5" s="680"/>
      <c r="R5" s="680"/>
      <c r="S5" s="680"/>
      <c r="T5" s="165"/>
      <c r="U5" s="165"/>
      <c r="V5" s="165"/>
      <c r="W5" s="166"/>
      <c r="X5" s="46"/>
      <c r="Y5" s="46"/>
      <c r="Z5" s="46"/>
      <c r="AA5" s="46"/>
      <c r="AB5" s="46"/>
      <c r="AC5" s="46"/>
      <c r="AD5" s="46"/>
      <c r="AE5" s="46"/>
      <c r="AF5" s="46"/>
      <c r="AG5" s="161"/>
    </row>
    <row r="6" spans="1:47" ht="25.5" customHeight="1" thickBot="1">
      <c r="C6" s="188" t="s">
        <v>327</v>
      </c>
      <c r="D6" s="662" t="s">
        <v>682</v>
      </c>
      <c r="E6" s="663"/>
      <c r="F6" s="663"/>
      <c r="G6" s="663"/>
      <c r="H6" s="663"/>
      <c r="I6" s="663"/>
      <c r="J6" s="663"/>
      <c r="K6" s="663"/>
      <c r="L6" s="663"/>
      <c r="M6" s="663"/>
      <c r="N6" s="663"/>
      <c r="O6" s="663"/>
      <c r="P6" s="663"/>
      <c r="Q6" s="663"/>
      <c r="R6" s="663"/>
      <c r="S6" s="663"/>
      <c r="T6" s="663"/>
      <c r="U6" s="663"/>
      <c r="V6" s="663"/>
      <c r="W6" s="663"/>
      <c r="X6" s="662"/>
      <c r="Y6" s="662"/>
      <c r="Z6" s="189"/>
      <c r="AA6" s="189"/>
      <c r="AB6" s="189"/>
      <c r="AC6" s="189"/>
      <c r="AD6" s="189"/>
      <c r="AE6" s="189"/>
      <c r="AF6" s="189"/>
      <c r="AG6" s="190"/>
    </row>
    <row r="7" spans="1:47" s="58" customFormat="1" ht="67.5" customHeight="1">
      <c r="C7" s="640" t="s">
        <v>329</v>
      </c>
      <c r="D7" s="642" t="s">
        <v>330</v>
      </c>
      <c r="E7" s="631" t="s">
        <v>101</v>
      </c>
      <c r="F7" s="775"/>
      <c r="G7" s="631" t="s">
        <v>102</v>
      </c>
      <c r="H7" s="639" t="s">
        <v>103</v>
      </c>
      <c r="I7" s="775"/>
      <c r="J7" s="775"/>
      <c r="K7" s="649" t="s">
        <v>104</v>
      </c>
      <c r="L7" s="649"/>
      <c r="M7" s="649"/>
      <c r="N7" s="649"/>
      <c r="O7" s="649"/>
      <c r="P7" s="649"/>
      <c r="Q7" s="649"/>
      <c r="R7" s="649"/>
      <c r="S7" s="649"/>
      <c r="T7" s="649"/>
      <c r="U7" s="649"/>
      <c r="V7" s="169" t="s">
        <v>331</v>
      </c>
      <c r="W7" s="647" t="s">
        <v>107</v>
      </c>
      <c r="X7" s="775"/>
      <c r="Y7" s="775"/>
      <c r="Z7" s="647" t="s">
        <v>108</v>
      </c>
      <c r="AA7" s="650" t="s">
        <v>109</v>
      </c>
      <c r="AB7" s="652" t="s">
        <v>110</v>
      </c>
      <c r="AC7" s="775"/>
      <c r="AD7" s="775"/>
      <c r="AE7" s="775"/>
      <c r="AF7" s="775"/>
      <c r="AG7" s="653" t="s">
        <v>111</v>
      </c>
    </row>
    <row r="8" spans="1:47" s="58" customFormat="1" ht="128.25" customHeight="1" thickBot="1">
      <c r="C8" s="641"/>
      <c r="D8" s="515"/>
      <c r="E8" s="173" t="s">
        <v>332</v>
      </c>
      <c r="F8" s="174" t="s">
        <v>333</v>
      </c>
      <c r="G8" s="671"/>
      <c r="H8" s="175" t="s">
        <v>114</v>
      </c>
      <c r="I8" s="175" t="s">
        <v>115</v>
      </c>
      <c r="J8" s="175" t="s">
        <v>116</v>
      </c>
      <c r="K8" s="675" t="s">
        <v>117</v>
      </c>
      <c r="L8" s="676"/>
      <c r="M8" s="675" t="s">
        <v>118</v>
      </c>
      <c r="N8" s="676"/>
      <c r="O8" s="176" t="s">
        <v>119</v>
      </c>
      <c r="P8" s="176" t="s">
        <v>334</v>
      </c>
      <c r="Q8" s="675" t="s">
        <v>120</v>
      </c>
      <c r="R8" s="676"/>
      <c r="S8" s="229" t="s">
        <v>335</v>
      </c>
      <c r="T8" s="677" t="s">
        <v>336</v>
      </c>
      <c r="U8" s="677"/>
      <c r="V8" s="177" t="s">
        <v>122</v>
      </c>
      <c r="W8" s="178" t="s">
        <v>123</v>
      </c>
      <c r="X8" s="178" t="s">
        <v>124</v>
      </c>
      <c r="Y8" s="178" t="s">
        <v>125</v>
      </c>
      <c r="Z8" s="672"/>
      <c r="AA8" s="673"/>
      <c r="AB8" s="157" t="s">
        <v>126</v>
      </c>
      <c r="AC8" s="157" t="s">
        <v>127</v>
      </c>
      <c r="AD8" s="157" t="s">
        <v>128</v>
      </c>
      <c r="AE8" s="158" t="s">
        <v>129</v>
      </c>
      <c r="AF8" s="157" t="s">
        <v>130</v>
      </c>
      <c r="AG8" s="674"/>
    </row>
    <row r="9" spans="1:47" s="62" customFormat="1" ht="132.75" customHeight="1">
      <c r="C9" s="664" t="s">
        <v>683</v>
      </c>
      <c r="D9" s="667" t="s">
        <v>684</v>
      </c>
      <c r="E9" s="150" t="s">
        <v>685</v>
      </c>
      <c r="F9" s="265" t="s">
        <v>5</v>
      </c>
      <c r="G9" s="265" t="s">
        <v>338</v>
      </c>
      <c r="H9" s="179" t="s">
        <v>339</v>
      </c>
      <c r="I9" s="179" t="s">
        <v>86</v>
      </c>
      <c r="J9" s="266" t="s">
        <v>340</v>
      </c>
      <c r="K9" s="154">
        <v>2</v>
      </c>
      <c r="L9" s="267" t="str">
        <f>+IF(K9="","Bajo",IF(K9=2,"Medio",IF(K9=6,"Alto",IF(K9=10,"Muy Alto",""))))</f>
        <v>Medio</v>
      </c>
      <c r="M9" s="154">
        <v>1</v>
      </c>
      <c r="N9" s="267" t="str">
        <f>+IF(M9=0,"",IF(M9=1,"Esporádica",IF(M9=2,"Ocasional",IF(M9=3,"Frecuente",IF(M9=4,"Continua","")))))</f>
        <v>Esporádica</v>
      </c>
      <c r="O9" s="268">
        <f>+IF(K9="",M9,(M9*K9))</f>
        <v>2</v>
      </c>
      <c r="P9" s="267" t="str">
        <f>+IF(O9=0,"",IF(O9&lt;5,"Bajo",IF(O9&lt;9,"Medio",IF(O9&lt;21,"Alto",IF(O9&lt;41,"Muy Alto","")))))</f>
        <v>Bajo</v>
      </c>
      <c r="Q9" s="154">
        <v>60</v>
      </c>
      <c r="R9" s="267" t="str">
        <f>+IF(Q9=0,"",IF(Q9&lt;11,"Leve",IF(Q9&lt;26,"Grave",IF(Q9&lt;61,"Muy Grave",IF(Q9&lt;101,"Muerte","")))))</f>
        <v>Muy Grave</v>
      </c>
      <c r="S9" s="154">
        <f>+Q9*O9</f>
        <v>120</v>
      </c>
      <c r="T9" s="150" t="str">
        <f>+IF(S9=0,"",IF(S9&lt;21,"IV",IF(S9&lt;121,"III",IF(S9&lt;501,"II",IF(S9&lt;4001,"I","")))))</f>
        <v>III</v>
      </c>
      <c r="U9" s="151" t="str">
        <f>+IF(T9=0,"",IF(T9="I","No Aceptable",IF(T9="II","No Aceptable  o Aceptable con control específico",IF(T9="III","Aceptable",IF(T9="IV","Aceptable","")))))</f>
        <v>Aceptable</v>
      </c>
      <c r="V9" s="151" t="s">
        <v>4</v>
      </c>
      <c r="W9" s="636"/>
      <c r="X9" s="636"/>
      <c r="Y9" s="636">
        <f>W9+X9</f>
        <v>0</v>
      </c>
      <c r="Z9" s="180" t="s">
        <v>137</v>
      </c>
      <c r="AA9" s="150" t="s">
        <v>4</v>
      </c>
      <c r="AB9" s="150" t="s">
        <v>86</v>
      </c>
      <c r="AC9" s="150" t="s">
        <v>86</v>
      </c>
      <c r="AD9" s="154" t="s">
        <v>341</v>
      </c>
      <c r="AE9" s="269" t="s">
        <v>342</v>
      </c>
      <c r="AF9" s="150" t="s">
        <v>86</v>
      </c>
      <c r="AG9" s="181" t="s">
        <v>86</v>
      </c>
    </row>
    <row r="10" spans="1:47" s="62" customFormat="1" ht="87.75" customHeight="1">
      <c r="C10" s="665"/>
      <c r="D10" s="668"/>
      <c r="E10" s="244" t="s">
        <v>24</v>
      </c>
      <c r="F10" s="245" t="s">
        <v>5</v>
      </c>
      <c r="G10" s="246" t="s">
        <v>338</v>
      </c>
      <c r="H10" s="247" t="s">
        <v>86</v>
      </c>
      <c r="I10" s="247" t="s">
        <v>86</v>
      </c>
      <c r="J10" s="248" t="s">
        <v>340</v>
      </c>
      <c r="K10" s="249">
        <v>2</v>
      </c>
      <c r="L10" s="256" t="str">
        <f>+IF(K10="","Bajo",IF(K10=2,"Medio",IF(K10=6,"Alto",IF(K10=10,"Muy Alto",""))))</f>
        <v>Medio</v>
      </c>
      <c r="M10" s="249">
        <v>2</v>
      </c>
      <c r="N10" s="256" t="str">
        <f>+IF(M10=0,"",IF(M10=1,"Esporádica",IF(M10=2,"Ocasional",IF(M10=3,"Frecuente",IF(M10=4,"Continua","")))))</f>
        <v>Ocasional</v>
      </c>
      <c r="O10" s="250">
        <f>+IF(K10="",M10,(M10*K10))</f>
        <v>4</v>
      </c>
      <c r="P10" s="256" t="str">
        <f>+IF(O10=0,"",IF(O10&lt;5,"Bajo",IF(O10&lt;9,"Medio",IF(O10&lt;21,"Alto",IF(O10&lt;41,"Muy Alto","")))))</f>
        <v>Bajo</v>
      </c>
      <c r="Q10" s="249">
        <v>10</v>
      </c>
      <c r="R10" s="256" t="str">
        <f>+IF(Q10=0,"",IF(Q10&lt;11,"Leve",IF(Q10&lt;26,"Grave",IF(Q10&lt;61,"Muy Grave",IF(Q10&lt;101,"Muerte","")))))</f>
        <v>Leve</v>
      </c>
      <c r="S10" s="249">
        <f>+Q10*O10</f>
        <v>40</v>
      </c>
      <c r="T10" s="228" t="str">
        <f>+IF(S10=0,"",IF(S10&lt;21,"IV",IF(S10&lt;121,"III",IF(S10&lt;501,"II",IF(S10&lt;4001,"I","")))))</f>
        <v>III</v>
      </c>
      <c r="U10" s="251" t="str">
        <f>+IF(T10=0,"",IF(T10="I","No Aceptable",IF(T10="II","No Aceptable  o Aceptable con control específico",IF(T10="III","Aceptable",IF(T10="IV","Aceptable","")))))</f>
        <v>Aceptable</v>
      </c>
      <c r="V10" s="251" t="s">
        <v>4</v>
      </c>
      <c r="W10" s="637"/>
      <c r="X10" s="637"/>
      <c r="Y10" s="637"/>
      <c r="Z10" s="252" t="s">
        <v>630</v>
      </c>
      <c r="AA10" s="252" t="s">
        <v>8</v>
      </c>
      <c r="AB10" s="228" t="s">
        <v>86</v>
      </c>
      <c r="AC10" s="228" t="s">
        <v>86</v>
      </c>
      <c r="AD10" s="228" t="s">
        <v>86</v>
      </c>
      <c r="AE10" s="258" t="s">
        <v>686</v>
      </c>
      <c r="AF10" s="228" t="s">
        <v>86</v>
      </c>
      <c r="AG10" s="253" t="s">
        <v>86</v>
      </c>
    </row>
    <row r="11" spans="1:47" s="62" customFormat="1" ht="87.75" customHeight="1">
      <c r="C11" s="665"/>
      <c r="D11" s="668"/>
      <c r="E11" s="244" t="s">
        <v>687</v>
      </c>
      <c r="F11" s="245" t="s">
        <v>5</v>
      </c>
      <c r="G11" s="246" t="s">
        <v>688</v>
      </c>
      <c r="H11" s="247" t="s">
        <v>86</v>
      </c>
      <c r="I11" s="247" t="s">
        <v>86</v>
      </c>
      <c r="J11" s="248" t="s">
        <v>689</v>
      </c>
      <c r="K11" s="249"/>
      <c r="L11" s="256"/>
      <c r="M11" s="249"/>
      <c r="N11" s="256"/>
      <c r="O11" s="250"/>
      <c r="P11" s="256"/>
      <c r="Q11" s="249"/>
      <c r="R11" s="256"/>
      <c r="S11" s="249"/>
      <c r="T11" s="228"/>
      <c r="U11" s="251"/>
      <c r="V11" s="251"/>
      <c r="W11" s="637"/>
      <c r="X11" s="637"/>
      <c r="Y11" s="637"/>
      <c r="Z11" s="252"/>
      <c r="AA11" s="252"/>
      <c r="AB11" s="228"/>
      <c r="AC11" s="228"/>
      <c r="AD11" s="228"/>
      <c r="AE11" s="258"/>
      <c r="AF11" s="228"/>
      <c r="AG11" s="253"/>
    </row>
    <row r="12" spans="1:47" ht="94.5" customHeight="1">
      <c r="C12" s="665"/>
      <c r="D12" s="668"/>
      <c r="E12" s="59" t="s">
        <v>632</v>
      </c>
      <c r="F12" s="102" t="s">
        <v>9</v>
      </c>
      <c r="G12" s="90" t="s">
        <v>355</v>
      </c>
      <c r="H12" s="96" t="s">
        <v>86</v>
      </c>
      <c r="I12" s="96" t="s">
        <v>86</v>
      </c>
      <c r="J12" s="98" t="s">
        <v>633</v>
      </c>
      <c r="K12" s="90">
        <v>2</v>
      </c>
      <c r="L12" s="217" t="str">
        <f>+IF(K12="","Bajo",IF(K12=2,"Medio",IF(K12=6,"Alto",IF(K12=10,"Muy Alto",""))))</f>
        <v>Medio</v>
      </c>
      <c r="M12" s="90">
        <v>3</v>
      </c>
      <c r="N12" s="216" t="str">
        <f>+IF(M12=0,"",IF(M12=1,"Esporádica",IF(M12=2,"Ocasional",IF(M12=3,"Frecuente",IF(M12=4,"Continua","")))))</f>
        <v>Frecuente</v>
      </c>
      <c r="O12" s="90">
        <f>+IF(K12="",M12,(M12*K12))</f>
        <v>6</v>
      </c>
      <c r="P12" s="216" t="str">
        <f>+IF(O12=0,"",IF(O12&lt;5,"Bajo",IF(O12&lt;9,"Medio",IF(O12&lt;21,"Alto",IF(O12&lt;41,"Muy Alto","")))))</f>
        <v>Medio</v>
      </c>
      <c r="Q12" s="90">
        <v>10</v>
      </c>
      <c r="R12" s="216" t="str">
        <f>+IF(Q12=0,"",IF(Q12&lt;11,"Leve",IF(Q12&lt;26,"Grave",IF(Q12&lt;61,"Muy Grave",IF(Q12&lt;101,"Muerte","")))))</f>
        <v>Leve</v>
      </c>
      <c r="S12" s="90">
        <f>+Q12*O12</f>
        <v>60</v>
      </c>
      <c r="T12" s="90" t="str">
        <f>+IF(S12=0,"",IF(S12&lt;21,"IV",IF(S12&lt;121,"III",IF(S12&lt;501,"II",IF(S12&lt;4001,"I","")))))</f>
        <v>III</v>
      </c>
      <c r="U12" s="99" t="str">
        <f>+IF(T12=0,"",IF(T12="I","No Aceptable",IF(T12="II","No Aceptable  o Aceptable con control específico",IF(T12="III","Aceptable",IF(T12="IV","Aceptable","")))))</f>
        <v>Aceptable</v>
      </c>
      <c r="V12" s="99" t="s">
        <v>4</v>
      </c>
      <c r="W12" s="637"/>
      <c r="X12" s="637"/>
      <c r="Y12" s="637"/>
      <c r="Z12" s="100" t="s">
        <v>358</v>
      </c>
      <c r="AA12" s="90" t="s">
        <v>8</v>
      </c>
      <c r="AB12" s="90" t="s">
        <v>86</v>
      </c>
      <c r="AC12" s="90" t="s">
        <v>86</v>
      </c>
      <c r="AD12" s="90" t="s">
        <v>86</v>
      </c>
      <c r="AE12" s="259" t="s">
        <v>634</v>
      </c>
      <c r="AF12" s="90" t="s">
        <v>86</v>
      </c>
      <c r="AG12" s="182" t="s">
        <v>86</v>
      </c>
    </row>
    <row r="13" spans="1:47" s="58" customFormat="1" ht="62.25" customHeight="1">
      <c r="C13" s="665"/>
      <c r="D13" s="668"/>
      <c r="E13" s="102" t="s">
        <v>349</v>
      </c>
      <c r="F13" s="102" t="s">
        <v>9</v>
      </c>
      <c r="G13" s="90" t="s">
        <v>350</v>
      </c>
      <c r="H13" s="96" t="s">
        <v>86</v>
      </c>
      <c r="I13" s="96" t="s">
        <v>86</v>
      </c>
      <c r="J13" s="96" t="s">
        <v>635</v>
      </c>
      <c r="K13" s="102">
        <v>2</v>
      </c>
      <c r="L13" s="218" t="str">
        <f>+IF(K13="","Bajo",IF(K13=2,"Medio",IF(K13=6,"Alto",IF(K13=10,"Muy Alto",""))))</f>
        <v>Medio</v>
      </c>
      <c r="M13" s="102">
        <v>2</v>
      </c>
      <c r="N13" s="256" t="str">
        <f>+IF(M13=0,"",IF(M13=1,"Esporádica",IF(M13=2,"Ocasional",IF(M13=3,"Frecuente",IF(M13=4,"Continua","")))))</f>
        <v>Ocasional</v>
      </c>
      <c r="O13" s="102">
        <f>+IF(K13="",M13,(M13*K13))</f>
        <v>4</v>
      </c>
      <c r="P13" s="256" t="str">
        <f>+IF(O13=0,"",IF(O13&lt;5,"Bajo",IF(O13&lt;9,"Medio",IF(O13&lt;21,"Alto",IF(O13&lt;41,"Muy Alto","")))))</f>
        <v>Bajo</v>
      </c>
      <c r="Q13" s="102">
        <v>10</v>
      </c>
      <c r="R13" s="256" t="str">
        <f>+IF(Q13=0,"",IF(Q13&lt;11,"Leve",IF(Q13&lt;26,"Grave",IF(Q13&lt;61,"Muy Grave",IF(Q13&lt;101,"Muerte","")))))</f>
        <v>Leve</v>
      </c>
      <c r="S13" s="102">
        <f>+Q13*O13</f>
        <v>40</v>
      </c>
      <c r="T13" s="102" t="str">
        <f>+IF(S13=0,"",IF(S13&lt;21,"IV",IF(S13&lt;121,"III",IF(S13&lt;501,"II",IF(S13&lt;4001,"I","")))))</f>
        <v>III</v>
      </c>
      <c r="U13" s="103" t="str">
        <f>+IF(T13=0,"",IF(T13="I","No Aceptable",IF(T13="II","No Aceptable  o Aceptable con control específico",IF(T13="III","Aceptable",IF(T13="IV","Aceptable","")))))</f>
        <v>Aceptable</v>
      </c>
      <c r="V13" s="103" t="s">
        <v>4</v>
      </c>
      <c r="W13" s="637"/>
      <c r="X13" s="637"/>
      <c r="Y13" s="637"/>
      <c r="Z13" s="104" t="s">
        <v>352</v>
      </c>
      <c r="AA13" s="102" t="s">
        <v>4</v>
      </c>
      <c r="AB13" s="90" t="s">
        <v>86</v>
      </c>
      <c r="AC13" s="90" t="s">
        <v>86</v>
      </c>
      <c r="AD13" s="90" t="s">
        <v>86</v>
      </c>
      <c r="AE13" s="259" t="s">
        <v>634</v>
      </c>
      <c r="AF13" s="90" t="s">
        <v>86</v>
      </c>
      <c r="AG13" s="183" t="s">
        <v>86</v>
      </c>
    </row>
    <row r="14" spans="1:47" s="58" customFormat="1" ht="100.5" customHeight="1">
      <c r="C14" s="665"/>
      <c r="D14" s="668"/>
      <c r="E14" s="59" t="s">
        <v>641</v>
      </c>
      <c r="F14" s="243" t="s">
        <v>23</v>
      </c>
      <c r="G14" s="90" t="s">
        <v>400</v>
      </c>
      <c r="H14" s="96" t="s">
        <v>86</v>
      </c>
      <c r="I14" s="96" t="s">
        <v>86</v>
      </c>
      <c r="J14" s="109" t="s">
        <v>642</v>
      </c>
      <c r="K14" s="98">
        <v>6</v>
      </c>
      <c r="L14" s="216" t="str">
        <f t="shared" ref="L14:L22" si="0">+IF(K14="","Bajo",IF(K14=2,"Medio",IF(K14=6,"Alto",IF(K14=10,"Muy Alto",""))))</f>
        <v>Alto</v>
      </c>
      <c r="M14" s="98">
        <v>2</v>
      </c>
      <c r="N14" s="216" t="str">
        <f t="shared" ref="N14:N22" si="1">+IF(M14=0,"",IF(M14=1,"Esporádica",IF(M14=2,"Ocasional",IF(M14=3,"Frecuente",IF(M14=4,"Continua","")))))</f>
        <v>Ocasional</v>
      </c>
      <c r="O14" s="98">
        <f t="shared" ref="O14:O22" si="2">+IF(K14="",M14,(M14*K14))</f>
        <v>12</v>
      </c>
      <c r="P14" s="216" t="str">
        <f t="shared" ref="P14:P22" si="3">+IF(O14=0,"",IF(O14&lt;5,"Bajo",IF(O14&lt;9,"Medio",IF(O14&lt;21,"Alto",IF(O14&lt;41,"Muy Alto","")))))</f>
        <v>Alto</v>
      </c>
      <c r="Q14" s="98">
        <v>25</v>
      </c>
      <c r="R14" s="216" t="str">
        <f t="shared" ref="R14:R22" si="4">+IF(Q14=0,"",IF(Q14&lt;11,"Leve",IF(Q14&lt;26,"Grave",IF(Q14&lt;61,"Muy Grave",IF(Q14&lt;101,"Muerte","")))))</f>
        <v>Grave</v>
      </c>
      <c r="S14" s="98">
        <f t="shared" ref="S14:S22" si="5">+Q14*O14</f>
        <v>300</v>
      </c>
      <c r="T14" s="90" t="str">
        <f t="shared" ref="T14:T22" si="6">+IF(S14=0,"",IF(S14&lt;21,"IV",IF(S14&lt;121,"III",IF(S14&lt;501,"II",IF(S14&lt;4001,"I","")))))</f>
        <v>II</v>
      </c>
      <c r="U14" s="99" t="str">
        <f t="shared" ref="U14:U22" si="7">+IF(T14=0,"",IF(T14="I","No Aceptable",IF(T14="II","No Aceptable  o Aceptable con control específico",IF(T14="III","Aceptable",IF(T14="IV","Aceptable","")))))</f>
        <v>No Aceptable  o Aceptable con control específico</v>
      </c>
      <c r="V14" s="111" t="s">
        <v>4</v>
      </c>
      <c r="W14" s="637"/>
      <c r="X14" s="637"/>
      <c r="Y14" s="637"/>
      <c r="Z14" s="100" t="s">
        <v>254</v>
      </c>
      <c r="AA14" s="90" t="s">
        <v>4</v>
      </c>
      <c r="AB14" s="90" t="s">
        <v>86</v>
      </c>
      <c r="AC14" s="90" t="s">
        <v>86</v>
      </c>
      <c r="AD14" s="90" t="s">
        <v>86</v>
      </c>
      <c r="AE14" s="143" t="s">
        <v>402</v>
      </c>
      <c r="AF14" s="90" t="s">
        <v>86</v>
      </c>
      <c r="AG14" s="182" t="s">
        <v>86</v>
      </c>
    </row>
    <row r="15" spans="1:47" ht="154.5" customHeight="1">
      <c r="A15" s="58"/>
      <c r="B15" s="58"/>
      <c r="C15" s="665"/>
      <c r="D15" s="668"/>
      <c r="E15" s="98" t="s">
        <v>426</v>
      </c>
      <c r="F15" s="98" t="s">
        <v>427</v>
      </c>
      <c r="G15" s="98" t="s">
        <v>428</v>
      </c>
      <c r="H15" s="98" t="s">
        <v>429</v>
      </c>
      <c r="I15" s="98">
        <v>2</v>
      </c>
      <c r="J15" s="217" t="str">
        <f t="shared" ref="J15" si="8">+IF(I15="","Bajo",IF(I15=2,"Medio",IF(I15=6,"Alto",IF(I15=10,"Muy Alto",""))))</f>
        <v>Medio</v>
      </c>
      <c r="K15" s="98">
        <v>3</v>
      </c>
      <c r="L15" s="217" t="str">
        <f t="shared" ref="L15" si="9">+IF(K15=0,"",IF(K15=1,"Esporádica",IF(K15=2,"Ocasional",IF(K15=3,"Frecuente",IF(K15=4,"Continua","")))))</f>
        <v>Frecuente</v>
      </c>
      <c r="M15" s="98">
        <f>+IF(I15="",K15,(K15*I15))</f>
        <v>6</v>
      </c>
      <c r="N15" s="217" t="str">
        <f t="shared" ref="N15" si="10">+IF(M15=0,"",IF(M15&lt;5,"Bajo",IF(M15&lt;9,"Medio",IF(M15&lt;21,"Alto",IF(M15&lt;41,"Muy Alto","")))))</f>
        <v>Medio</v>
      </c>
      <c r="O15" s="98">
        <v>100</v>
      </c>
      <c r="P15" s="217" t="str">
        <f t="shared" ref="P15" si="11">+IF(O15=0,"",IF(O15&lt;11,"Leve",IF(O15&lt;26,"Grave",IF(O15&lt;61,"Muy Grave",IF(O15&lt;101,"Muerte","")))))</f>
        <v>Muerte</v>
      </c>
      <c r="Q15" s="98">
        <f t="shared" ref="Q15" si="12">+O15*M15</f>
        <v>600</v>
      </c>
      <c r="R15" s="90" t="str">
        <f t="shared" ref="R15" si="13">+IF(Q15=0,"",IF(Q15&lt;21,"IV",IF(Q15&lt;121,"III",IF(Q15&lt;501,"II",IF(Q15&lt;4001,"I","")))))</f>
        <v>I</v>
      </c>
      <c r="S15" s="99" t="str">
        <f t="shared" ref="S15" si="14">+IF(R15=0,"",IF(R15="I","No Aceptable",IF(R15="II","No Aceptable  o Aceptable con control específico",IF(R15="III","Aceptable",IF(R15="IV","Aceptable","")))))</f>
        <v>No Aceptable</v>
      </c>
      <c r="T15" s="99" t="s">
        <v>4</v>
      </c>
      <c r="U15" s="99"/>
      <c r="V15" s="111"/>
      <c r="W15" s="637"/>
      <c r="X15" s="637"/>
      <c r="Y15" s="637"/>
      <c r="Z15" s="90" t="s">
        <v>86</v>
      </c>
      <c r="AA15" s="90" t="s">
        <v>86</v>
      </c>
      <c r="AB15" s="98" t="s">
        <v>383</v>
      </c>
      <c r="AC15" s="110" t="s">
        <v>430</v>
      </c>
      <c r="AD15" s="90" t="s">
        <v>431</v>
      </c>
      <c r="AE15" s="143" t="s">
        <v>86</v>
      </c>
      <c r="AF15" s="9"/>
      <c r="AG15" s="9"/>
      <c r="AH15" s="9"/>
      <c r="AI15" s="9"/>
      <c r="AJ15" s="9"/>
      <c r="AK15" s="9"/>
      <c r="AL15" s="9"/>
      <c r="AM15" s="9"/>
      <c r="AN15" s="9"/>
      <c r="AO15" s="9"/>
      <c r="AP15" s="9"/>
      <c r="AQ15" s="9"/>
      <c r="AR15" s="9"/>
      <c r="AS15" s="9"/>
      <c r="AT15" s="9"/>
      <c r="AU15" s="9"/>
    </row>
    <row r="16" spans="1:47" s="58" customFormat="1" ht="102.75" customHeight="1">
      <c r="C16" s="665"/>
      <c r="D16" s="668"/>
      <c r="E16" s="59" t="s">
        <v>643</v>
      </c>
      <c r="F16" s="242" t="s">
        <v>23</v>
      </c>
      <c r="G16" s="98" t="s">
        <v>411</v>
      </c>
      <c r="H16" s="96" t="s">
        <v>86</v>
      </c>
      <c r="I16" s="109" t="s">
        <v>412</v>
      </c>
      <c r="J16" s="109" t="s">
        <v>642</v>
      </c>
      <c r="K16" s="98">
        <v>2</v>
      </c>
      <c r="L16" s="216" t="str">
        <f t="shared" si="0"/>
        <v>Medio</v>
      </c>
      <c r="M16" s="98">
        <v>2</v>
      </c>
      <c r="N16" s="256" t="str">
        <f t="shared" si="1"/>
        <v>Ocasional</v>
      </c>
      <c r="O16" s="98">
        <f t="shared" si="2"/>
        <v>4</v>
      </c>
      <c r="P16" s="256" t="str">
        <f t="shared" si="3"/>
        <v>Bajo</v>
      </c>
      <c r="Q16" s="98">
        <v>60</v>
      </c>
      <c r="R16" s="256" t="str">
        <f t="shared" si="4"/>
        <v>Muy Grave</v>
      </c>
      <c r="S16" s="98">
        <f t="shared" si="5"/>
        <v>240</v>
      </c>
      <c r="T16" s="98" t="str">
        <f t="shared" si="6"/>
        <v>II</v>
      </c>
      <c r="U16" s="111" t="str">
        <f t="shared" si="7"/>
        <v>No Aceptable  o Aceptable con control específico</v>
      </c>
      <c r="V16" s="111" t="s">
        <v>4</v>
      </c>
      <c r="W16" s="637"/>
      <c r="X16" s="637"/>
      <c r="Y16" s="637"/>
      <c r="Z16" s="112" t="s">
        <v>414</v>
      </c>
      <c r="AA16" s="98" t="s">
        <v>4</v>
      </c>
      <c r="AB16" s="90" t="s">
        <v>86</v>
      </c>
      <c r="AC16" s="90" t="s">
        <v>86</v>
      </c>
      <c r="AD16" s="90" t="s">
        <v>86</v>
      </c>
      <c r="AE16" s="260" t="s">
        <v>415</v>
      </c>
      <c r="AF16" s="90" t="s">
        <v>86</v>
      </c>
      <c r="AG16" s="182" t="s">
        <v>86</v>
      </c>
    </row>
    <row r="17" spans="3:33" s="58" customFormat="1" ht="129" customHeight="1">
      <c r="C17" s="665"/>
      <c r="D17" s="668"/>
      <c r="E17" s="59" t="s">
        <v>644</v>
      </c>
      <c r="F17" s="60" t="s">
        <v>645</v>
      </c>
      <c r="G17" s="65" t="s">
        <v>646</v>
      </c>
      <c r="H17" s="107" t="s">
        <v>86</v>
      </c>
      <c r="I17" s="96" t="s">
        <v>647</v>
      </c>
      <c r="J17" s="108" t="s">
        <v>648</v>
      </c>
      <c r="K17" s="90">
        <v>6</v>
      </c>
      <c r="L17" s="217" t="str">
        <f t="shared" si="0"/>
        <v>Alto</v>
      </c>
      <c r="M17" s="90">
        <v>3</v>
      </c>
      <c r="N17" s="216" t="str">
        <f t="shared" si="1"/>
        <v>Frecuente</v>
      </c>
      <c r="O17" s="90">
        <f t="shared" si="2"/>
        <v>18</v>
      </c>
      <c r="P17" s="216" t="str">
        <f t="shared" si="3"/>
        <v>Alto</v>
      </c>
      <c r="Q17" s="90">
        <v>25</v>
      </c>
      <c r="R17" s="216" t="str">
        <f t="shared" si="4"/>
        <v>Grave</v>
      </c>
      <c r="S17" s="90">
        <f t="shared" si="5"/>
        <v>450</v>
      </c>
      <c r="T17" s="90" t="str">
        <f t="shared" si="6"/>
        <v>II</v>
      </c>
      <c r="U17" s="99" t="str">
        <f t="shared" si="7"/>
        <v>No Aceptable  o Aceptable con control específico</v>
      </c>
      <c r="V17" s="99" t="s">
        <v>4</v>
      </c>
      <c r="W17" s="637"/>
      <c r="X17" s="637"/>
      <c r="Y17" s="637"/>
      <c r="Z17" s="100" t="s">
        <v>373</v>
      </c>
      <c r="AA17" s="90" t="s">
        <v>4</v>
      </c>
      <c r="AB17" s="90" t="s">
        <v>86</v>
      </c>
      <c r="AC17" s="90" t="s">
        <v>86</v>
      </c>
      <c r="AD17" s="90" t="s">
        <v>86</v>
      </c>
      <c r="AE17" s="261" t="s">
        <v>374</v>
      </c>
      <c r="AF17" s="90" t="s">
        <v>86</v>
      </c>
      <c r="AG17" s="182" t="s">
        <v>86</v>
      </c>
    </row>
    <row r="18" spans="3:33" s="62" customFormat="1" ht="135" customHeight="1">
      <c r="C18" s="665"/>
      <c r="D18" s="668"/>
      <c r="E18" s="59" t="s">
        <v>654</v>
      </c>
      <c r="F18" s="243" t="s">
        <v>650</v>
      </c>
      <c r="G18" s="60" t="s">
        <v>651</v>
      </c>
      <c r="H18" s="107" t="s">
        <v>86</v>
      </c>
      <c r="I18" s="96" t="s">
        <v>647</v>
      </c>
      <c r="J18" s="108" t="s">
        <v>648</v>
      </c>
      <c r="K18" s="98">
        <v>2</v>
      </c>
      <c r="L18" s="216" t="str">
        <f t="shared" si="0"/>
        <v>Medio</v>
      </c>
      <c r="M18" s="98">
        <v>2</v>
      </c>
      <c r="N18" s="216" t="str">
        <f t="shared" si="1"/>
        <v>Ocasional</v>
      </c>
      <c r="O18" s="102">
        <f t="shared" si="2"/>
        <v>4</v>
      </c>
      <c r="P18" s="216" t="str">
        <f t="shared" si="3"/>
        <v>Bajo</v>
      </c>
      <c r="Q18" s="98">
        <v>10</v>
      </c>
      <c r="R18" s="216" t="str">
        <f t="shared" si="4"/>
        <v>Leve</v>
      </c>
      <c r="S18" s="98">
        <f t="shared" si="5"/>
        <v>40</v>
      </c>
      <c r="T18" s="90" t="str">
        <f t="shared" si="6"/>
        <v>III</v>
      </c>
      <c r="U18" s="99" t="str">
        <f t="shared" si="7"/>
        <v>Aceptable</v>
      </c>
      <c r="V18" s="99" t="s">
        <v>4</v>
      </c>
      <c r="W18" s="637"/>
      <c r="X18" s="637"/>
      <c r="Y18" s="637"/>
      <c r="Z18" s="65" t="s">
        <v>655</v>
      </c>
      <c r="AA18" s="65" t="s">
        <v>8</v>
      </c>
      <c r="AB18" s="90" t="s">
        <v>86</v>
      </c>
      <c r="AC18" s="90" t="s">
        <v>86</v>
      </c>
      <c r="AD18" s="90" t="s">
        <v>86</v>
      </c>
      <c r="AE18" s="261" t="s">
        <v>374</v>
      </c>
      <c r="AF18" s="90" t="s">
        <v>86</v>
      </c>
      <c r="AG18" s="182" t="s">
        <v>86</v>
      </c>
    </row>
    <row r="19" spans="3:33" ht="111" customHeight="1">
      <c r="C19" s="665"/>
      <c r="D19" s="668"/>
      <c r="E19" s="90" t="s">
        <v>206</v>
      </c>
      <c r="F19" s="95" t="s">
        <v>17</v>
      </c>
      <c r="G19" s="95" t="s">
        <v>361</v>
      </c>
      <c r="H19" s="95" t="s">
        <v>362</v>
      </c>
      <c r="I19" s="95" t="s">
        <v>363</v>
      </c>
      <c r="J19" s="95" t="s">
        <v>364</v>
      </c>
      <c r="K19" s="90">
        <v>6</v>
      </c>
      <c r="L19" s="217" t="str">
        <f>+IF(K19="","Bajo",IF(K19=2,"Medio",IF(K19=6,"Alto",IF(K19=10,"Muy Alto",""))))</f>
        <v>Alto</v>
      </c>
      <c r="M19" s="90">
        <v>3</v>
      </c>
      <c r="N19" s="256" t="str">
        <f>+IF(M19=0,"",IF(M19=1,"Esporádica",IF(M19=2,"Ocasional",IF(M19=3,"Frecuente",IF(M19=4,"Continua","")))))</f>
        <v>Frecuente</v>
      </c>
      <c r="O19" s="90">
        <f>+IF(K19="",M19,(M19*K19))</f>
        <v>18</v>
      </c>
      <c r="P19" s="256" t="str">
        <f>+IF(O19=0,"",IF(O19&lt;5,"Bajo",IF(O19&lt;9,"Medio",IF(O19&lt;21,"Alto",IF(O19&lt;41,"Muy Alto","")))))</f>
        <v>Alto</v>
      </c>
      <c r="Q19" s="90">
        <v>25</v>
      </c>
      <c r="R19" s="256" t="str">
        <f>+IF(Q19=0,"",IF(Q19&lt;11,"Leve",IF(Q19&lt;26,"Grave",IF(Q19&lt;61,"Muy Grave",IF(Q19&lt;101,"Muerte","")))))</f>
        <v>Grave</v>
      </c>
      <c r="S19" s="90">
        <f>+Q19*O19</f>
        <v>450</v>
      </c>
      <c r="T19" s="90" t="str">
        <f>+IF(S19=0,"",IF(S19&lt;21,"IV",IF(S19&lt;121,"III",IF(S19&lt;501,"II",IF(S19&lt;4001,"I","")))))</f>
        <v>II</v>
      </c>
      <c r="U19" s="99" t="str">
        <f>+IF(T19=0,"",IF(T19="I","No Aceptable",IF(T19="II","No Aceptable  o Aceptable con control específico",IF(T19="III","Aceptable",IF(T19="IV","Aceptable","")))))</f>
        <v>No Aceptable  o Aceptable con control específico</v>
      </c>
      <c r="V19" s="99" t="s">
        <v>4</v>
      </c>
      <c r="W19" s="637"/>
      <c r="X19" s="637"/>
      <c r="Y19" s="637"/>
      <c r="Z19" s="100" t="s">
        <v>365</v>
      </c>
      <c r="AA19" s="90" t="s">
        <v>4</v>
      </c>
      <c r="AB19" s="90" t="s">
        <v>86</v>
      </c>
      <c r="AC19" s="90" t="s">
        <v>86</v>
      </c>
      <c r="AD19" s="90" t="s">
        <v>86</v>
      </c>
      <c r="AE19" s="261" t="s">
        <v>366</v>
      </c>
      <c r="AF19" s="90" t="s">
        <v>86</v>
      </c>
      <c r="AG19" s="182" t="s">
        <v>367</v>
      </c>
    </row>
    <row r="20" spans="3:33" s="62" customFormat="1" ht="72.75" customHeight="1">
      <c r="C20" s="665"/>
      <c r="D20" s="668"/>
      <c r="E20" s="387" t="s">
        <v>385</v>
      </c>
      <c r="F20" s="388" t="s">
        <v>23</v>
      </c>
      <c r="G20" s="389" t="s">
        <v>386</v>
      </c>
      <c r="H20" s="389" t="s">
        <v>690</v>
      </c>
      <c r="I20" s="390" t="s">
        <v>691</v>
      </c>
      <c r="J20" s="109" t="s">
        <v>692</v>
      </c>
      <c r="K20" s="98">
        <v>2</v>
      </c>
      <c r="L20" s="216" t="str">
        <f t="shared" si="0"/>
        <v>Medio</v>
      </c>
      <c r="M20" s="389">
        <v>3</v>
      </c>
      <c r="N20" s="216" t="str">
        <f t="shared" si="1"/>
        <v>Frecuente</v>
      </c>
      <c r="O20" s="98">
        <f t="shared" si="2"/>
        <v>6</v>
      </c>
      <c r="P20" s="216" t="str">
        <f t="shared" si="3"/>
        <v>Medio</v>
      </c>
      <c r="Q20" s="98">
        <v>25</v>
      </c>
      <c r="R20" s="216" t="str">
        <f t="shared" si="4"/>
        <v>Grave</v>
      </c>
      <c r="S20" s="98">
        <f t="shared" si="5"/>
        <v>150</v>
      </c>
      <c r="T20" s="90" t="str">
        <f t="shared" si="6"/>
        <v>II</v>
      </c>
      <c r="U20" s="99" t="str">
        <f t="shared" si="7"/>
        <v>No Aceptable  o Aceptable con control específico</v>
      </c>
      <c r="V20" s="99" t="s">
        <v>4</v>
      </c>
      <c r="W20" s="637"/>
      <c r="X20" s="637"/>
      <c r="Y20" s="637"/>
      <c r="Z20" s="392" t="s">
        <v>390</v>
      </c>
      <c r="AA20" s="90" t="s">
        <v>4</v>
      </c>
      <c r="AB20" s="90" t="s">
        <v>86</v>
      </c>
      <c r="AC20" s="90" t="s">
        <v>86</v>
      </c>
      <c r="AD20" s="90" t="s">
        <v>86</v>
      </c>
      <c r="AE20" s="391" t="s">
        <v>391</v>
      </c>
      <c r="AF20" s="90" t="s">
        <v>86</v>
      </c>
      <c r="AG20" s="182" t="s">
        <v>86</v>
      </c>
    </row>
    <row r="21" spans="3:33" ht="150" customHeight="1">
      <c r="C21" s="665"/>
      <c r="D21" s="668"/>
      <c r="E21" s="109" t="s">
        <v>403</v>
      </c>
      <c r="F21" s="95" t="s">
        <v>23</v>
      </c>
      <c r="G21" s="98" t="s">
        <v>404</v>
      </c>
      <c r="H21" s="109" t="s">
        <v>405</v>
      </c>
      <c r="I21" s="109" t="s">
        <v>406</v>
      </c>
      <c r="J21" s="109" t="s">
        <v>407</v>
      </c>
      <c r="K21" s="98">
        <v>2</v>
      </c>
      <c r="L21" s="216" t="str">
        <f t="shared" si="0"/>
        <v>Medio</v>
      </c>
      <c r="M21" s="98">
        <v>2</v>
      </c>
      <c r="N21" s="216" t="str">
        <f t="shared" si="1"/>
        <v>Ocasional</v>
      </c>
      <c r="O21" s="98">
        <f t="shared" si="2"/>
        <v>4</v>
      </c>
      <c r="P21" s="216" t="str">
        <f t="shared" si="3"/>
        <v>Bajo</v>
      </c>
      <c r="Q21" s="98">
        <v>100</v>
      </c>
      <c r="R21" s="216" t="str">
        <f t="shared" si="4"/>
        <v>Muerte</v>
      </c>
      <c r="S21" s="98">
        <f t="shared" si="5"/>
        <v>400</v>
      </c>
      <c r="T21" s="90" t="str">
        <f t="shared" si="6"/>
        <v>II</v>
      </c>
      <c r="U21" s="99" t="str">
        <f t="shared" si="7"/>
        <v>No Aceptable  o Aceptable con control específico</v>
      </c>
      <c r="V21" s="99" t="s">
        <v>4</v>
      </c>
      <c r="W21" s="637"/>
      <c r="X21" s="637"/>
      <c r="Y21" s="637"/>
      <c r="Z21" s="100" t="s">
        <v>408</v>
      </c>
      <c r="AA21" s="90" t="s">
        <v>8</v>
      </c>
      <c r="AB21" s="90" t="s">
        <v>86</v>
      </c>
      <c r="AC21" s="90" t="s">
        <v>86</v>
      </c>
      <c r="AD21" s="98" t="s">
        <v>383</v>
      </c>
      <c r="AE21" s="260" t="s">
        <v>409</v>
      </c>
      <c r="AF21" s="90" t="s">
        <v>86</v>
      </c>
      <c r="AG21" s="182" t="s">
        <v>86</v>
      </c>
    </row>
    <row r="22" spans="3:33" ht="64.5" customHeight="1">
      <c r="C22" s="665"/>
      <c r="D22" s="668"/>
      <c r="E22" s="228" t="s">
        <v>289</v>
      </c>
      <c r="F22" s="228" t="s">
        <v>23</v>
      </c>
      <c r="G22" s="228" t="s">
        <v>378</v>
      </c>
      <c r="H22" s="247" t="s">
        <v>86</v>
      </c>
      <c r="I22" s="247" t="s">
        <v>86</v>
      </c>
      <c r="J22" s="249" t="s">
        <v>381</v>
      </c>
      <c r="K22" s="249">
        <v>2</v>
      </c>
      <c r="L22" s="256" t="str">
        <f t="shared" si="0"/>
        <v>Medio</v>
      </c>
      <c r="M22" s="249">
        <v>3</v>
      </c>
      <c r="N22" s="256" t="str">
        <f t="shared" si="1"/>
        <v>Frecuente</v>
      </c>
      <c r="O22" s="249">
        <f t="shared" si="2"/>
        <v>6</v>
      </c>
      <c r="P22" s="256" t="str">
        <f t="shared" si="3"/>
        <v>Medio</v>
      </c>
      <c r="Q22" s="249">
        <v>10</v>
      </c>
      <c r="R22" s="256" t="str">
        <f t="shared" si="4"/>
        <v>Leve</v>
      </c>
      <c r="S22" s="249">
        <f t="shared" si="5"/>
        <v>60</v>
      </c>
      <c r="T22" s="228" t="str">
        <f t="shared" si="6"/>
        <v>III</v>
      </c>
      <c r="U22" s="251" t="str">
        <f t="shared" si="7"/>
        <v>Aceptable</v>
      </c>
      <c r="V22" s="251" t="s">
        <v>4</v>
      </c>
      <c r="W22" s="637"/>
      <c r="X22" s="637"/>
      <c r="Y22" s="637"/>
      <c r="Z22" s="254" t="s">
        <v>382</v>
      </c>
      <c r="AA22" s="228" t="s">
        <v>4</v>
      </c>
      <c r="AB22" s="228" t="s">
        <v>86</v>
      </c>
      <c r="AC22" s="228" t="s">
        <v>86</v>
      </c>
      <c r="AD22" s="228" t="s">
        <v>86</v>
      </c>
      <c r="AE22" s="263" t="s">
        <v>662</v>
      </c>
      <c r="AF22" s="228" t="s">
        <v>86</v>
      </c>
      <c r="AG22" s="255" t="s">
        <v>86</v>
      </c>
    </row>
    <row r="23" spans="3:33" s="58" customFormat="1" ht="200.25" customHeight="1">
      <c r="C23" s="665"/>
      <c r="D23" s="668"/>
      <c r="E23" s="90" t="s">
        <v>234</v>
      </c>
      <c r="F23" s="243" t="s">
        <v>233</v>
      </c>
      <c r="G23" s="90" t="s">
        <v>416</v>
      </c>
      <c r="H23" s="96" t="s">
        <v>86</v>
      </c>
      <c r="I23" s="98" t="s">
        <v>417</v>
      </c>
      <c r="J23" s="98" t="s">
        <v>418</v>
      </c>
      <c r="K23" s="90">
        <v>2</v>
      </c>
      <c r="L23" s="217" t="str">
        <f>+IF(K23="","Bajo",IF(K23=2,"Medio",IF(K23=6,"Alto",IF(K23=10,"Muy Alto",""))))</f>
        <v>Medio</v>
      </c>
      <c r="M23" s="90">
        <v>2</v>
      </c>
      <c r="N23" s="216" t="str">
        <f>+IF(M23=0,"",IF(M23=1,"Esporádica",IF(M23=2,"Ocasional",IF(M23=3,"Frecuente",IF(M23=4,"Continua","")))))</f>
        <v>Ocasional</v>
      </c>
      <c r="O23" s="90">
        <f>+IF(K23="",M23,(M23*K23))</f>
        <v>4</v>
      </c>
      <c r="P23" s="216" t="str">
        <f>+IF(O23=0,"",IF(O23&lt;5,"Bajo",IF(O23&lt;9,"Medio",IF(O23&lt;21,"Alto",IF(O23&lt;41,"Muy Alto","")))))</f>
        <v>Bajo</v>
      </c>
      <c r="Q23" s="90">
        <v>100</v>
      </c>
      <c r="R23" s="216" t="str">
        <f>+IF(Q23=0,"",IF(Q23&lt;11,"Leve",IF(Q23&lt;26,"Grave",IF(Q23&lt;61,"Muy Grave",IF(Q23&lt;101,"Muerte","")))))</f>
        <v>Muerte</v>
      </c>
      <c r="S23" s="90">
        <f>+Q23*O23</f>
        <v>400</v>
      </c>
      <c r="T23" s="90" t="str">
        <f>+IF(S23=0,"",IF(S23&lt;21,"IV",IF(S23&lt;121,"III",IF(S23&lt;501,"II",IF(S23&lt;4001,"I","")))))</f>
        <v>II</v>
      </c>
      <c r="U23" s="99" t="str">
        <f>+IF(T23=0,"",IF(T23="I","No Aceptable",IF(T23="II","No Aceptable  o Aceptable con control específico",IF(T23="III","Aceptable",IF(T23="IV","Aceptable","")))))</f>
        <v>No Aceptable  o Aceptable con control específico</v>
      </c>
      <c r="V23" s="99" t="s">
        <v>4</v>
      </c>
      <c r="W23" s="637"/>
      <c r="X23" s="637"/>
      <c r="Y23" s="637"/>
      <c r="Z23" s="100" t="s">
        <v>238</v>
      </c>
      <c r="AA23" s="90" t="s">
        <v>4</v>
      </c>
      <c r="AB23" s="90" t="s">
        <v>86</v>
      </c>
      <c r="AC23" s="90" t="s">
        <v>86</v>
      </c>
      <c r="AD23" s="90" t="s">
        <v>86</v>
      </c>
      <c r="AE23" s="260" t="s">
        <v>419</v>
      </c>
      <c r="AF23" s="90" t="s">
        <v>86</v>
      </c>
      <c r="AG23" s="182" t="s">
        <v>86</v>
      </c>
    </row>
    <row r="24" spans="3:33" s="58" customFormat="1" ht="150" customHeight="1" thickBot="1">
      <c r="C24" s="666"/>
      <c r="D24" s="669"/>
      <c r="E24" s="159" t="s">
        <v>663</v>
      </c>
      <c r="F24" s="270" t="s">
        <v>233</v>
      </c>
      <c r="G24" s="271" t="s">
        <v>664</v>
      </c>
      <c r="H24" s="185" t="s">
        <v>86</v>
      </c>
      <c r="I24" s="185" t="s">
        <v>86</v>
      </c>
      <c r="J24" s="156" t="s">
        <v>665</v>
      </c>
      <c r="K24" s="155">
        <v>2</v>
      </c>
      <c r="L24" s="272" t="str">
        <f>+IF(K24="","Bajo",IF(K24=2,"Medio",IF(K24=6,"Alto",IF(K24=10,"Muy Alto",""))))</f>
        <v>Medio</v>
      </c>
      <c r="M24" s="155">
        <v>3</v>
      </c>
      <c r="N24" s="272" t="str">
        <f>+IF(M24=0,"",IF(M24=1,"Esporádica",IF(M24=2,"Ocasional",IF(M24=3,"Frecuente",IF(M24=4,"Continua","")))))</f>
        <v>Frecuente</v>
      </c>
      <c r="O24" s="273">
        <f>+IF(K24="",M24,(M24*K24))</f>
        <v>6</v>
      </c>
      <c r="P24" s="272" t="str">
        <f>+IF(O24=0,"",IF(O24&lt;5,"Bajo",IF(O24&lt;9,"Medio",IF(O24&lt;21,"Alto",IF(O24&lt;41,"Muy Alto","")))))</f>
        <v>Medio</v>
      </c>
      <c r="Q24" s="155">
        <v>10</v>
      </c>
      <c r="R24" s="272" t="str">
        <f>+IF(Q24=0,"",IF(Q24&lt;11,"Leve",IF(Q24&lt;26,"Grave",IF(Q24&lt;61,"Muy Grave",IF(Q24&lt;101,"Muerte","")))))</f>
        <v>Leve</v>
      </c>
      <c r="S24" s="155">
        <f>+Q24*O24</f>
        <v>60</v>
      </c>
      <c r="T24" s="152" t="str">
        <f>+IF(S24=0,"",IF(S24&lt;21,"IV",IF(S24&lt;121,"III",IF(S24&lt;501,"II",IF(S24&lt;4001,"I","")))))</f>
        <v>III</v>
      </c>
      <c r="U24" s="153" t="str">
        <f>+IF(T24=0,"",IF(T24="I","No Aceptable",IF(T24="II","No Aceptable  o Aceptable con control específico",IF(T24="III","Aceptable",IF(T24="IV","Aceptable","")))))</f>
        <v>Aceptable</v>
      </c>
      <c r="V24" s="153" t="s">
        <v>4</v>
      </c>
      <c r="W24" s="670"/>
      <c r="X24" s="670"/>
      <c r="Y24" s="670"/>
      <c r="Z24" s="156" t="s">
        <v>666</v>
      </c>
      <c r="AA24" s="156" t="s">
        <v>8</v>
      </c>
      <c r="AB24" s="152" t="s">
        <v>86</v>
      </c>
      <c r="AC24" s="152" t="s">
        <v>86</v>
      </c>
      <c r="AD24" s="152" t="s">
        <v>86</v>
      </c>
      <c r="AE24" s="274" t="s">
        <v>419</v>
      </c>
      <c r="AF24" s="152" t="s">
        <v>86</v>
      </c>
      <c r="AG24" s="275" t="s">
        <v>86</v>
      </c>
    </row>
    <row r="25" spans="3:33" ht="15.75" customHeight="1"/>
    <row r="26" spans="3:33" ht="15.75" customHeight="1"/>
    <row r="27" spans="3:33" ht="15.75" customHeight="1"/>
    <row r="28" spans="3:33" ht="15.75" customHeight="1"/>
    <row r="29" spans="3:33" ht="15.75" customHeight="1"/>
    <row r="30" spans="3:33" ht="15.75" customHeight="1"/>
    <row r="31" spans="3:33" ht="15.75" customHeight="1"/>
    <row r="32" spans="3: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3:8" ht="15.75" customHeight="1"/>
    <row r="306" spans="3:8" ht="15.75" customHeight="1"/>
    <row r="307" spans="3:8" ht="15.75" customHeight="1"/>
    <row r="308" spans="3:8" ht="15.75" customHeight="1"/>
    <row r="309" spans="3:8" ht="15.75" customHeight="1">
      <c r="C309" s="67">
        <v>10</v>
      </c>
      <c r="D309" s="67">
        <v>4</v>
      </c>
      <c r="E309" s="67">
        <v>100</v>
      </c>
      <c r="F309" s="72">
        <v>20</v>
      </c>
      <c r="G309" s="67" t="s">
        <v>541</v>
      </c>
      <c r="H309" s="67" t="s">
        <v>542</v>
      </c>
    </row>
    <row r="310" spans="3:8" ht="15.75" customHeight="1">
      <c r="C310" s="67">
        <v>6</v>
      </c>
      <c r="D310" s="67">
        <v>3</v>
      </c>
      <c r="E310" s="67">
        <v>60</v>
      </c>
      <c r="F310" s="71">
        <v>40</v>
      </c>
      <c r="G310" s="67" t="s">
        <v>543</v>
      </c>
      <c r="H310" s="67" t="s">
        <v>542</v>
      </c>
    </row>
    <row r="311" spans="3:8" ht="15.75" customHeight="1">
      <c r="C311" s="67">
        <v>2</v>
      </c>
      <c r="D311" s="67">
        <v>2</v>
      </c>
      <c r="E311" s="67">
        <v>25</v>
      </c>
      <c r="F311" s="71">
        <v>50</v>
      </c>
      <c r="G311" s="67" t="s">
        <v>543</v>
      </c>
      <c r="H311" s="67" t="s">
        <v>542</v>
      </c>
    </row>
    <row r="312" spans="3:8" ht="15.75" customHeight="1">
      <c r="C312" s="67" t="s">
        <v>545</v>
      </c>
      <c r="D312" s="67">
        <v>1</v>
      </c>
      <c r="E312" s="67">
        <v>10</v>
      </c>
      <c r="F312" s="71">
        <v>60</v>
      </c>
      <c r="G312" s="67" t="s">
        <v>543</v>
      </c>
      <c r="H312" s="67" t="s">
        <v>542</v>
      </c>
    </row>
    <row r="313" spans="3:8" ht="15.75" customHeight="1">
      <c r="C313" s="67"/>
      <c r="D313" s="67"/>
      <c r="E313" s="67"/>
      <c r="F313" s="71">
        <v>80</v>
      </c>
      <c r="G313" s="67" t="s">
        <v>543</v>
      </c>
      <c r="H313" s="67" t="s">
        <v>542</v>
      </c>
    </row>
    <row r="314" spans="3:8" ht="15.75" customHeight="1">
      <c r="C314" s="67"/>
      <c r="D314" s="67"/>
      <c r="E314" s="67"/>
      <c r="F314" s="71">
        <v>100</v>
      </c>
      <c r="G314" s="67" t="s">
        <v>543</v>
      </c>
      <c r="H314" s="67" t="s">
        <v>542</v>
      </c>
    </row>
    <row r="315" spans="3:8" ht="15.75" customHeight="1">
      <c r="C315" s="67"/>
      <c r="D315" s="67"/>
      <c r="E315" s="67"/>
      <c r="F315" s="71"/>
      <c r="G315" s="67"/>
      <c r="H315" s="67"/>
    </row>
    <row r="316" spans="3:8" ht="15.75" customHeight="1">
      <c r="C316" s="67"/>
      <c r="D316" s="67"/>
      <c r="E316" s="67"/>
      <c r="F316" s="71">
        <v>120</v>
      </c>
      <c r="G316" s="67" t="s">
        <v>543</v>
      </c>
      <c r="H316" s="67" t="s">
        <v>542</v>
      </c>
    </row>
    <row r="317" spans="3:8" ht="15.75" customHeight="1">
      <c r="C317" s="67"/>
      <c r="D317" s="67"/>
      <c r="E317" s="67"/>
      <c r="F317" s="70">
        <v>150</v>
      </c>
      <c r="G317" s="67" t="s">
        <v>549</v>
      </c>
      <c r="H317" s="67" t="s">
        <v>550</v>
      </c>
    </row>
    <row r="318" spans="3:8" ht="15.75" customHeight="1">
      <c r="C318" s="67"/>
      <c r="D318" s="67"/>
      <c r="E318" s="67"/>
      <c r="F318" s="70">
        <v>200</v>
      </c>
      <c r="G318" s="67" t="s">
        <v>549</v>
      </c>
      <c r="H318" s="67" t="s">
        <v>550</v>
      </c>
    </row>
    <row r="319" spans="3:8" ht="15.75" customHeight="1">
      <c r="C319" s="67"/>
      <c r="D319" s="67"/>
      <c r="E319" s="67"/>
      <c r="F319" s="70">
        <v>240</v>
      </c>
      <c r="G319" s="67" t="s">
        <v>549</v>
      </c>
      <c r="H319" s="67" t="s">
        <v>550</v>
      </c>
    </row>
    <row r="320" spans="3:8" ht="15.75" customHeight="1">
      <c r="C320" s="67"/>
      <c r="D320" s="67"/>
      <c r="E320" s="67"/>
      <c r="F320" s="70">
        <v>250</v>
      </c>
      <c r="G320" s="67" t="s">
        <v>549</v>
      </c>
      <c r="H320" s="67" t="s">
        <v>550</v>
      </c>
    </row>
    <row r="321" spans="3:8" ht="15.75" customHeight="1">
      <c r="C321" s="67"/>
      <c r="D321" s="67"/>
      <c r="E321" s="67"/>
      <c r="F321" s="70">
        <v>360</v>
      </c>
      <c r="G321" s="67" t="s">
        <v>549</v>
      </c>
      <c r="H321" s="67" t="s">
        <v>550</v>
      </c>
    </row>
    <row r="322" spans="3:8" ht="15.75" customHeight="1">
      <c r="C322" s="67"/>
      <c r="D322" s="67"/>
      <c r="E322" s="67"/>
      <c r="F322" s="70">
        <v>400</v>
      </c>
      <c r="G322" s="67" t="s">
        <v>549</v>
      </c>
      <c r="H322" s="67" t="s">
        <v>550</v>
      </c>
    </row>
    <row r="323" spans="3:8" ht="15.75" customHeight="1">
      <c r="C323" s="67"/>
      <c r="D323" s="67"/>
      <c r="E323" s="67"/>
      <c r="F323" s="70">
        <v>480</v>
      </c>
      <c r="G323" s="67" t="s">
        <v>549</v>
      </c>
      <c r="H323" s="67" t="s">
        <v>550</v>
      </c>
    </row>
    <row r="324" spans="3:8" ht="15.75" customHeight="1">
      <c r="C324" s="67"/>
      <c r="D324" s="67"/>
      <c r="E324" s="67"/>
      <c r="F324" s="70">
        <v>500</v>
      </c>
      <c r="G324" s="67" t="s">
        <v>549</v>
      </c>
      <c r="H324" s="67" t="s">
        <v>550</v>
      </c>
    </row>
    <row r="325" spans="3:8" ht="15.75" customHeight="1">
      <c r="C325" s="67"/>
      <c r="D325" s="67"/>
      <c r="E325" s="67"/>
      <c r="F325" s="69">
        <v>600</v>
      </c>
      <c r="G325" s="67" t="s">
        <v>554</v>
      </c>
      <c r="H325" s="67" t="s">
        <v>550</v>
      </c>
    </row>
    <row r="326" spans="3:8" ht="15.75" customHeight="1">
      <c r="C326" s="67"/>
      <c r="D326" s="67"/>
      <c r="E326" s="67"/>
      <c r="F326" s="69">
        <v>800</v>
      </c>
      <c r="G326" s="67" t="s">
        <v>554</v>
      </c>
      <c r="H326" s="67" t="s">
        <v>550</v>
      </c>
    </row>
    <row r="327" spans="3:8" ht="15.75" customHeight="1">
      <c r="C327" s="67"/>
      <c r="D327" s="67"/>
      <c r="E327" s="67"/>
      <c r="F327" s="69">
        <v>1000</v>
      </c>
      <c r="G327" s="67" t="s">
        <v>554</v>
      </c>
      <c r="H327" s="67" t="s">
        <v>550</v>
      </c>
    </row>
    <row r="328" spans="3:8" ht="15.75" customHeight="1">
      <c r="C328" s="67"/>
      <c r="D328" s="67"/>
      <c r="E328" s="67"/>
      <c r="F328" s="69">
        <v>1200</v>
      </c>
      <c r="G328" s="67" t="s">
        <v>554</v>
      </c>
      <c r="H328" s="67" t="s">
        <v>550</v>
      </c>
    </row>
    <row r="329" spans="3:8" ht="15.75" customHeight="1">
      <c r="C329" s="67"/>
      <c r="D329" s="67"/>
      <c r="E329" s="67"/>
      <c r="F329" s="69">
        <v>1440</v>
      </c>
      <c r="G329" s="67" t="s">
        <v>554</v>
      </c>
      <c r="H329" s="67" t="s">
        <v>550</v>
      </c>
    </row>
    <row r="330" spans="3:8" ht="15.75" customHeight="1">
      <c r="C330" s="67"/>
      <c r="D330" s="67"/>
      <c r="E330" s="67"/>
      <c r="F330" s="69">
        <v>2000</v>
      </c>
      <c r="G330" s="67" t="s">
        <v>554</v>
      </c>
      <c r="H330" s="67" t="s">
        <v>550</v>
      </c>
    </row>
    <row r="331" spans="3:8" ht="15.75" customHeight="1">
      <c r="C331" s="67"/>
      <c r="D331" s="67"/>
      <c r="E331" s="67"/>
      <c r="F331" s="69">
        <v>2400</v>
      </c>
      <c r="G331" s="67" t="s">
        <v>554</v>
      </c>
      <c r="H331" s="67" t="s">
        <v>550</v>
      </c>
    </row>
    <row r="332" spans="3:8" ht="15.75" customHeight="1">
      <c r="C332" s="67"/>
      <c r="D332" s="67"/>
      <c r="E332" s="67"/>
      <c r="F332" s="69">
        <v>4000</v>
      </c>
      <c r="G332" s="67" t="s">
        <v>554</v>
      </c>
      <c r="H332" s="67" t="s">
        <v>550</v>
      </c>
    </row>
    <row r="333" spans="3:8" ht="15.75" customHeight="1">
      <c r="C333" s="67"/>
      <c r="D333" s="67"/>
      <c r="E333" s="67"/>
      <c r="F333" s="67"/>
      <c r="G333" s="67"/>
      <c r="H333" s="67"/>
    </row>
    <row r="334" spans="3:8" ht="15.75" customHeight="1">
      <c r="C334" s="67"/>
      <c r="D334" s="67"/>
      <c r="E334" s="67"/>
      <c r="F334" s="67"/>
      <c r="G334" s="67"/>
      <c r="H334" s="67"/>
    </row>
    <row r="335" spans="3:8" ht="15.75" customHeight="1">
      <c r="C335" s="67"/>
      <c r="D335" s="67"/>
      <c r="E335" s="67"/>
      <c r="F335" s="67"/>
      <c r="G335" s="67"/>
      <c r="H335" s="67"/>
    </row>
    <row r="336" spans="3:8" ht="15.75" customHeight="1">
      <c r="C336" s="67"/>
      <c r="D336" s="67"/>
      <c r="E336" s="67"/>
      <c r="F336" s="67"/>
      <c r="G336" s="67"/>
      <c r="H336" s="67"/>
    </row>
    <row r="337" spans="3:8" ht="15.75" customHeight="1">
      <c r="C337" s="67"/>
      <c r="D337" s="67"/>
      <c r="E337" s="67"/>
      <c r="F337" s="67"/>
      <c r="G337" s="67"/>
      <c r="H337" s="67"/>
    </row>
    <row r="338" spans="3:8" ht="15.75" customHeight="1">
      <c r="C338" s="67"/>
      <c r="D338" s="67"/>
      <c r="E338" s="67"/>
      <c r="F338" s="67"/>
      <c r="G338" s="67"/>
      <c r="H338" s="67"/>
    </row>
    <row r="339" spans="3:8" ht="15.75" customHeight="1">
      <c r="C339" s="67"/>
      <c r="D339" s="67"/>
      <c r="E339" s="67"/>
      <c r="F339" s="67"/>
      <c r="G339" s="67"/>
      <c r="H339" s="67"/>
    </row>
    <row r="340" spans="3:8" ht="15.75" customHeight="1">
      <c r="C340" s="67"/>
      <c r="D340" s="67"/>
      <c r="E340" s="67"/>
      <c r="F340" s="67"/>
      <c r="G340" s="67"/>
      <c r="H340" s="67"/>
    </row>
    <row r="341" spans="3:8" ht="15.75" customHeight="1">
      <c r="C341" s="67"/>
      <c r="D341" s="67"/>
      <c r="E341" s="67"/>
      <c r="F341" s="67"/>
      <c r="G341" s="67"/>
      <c r="H341" s="67"/>
    </row>
    <row r="342" spans="3:8" ht="15.75" customHeight="1">
      <c r="C342" s="67"/>
      <c r="D342" s="67"/>
      <c r="E342" s="67"/>
      <c r="F342" s="67"/>
      <c r="G342" s="67"/>
      <c r="H342" s="67"/>
    </row>
    <row r="343" spans="3:8" ht="15.75" customHeight="1">
      <c r="C343" s="67"/>
      <c r="D343" s="67"/>
      <c r="E343" s="67"/>
      <c r="F343" s="67"/>
      <c r="G343" s="67"/>
      <c r="H343" s="67"/>
    </row>
    <row r="344" spans="3:8" ht="15.75" customHeight="1">
      <c r="C344" s="67"/>
      <c r="D344" s="67"/>
      <c r="E344" s="67"/>
      <c r="F344" s="67"/>
      <c r="G344" s="67"/>
      <c r="H344" s="67"/>
    </row>
    <row r="345" spans="3:8" ht="15.75" customHeight="1">
      <c r="C345" s="67"/>
      <c r="D345" s="67"/>
      <c r="E345" s="67"/>
      <c r="F345" s="67"/>
      <c r="G345" s="67"/>
      <c r="H345" s="67"/>
    </row>
    <row r="346" spans="3:8" ht="15.75" customHeight="1">
      <c r="C346" s="67"/>
      <c r="D346" s="67"/>
      <c r="E346" s="67"/>
      <c r="F346" s="67"/>
      <c r="G346" s="67"/>
      <c r="H346" s="67"/>
    </row>
    <row r="347" spans="3:8" ht="15.75" customHeight="1">
      <c r="C347" s="67"/>
      <c r="D347" s="67"/>
      <c r="E347" s="67"/>
      <c r="F347" s="67"/>
      <c r="G347" s="67"/>
      <c r="H347" s="67"/>
    </row>
    <row r="348" spans="3:8" ht="15.75" customHeight="1">
      <c r="C348" s="67"/>
      <c r="D348" s="67"/>
      <c r="E348" s="67"/>
      <c r="F348" s="67"/>
      <c r="G348" s="67"/>
      <c r="H348" s="67"/>
    </row>
    <row r="349" spans="3:8" ht="15.75" customHeight="1">
      <c r="C349" s="67"/>
      <c r="D349" s="67"/>
      <c r="E349" s="67"/>
      <c r="F349" s="67"/>
      <c r="G349" s="67"/>
      <c r="H349" s="67"/>
    </row>
    <row r="350" spans="3:8" ht="15.75" customHeight="1">
      <c r="C350" s="67"/>
      <c r="D350" s="67"/>
      <c r="E350" s="67"/>
      <c r="F350" s="67"/>
      <c r="G350" s="67"/>
      <c r="H350" s="67"/>
    </row>
    <row r="351" spans="3:8" ht="15.75" customHeight="1">
      <c r="C351" s="67"/>
      <c r="D351" s="67"/>
      <c r="E351" s="67"/>
      <c r="F351" s="67"/>
      <c r="G351" s="67"/>
      <c r="H351" s="67"/>
    </row>
    <row r="352" spans="3:8" ht="15.75" customHeight="1">
      <c r="C352" s="67"/>
      <c r="D352" s="67"/>
      <c r="E352" s="67"/>
      <c r="F352" s="67"/>
      <c r="G352" s="67"/>
      <c r="H352" s="67"/>
    </row>
    <row r="353" spans="3:8" ht="15.75" customHeight="1">
      <c r="C353" s="67"/>
      <c r="D353" s="67"/>
      <c r="E353" s="67"/>
      <c r="F353" s="67"/>
      <c r="G353" s="67"/>
      <c r="H353" s="67"/>
    </row>
    <row r="354" spans="3:8" ht="15.75" customHeight="1">
      <c r="C354" s="67"/>
      <c r="D354" s="67"/>
      <c r="E354" s="67"/>
      <c r="F354" s="67"/>
      <c r="G354" s="67"/>
      <c r="H354" s="67"/>
    </row>
    <row r="355" spans="3:8" ht="15.75" customHeight="1">
      <c r="C355" s="67"/>
      <c r="D355" s="67"/>
      <c r="E355" s="67"/>
      <c r="F355" s="67"/>
      <c r="G355" s="67"/>
      <c r="H355" s="67"/>
    </row>
    <row r="356" spans="3:8" ht="15.75" customHeight="1">
      <c r="C356" s="67"/>
      <c r="D356" s="67"/>
      <c r="E356" s="67"/>
      <c r="F356" s="67"/>
      <c r="G356" s="67"/>
      <c r="H356" s="67"/>
    </row>
    <row r="357" spans="3:8" ht="15.75" customHeight="1">
      <c r="C357" s="67"/>
      <c r="D357" s="67"/>
      <c r="E357" s="67"/>
      <c r="F357" s="67"/>
      <c r="G357" s="67"/>
      <c r="H357" s="67"/>
    </row>
    <row r="358" spans="3:8" ht="15.75" customHeight="1">
      <c r="C358" s="67"/>
      <c r="D358" s="67"/>
      <c r="E358" s="67"/>
      <c r="F358" s="67"/>
      <c r="G358" s="67"/>
      <c r="H358" s="67"/>
    </row>
    <row r="359" spans="3:8" ht="15.75" customHeight="1">
      <c r="C359" s="67"/>
      <c r="D359" s="67"/>
      <c r="E359" s="67"/>
      <c r="F359" s="67"/>
      <c r="G359" s="67"/>
      <c r="H359" s="67"/>
    </row>
    <row r="360" spans="3:8" ht="15.75" customHeight="1">
      <c r="C360" s="67"/>
      <c r="D360" s="67"/>
      <c r="E360" s="67"/>
      <c r="F360" s="67"/>
      <c r="G360" s="67"/>
      <c r="H360" s="67"/>
    </row>
    <row r="361" spans="3:8" ht="15.75" customHeight="1">
      <c r="C361" s="67"/>
      <c r="D361" s="67"/>
      <c r="E361" s="67"/>
      <c r="F361" s="67"/>
      <c r="G361" s="67"/>
      <c r="H361" s="67"/>
    </row>
    <row r="362" spans="3:8" ht="15.75" customHeight="1">
      <c r="C362" s="67"/>
      <c r="D362" s="67"/>
      <c r="E362" s="67"/>
      <c r="F362" s="67"/>
      <c r="G362" s="67"/>
      <c r="H362" s="67"/>
    </row>
    <row r="363" spans="3:8" ht="15.75" customHeight="1">
      <c r="C363" s="67"/>
      <c r="D363" s="67"/>
      <c r="E363" s="67"/>
      <c r="F363" s="67"/>
      <c r="G363" s="67"/>
      <c r="H363" s="67"/>
    </row>
    <row r="364" spans="3:8" ht="15.75" customHeight="1">
      <c r="C364" s="67"/>
      <c r="D364" s="67"/>
      <c r="E364" s="67"/>
      <c r="F364" s="67"/>
      <c r="G364" s="67"/>
      <c r="H364" s="67"/>
    </row>
    <row r="365" spans="3:8" ht="15.75" customHeight="1">
      <c r="C365" s="67"/>
      <c r="D365" s="67"/>
      <c r="E365" s="67"/>
      <c r="F365" s="67"/>
      <c r="G365" s="67"/>
      <c r="H365" s="67"/>
    </row>
    <row r="366" spans="3:8" ht="15.75" customHeight="1">
      <c r="C366" s="67"/>
      <c r="D366" s="67"/>
      <c r="E366" s="67"/>
      <c r="F366" s="67"/>
      <c r="G366" s="67"/>
      <c r="H366" s="67"/>
    </row>
    <row r="367" spans="3:8" ht="15.75" customHeight="1">
      <c r="C367" s="67"/>
      <c r="D367" s="67"/>
      <c r="E367" s="67"/>
      <c r="F367" s="67"/>
      <c r="G367" s="67"/>
      <c r="H367" s="67"/>
    </row>
    <row r="368" spans="3:8" ht="15.75" customHeight="1">
      <c r="C368" s="67"/>
      <c r="D368" s="67"/>
      <c r="E368" s="67"/>
      <c r="F368" s="67"/>
      <c r="G368" s="67"/>
      <c r="H368" s="67"/>
    </row>
    <row r="369" spans="3:8" ht="15.75" customHeight="1">
      <c r="C369" s="67"/>
      <c r="D369" s="67"/>
      <c r="E369" s="67"/>
      <c r="F369" s="67"/>
      <c r="G369" s="67"/>
      <c r="H369" s="67"/>
    </row>
    <row r="370" spans="3:8" ht="15.75" customHeight="1">
      <c r="C370" s="67"/>
      <c r="D370" s="67"/>
      <c r="E370" s="67"/>
      <c r="F370" s="67"/>
      <c r="G370" s="67"/>
      <c r="H370" s="67"/>
    </row>
    <row r="371" spans="3:8" ht="15.75" customHeight="1">
      <c r="C371" s="67"/>
      <c r="D371" s="67"/>
      <c r="E371" s="67"/>
      <c r="F371" s="67"/>
      <c r="G371" s="67"/>
      <c r="H371" s="67"/>
    </row>
    <row r="372" spans="3:8" ht="15.75" customHeight="1"/>
    <row r="373" spans="3:8" ht="15.75" customHeight="1"/>
    <row r="374" spans="3:8" ht="15.75" customHeight="1"/>
    <row r="375" spans="3:8" ht="15.75" customHeight="1"/>
    <row r="376" spans="3:8" ht="15.75" customHeight="1"/>
    <row r="377" spans="3:8" ht="15.75" customHeight="1"/>
    <row r="378" spans="3:8" ht="15.75" customHeight="1"/>
    <row r="379" spans="3:8" ht="15.75" customHeight="1"/>
    <row r="380" spans="3:8" ht="15.75" customHeight="1"/>
    <row r="381" spans="3:8" ht="15.75" customHeight="1"/>
    <row r="382" spans="3:8" ht="15.75" customHeight="1"/>
    <row r="383" spans="3:8" ht="15.75" customHeight="1"/>
    <row r="384" spans="3:8"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sheetData>
  <protectedRanges>
    <protectedRange sqref="G17" name="Rango1_2_2"/>
    <protectedRange sqref="G20" name="Rango1_3_6"/>
  </protectedRanges>
  <autoFilter ref="C8:Y24" xr:uid="{00000000-0009-0000-0000-000015000000}"/>
  <mergeCells count="34">
    <mergeCell ref="G2:Y2"/>
    <mergeCell ref="AD2:AE2"/>
    <mergeCell ref="D3:E3"/>
    <mergeCell ref="F3:I3"/>
    <mergeCell ref="J3:Q3"/>
    <mergeCell ref="R3:S3"/>
    <mergeCell ref="T3:V3"/>
    <mergeCell ref="AF3:AG3"/>
    <mergeCell ref="V4:W4"/>
    <mergeCell ref="X4:AG4"/>
    <mergeCell ref="C5:D5"/>
    <mergeCell ref="E5:S5"/>
    <mergeCell ref="D4:F4"/>
    <mergeCell ref="Z7:Z8"/>
    <mergeCell ref="AA7:AA8"/>
    <mergeCell ref="AB7:AF7"/>
    <mergeCell ref="AG7:AG8"/>
    <mergeCell ref="K8:L8"/>
    <mergeCell ref="M8:N8"/>
    <mergeCell ref="Q8:R8"/>
    <mergeCell ref="T8:U8"/>
    <mergeCell ref="D6:Y6"/>
    <mergeCell ref="K7:U7"/>
    <mergeCell ref="W7:Y7"/>
    <mergeCell ref="C9:C24"/>
    <mergeCell ref="D9:D24"/>
    <mergeCell ref="W9:W24"/>
    <mergeCell ref="X9:X24"/>
    <mergeCell ref="Y9:Y24"/>
    <mergeCell ref="C7:C8"/>
    <mergeCell ref="D7:D8"/>
    <mergeCell ref="E7:F7"/>
    <mergeCell ref="G7:G8"/>
    <mergeCell ref="H7:J7"/>
  </mergeCells>
  <conditionalFormatting sqref="R15">
    <cfRule type="cellIs" dxfId="416" priority="1" stopIfTrue="1" operator="equal">
      <formula>"IV"</formula>
    </cfRule>
    <cfRule type="cellIs" dxfId="415" priority="2" stopIfTrue="1" operator="equal">
      <formula>"III"</formula>
    </cfRule>
    <cfRule type="cellIs" dxfId="414" priority="3" stopIfTrue="1" operator="equal">
      <formula>"II"</formula>
    </cfRule>
    <cfRule type="cellIs" dxfId="413" priority="4" stopIfTrue="1" operator="equal">
      <formula>"I"</formula>
    </cfRule>
  </conditionalFormatting>
  <conditionalFormatting sqref="S15:T15">
    <cfRule type="cellIs" dxfId="412" priority="5" operator="equal">
      <formula>"Mejorable"</formula>
    </cfRule>
    <cfRule type="cellIs" dxfId="411" priority="6" stopIfTrue="1" operator="equal">
      <formula>"No Aceptable"</formula>
    </cfRule>
    <cfRule type="cellIs" dxfId="410" priority="7" stopIfTrue="1" operator="equal">
      <formula>"Aceptable"</formula>
    </cfRule>
    <cfRule type="cellIs" dxfId="409" priority="8" operator="equal">
      <formula>"No Aceptable  o Aceptable con control específico"</formula>
    </cfRule>
  </conditionalFormatting>
  <conditionalFormatting sqref="T9:T14 T16:T24">
    <cfRule type="cellIs" dxfId="408" priority="12" stopIfTrue="1" operator="equal">
      <formula>"IV"</formula>
    </cfRule>
    <cfRule type="cellIs" dxfId="407" priority="13" stopIfTrue="1" operator="equal">
      <formula>"III"</formula>
    </cfRule>
    <cfRule type="cellIs" dxfId="406" priority="14" stopIfTrue="1" operator="equal">
      <formula>"II"</formula>
    </cfRule>
    <cfRule type="cellIs" dxfId="405" priority="15" stopIfTrue="1" operator="equal">
      <formula>"I"</formula>
    </cfRule>
  </conditionalFormatting>
  <conditionalFormatting sqref="T15">
    <cfRule type="containsText" dxfId="404" priority="9" operator="containsText" text="SI">
      <formula>NOT(ISERROR(SEARCH(("SI"),(T15))))</formula>
    </cfRule>
    <cfRule type="cellIs" dxfId="403" priority="10" operator="equal">
      <formula>"NO"</formula>
    </cfRule>
    <cfRule type="containsText" dxfId="402" priority="11" operator="containsText" text="SI">
      <formula>NOT(ISERROR(SEARCH(("SI"),(T15))))</formula>
    </cfRule>
  </conditionalFormatting>
  <conditionalFormatting sqref="U9:V14 U16:V24">
    <cfRule type="cellIs" dxfId="401" priority="16" operator="equal">
      <formula>"Mejorable"</formula>
    </cfRule>
    <cfRule type="cellIs" dxfId="400" priority="17" stopIfTrue="1" operator="equal">
      <formula>"No Aceptable"</formula>
    </cfRule>
    <cfRule type="cellIs" dxfId="399" priority="18" stopIfTrue="1" operator="equal">
      <formula>"Aceptable"</formula>
    </cfRule>
    <cfRule type="cellIs" dxfId="398" priority="19" operator="equal">
      <formula>"No Aceptable  o Aceptable con control específico"</formula>
    </cfRule>
  </conditionalFormatting>
  <conditionalFormatting sqref="V9:V14 V16:V24">
    <cfRule type="containsText" dxfId="397" priority="20" operator="containsText" text="SI">
      <formula>NOT(ISERROR(SEARCH(("SI"),(V9))))</formula>
    </cfRule>
    <cfRule type="cellIs" dxfId="396" priority="21" operator="equal">
      <formula>"NO"</formula>
    </cfRule>
    <cfRule type="containsText" dxfId="395" priority="22" operator="containsText" text="SI">
      <formula>NOT(ISERROR(SEARCH(("SI"),(V9))))</formula>
    </cfRule>
  </conditionalFormatting>
  <dataValidations count="5">
    <dataValidation type="list" allowBlank="1" showErrorMessage="1" sqref="M24 M9:M13 M18:M20 K15" xr:uid="{87093154-0447-4B9D-BCFF-7797EC967A26}">
      <formula1>NIVELEXPOSICION</formula1>
    </dataValidation>
    <dataValidation type="list" allowBlank="1" showErrorMessage="1" sqref="K24 K9:K13 K18:K19" xr:uid="{BB98CB0B-71AF-4173-B9C1-884117C585BB}">
      <formula1>NIVELDEFICIENCIA</formula1>
    </dataValidation>
    <dataValidation type="list" allowBlank="1" showErrorMessage="1" sqref="Q24 Q9:Q13 Q18:Q19" xr:uid="{E898D1AC-8CDE-420B-8E67-A85B335066EF}">
      <formula1>NIVELCONSECUENCIA</formula1>
    </dataValidation>
    <dataValidation type="list" allowBlank="1" showErrorMessage="1" sqref="AA9 V16:V24 AA19:AA24 V9:V14 AA12:AA14 AA16:AA17 Y15 T15" xr:uid="{AC8307C4-BE2E-4484-8267-5138F4B444E9}">
      <formula1>RUTINARIA</formula1>
    </dataValidation>
    <dataValidation operator="equal" allowBlank="1" showInputMessage="1" showErrorMessage="1" error="Para ingresar infrormación en esta celda, haga doble click y seleccione el valor de la lista" sqref="G17" xr:uid="{23B4ECC4-D4BC-4A84-9517-B9ACB707D238}"/>
  </dataValidations>
  <printOptions horizontalCentered="1"/>
  <pageMargins left="0.23622047244094491" right="0.23622047244094491" top="0.39370078740157483" bottom="0.39370078740157483" header="0" footer="0"/>
  <pageSetup scale="22" orientation="landscape" r:id="rId1"/>
  <headerFooter>
    <oddFooter>&amp;R&amp;P</oddFooter>
  </headerFooter>
  <ignoredErrors>
    <ignoredError sqref="L15 N15 P15 R15:S15"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DBC8F-F315-459D-9A87-606C81E2459E}">
  <sheetPr>
    <tabColor rgb="FFFF5050"/>
  </sheetPr>
  <dimension ref="C1:AG761"/>
  <sheetViews>
    <sheetView showGridLines="0" view="pageBreakPreview" topLeftCell="A14" zoomScaleNormal="75" zoomScaleSheetLayoutView="100" workbookViewId="0">
      <selection activeCell="F17" sqref="F17"/>
    </sheetView>
  </sheetViews>
  <sheetFormatPr defaultColWidth="12.625" defaultRowHeight="15" customHeight="1"/>
  <cols>
    <col min="1" max="1" width="2.25" customWidth="1"/>
    <col min="2" max="2" width="1.25" customWidth="1"/>
    <col min="3" max="3" width="12.125" customWidth="1"/>
    <col min="4" max="4" width="5.125" customWidth="1"/>
    <col min="5" max="5" width="15.75" style="213" customWidth="1"/>
    <col min="6" max="6" width="17.75" customWidth="1"/>
    <col min="7" max="7" width="16.125" customWidth="1"/>
    <col min="8" max="10" width="15.25" customWidth="1"/>
    <col min="11" max="17" width="4.25" customWidth="1"/>
    <col min="18" max="18" width="5.125" customWidth="1"/>
    <col min="19" max="19" width="4.25" customWidth="1"/>
    <col min="20" max="20" width="4.625" customWidth="1"/>
    <col min="21" max="21" width="14.5" customWidth="1"/>
    <col min="22" max="22" width="11.625" customWidth="1"/>
    <col min="23" max="25" width="5" customWidth="1"/>
    <col min="26" max="26" width="17.25" customWidth="1"/>
    <col min="27" max="27" width="4.75" customWidth="1"/>
    <col min="28" max="30" width="10" customWidth="1"/>
    <col min="31" max="31" width="29.75" customWidth="1"/>
  </cols>
  <sheetData>
    <row r="1" spans="3:33" ht="8.25" customHeight="1" thickBot="1">
      <c r="C1" s="7"/>
      <c r="D1" s="7"/>
      <c r="E1" s="8"/>
      <c r="F1" s="7"/>
      <c r="G1" s="7"/>
      <c r="H1" s="7"/>
      <c r="I1" s="7"/>
      <c r="J1" s="7"/>
      <c r="K1" s="7"/>
      <c r="L1" s="7"/>
      <c r="M1" s="7"/>
      <c r="N1" s="7"/>
      <c r="O1" s="7"/>
      <c r="P1" s="7"/>
      <c r="Q1" s="7"/>
      <c r="R1" s="7"/>
      <c r="S1" s="7"/>
      <c r="T1" s="7"/>
      <c r="U1" s="7"/>
      <c r="V1" s="7"/>
      <c r="W1" s="7"/>
      <c r="X1" s="7"/>
      <c r="Y1" s="7"/>
      <c r="Z1" s="7"/>
      <c r="AA1" s="7"/>
      <c r="AB1" s="7"/>
      <c r="AC1" s="7"/>
      <c r="AD1" s="7"/>
    </row>
    <row r="2" spans="3:33" s="47" customFormat="1" ht="63" customHeight="1">
      <c r="C2" s="622"/>
      <c r="D2" s="623"/>
      <c r="E2" s="623"/>
      <c r="F2" s="623"/>
      <c r="G2" s="623" t="s">
        <v>88</v>
      </c>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4"/>
    </row>
    <row r="3" spans="3:33" s="48" customFormat="1" ht="22.5" customHeight="1">
      <c r="C3" s="162" t="s">
        <v>312</v>
      </c>
      <c r="D3" s="445" t="s">
        <v>313</v>
      </c>
      <c r="E3" s="445"/>
      <c r="F3" s="616" t="s">
        <v>314</v>
      </c>
      <c r="G3" s="616"/>
      <c r="H3" s="616"/>
      <c r="I3" s="616"/>
      <c r="J3" s="617" t="s">
        <v>315</v>
      </c>
      <c r="K3" s="617"/>
      <c r="L3" s="617"/>
      <c r="M3" s="617"/>
      <c r="N3" s="617"/>
      <c r="O3" s="617"/>
      <c r="P3" s="617"/>
      <c r="Q3" s="617"/>
      <c r="R3" s="438" t="s">
        <v>316</v>
      </c>
      <c r="S3" s="438"/>
      <c r="T3" s="438"/>
      <c r="U3" s="438" t="s">
        <v>317</v>
      </c>
      <c r="V3" s="438"/>
      <c r="W3" s="618"/>
      <c r="X3" s="446"/>
      <c r="Y3" s="446"/>
      <c r="Z3" s="446"/>
      <c r="AA3" s="446"/>
      <c r="AB3" s="446"/>
      <c r="AC3" s="447"/>
      <c r="AD3" s="461" t="s">
        <v>318</v>
      </c>
      <c r="AE3" s="461"/>
      <c r="AF3" s="77" t="s">
        <v>319</v>
      </c>
      <c r="AG3" s="359">
        <v>4</v>
      </c>
    </row>
    <row r="4" spans="3:33" s="48" customFormat="1" ht="22.5" customHeight="1">
      <c r="C4" s="162" t="s">
        <v>320</v>
      </c>
      <c r="D4" s="611" t="s">
        <v>693</v>
      </c>
      <c r="E4" s="611"/>
      <c r="F4" s="191" t="s">
        <v>624</v>
      </c>
      <c r="G4" s="628" t="s">
        <v>625</v>
      </c>
      <c r="H4" s="629"/>
      <c r="I4" s="629"/>
      <c r="J4" s="629"/>
      <c r="K4" s="629"/>
      <c r="L4" s="629"/>
      <c r="M4" s="629"/>
      <c r="N4" s="629"/>
      <c r="O4" s="629"/>
      <c r="P4" s="629"/>
      <c r="Q4" s="629"/>
      <c r="R4" s="629"/>
      <c r="S4" s="629"/>
      <c r="T4" s="629"/>
      <c r="U4" s="630"/>
      <c r="V4" s="618" t="s">
        <v>322</v>
      </c>
      <c r="W4" s="447"/>
      <c r="X4" s="619" t="s">
        <v>626</v>
      </c>
      <c r="Y4" s="620"/>
      <c r="Z4" s="620"/>
      <c r="AA4" s="620"/>
      <c r="AB4" s="627"/>
      <c r="AC4" s="63"/>
      <c r="AD4" s="63"/>
      <c r="AE4" s="63"/>
      <c r="AF4" s="526" t="s">
        <v>324</v>
      </c>
      <c r="AG4" s="626"/>
    </row>
    <row r="5" spans="3:33" s="48" customFormat="1" ht="22.5" customHeight="1">
      <c r="C5" s="192" t="s">
        <v>98</v>
      </c>
      <c r="D5" s="658" t="s">
        <v>694</v>
      </c>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9"/>
    </row>
    <row r="6" spans="3:33" ht="25.5" customHeight="1" thickBot="1">
      <c r="C6" s="193" t="s">
        <v>327</v>
      </c>
      <c r="D6" s="645" t="s">
        <v>328</v>
      </c>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6"/>
    </row>
    <row r="7" spans="3:33" s="58" customFormat="1" ht="67.5" customHeight="1">
      <c r="C7" s="640" t="s">
        <v>329</v>
      </c>
      <c r="D7" s="642" t="s">
        <v>330</v>
      </c>
      <c r="E7" s="631" t="s">
        <v>101</v>
      </c>
      <c r="F7" s="775"/>
      <c r="G7" s="631" t="s">
        <v>102</v>
      </c>
      <c r="H7" s="639" t="s">
        <v>103</v>
      </c>
      <c r="I7" s="775"/>
      <c r="J7" s="775"/>
      <c r="K7" s="649" t="s">
        <v>104</v>
      </c>
      <c r="L7" s="649"/>
      <c r="M7" s="649"/>
      <c r="N7" s="649"/>
      <c r="O7" s="649"/>
      <c r="P7" s="649"/>
      <c r="Q7" s="649"/>
      <c r="R7" s="649"/>
      <c r="S7" s="649"/>
      <c r="T7" s="649"/>
      <c r="U7" s="649"/>
      <c r="V7" s="169" t="s">
        <v>331</v>
      </c>
      <c r="W7" s="647" t="s">
        <v>107</v>
      </c>
      <c r="X7" s="775"/>
      <c r="Y7" s="775"/>
      <c r="Z7" s="647" t="s">
        <v>108</v>
      </c>
      <c r="AA7" s="650" t="s">
        <v>109</v>
      </c>
      <c r="AB7" s="652" t="s">
        <v>110</v>
      </c>
      <c r="AC7" s="775"/>
      <c r="AD7" s="775"/>
      <c r="AE7" s="775"/>
      <c r="AF7" s="775"/>
      <c r="AG7" s="653" t="s">
        <v>111</v>
      </c>
    </row>
    <row r="8" spans="3:33" s="58" customFormat="1" ht="138" customHeight="1" thickBot="1">
      <c r="C8" s="641"/>
      <c r="D8" s="643"/>
      <c r="E8" s="210" t="s">
        <v>332</v>
      </c>
      <c r="F8" s="203" t="s">
        <v>333</v>
      </c>
      <c r="G8" s="632"/>
      <c r="H8" s="204" t="s">
        <v>114</v>
      </c>
      <c r="I8" s="204" t="s">
        <v>115</v>
      </c>
      <c r="J8" s="204" t="s">
        <v>116</v>
      </c>
      <c r="K8" s="655" t="s">
        <v>117</v>
      </c>
      <c r="L8" s="656"/>
      <c r="M8" s="655" t="s">
        <v>118</v>
      </c>
      <c r="N8" s="656"/>
      <c r="O8" s="205" t="s">
        <v>628</v>
      </c>
      <c r="P8" s="205" t="s">
        <v>334</v>
      </c>
      <c r="Q8" s="655" t="s">
        <v>120</v>
      </c>
      <c r="R8" s="656"/>
      <c r="S8" s="205" t="s">
        <v>335</v>
      </c>
      <c r="T8" s="657" t="s">
        <v>336</v>
      </c>
      <c r="U8" s="657"/>
      <c r="V8" s="206" t="s">
        <v>122</v>
      </c>
      <c r="W8" s="207" t="s">
        <v>123</v>
      </c>
      <c r="X8" s="207" t="s">
        <v>124</v>
      </c>
      <c r="Y8" s="207" t="s">
        <v>125</v>
      </c>
      <c r="Z8" s="648"/>
      <c r="AA8" s="651"/>
      <c r="AB8" s="208" t="s">
        <v>126</v>
      </c>
      <c r="AC8" s="208" t="s">
        <v>127</v>
      </c>
      <c r="AD8" s="208" t="s">
        <v>128</v>
      </c>
      <c r="AE8" s="209" t="s">
        <v>129</v>
      </c>
      <c r="AF8" s="208" t="s">
        <v>130</v>
      </c>
      <c r="AG8" s="654"/>
    </row>
    <row r="9" spans="3:33" s="237" customFormat="1" ht="84" customHeight="1">
      <c r="C9" s="661" t="s">
        <v>695</v>
      </c>
      <c r="D9" s="633" t="s">
        <v>131</v>
      </c>
      <c r="E9" s="212" t="s">
        <v>24</v>
      </c>
      <c r="F9" s="172" t="s">
        <v>5</v>
      </c>
      <c r="G9" s="95" t="s">
        <v>338</v>
      </c>
      <c r="H9" s="96" t="s">
        <v>86</v>
      </c>
      <c r="I9" s="96" t="s">
        <v>86</v>
      </c>
      <c r="J9" s="97" t="s">
        <v>340</v>
      </c>
      <c r="K9" s="98">
        <v>2</v>
      </c>
      <c r="L9" s="216" t="str">
        <f>+IF(K9="","Bajo",IF(K9=2,"Medio",IF(K9=6,"Alto",IF(K9=10,"Muy Alto",""))))</f>
        <v>Medio</v>
      </c>
      <c r="M9" s="98">
        <v>2</v>
      </c>
      <c r="N9" s="216" t="str">
        <f>+IF(M9=0,"",IF(M9=1,"Esporádica",IF(M9=2,"Ocasional",IF(M9=3,"Frecuente",IF(M9=4,"Continua","")))))</f>
        <v>Ocasional</v>
      </c>
      <c r="O9" s="102">
        <f>+IF(K9="",M9,(M9*K9))</f>
        <v>4</v>
      </c>
      <c r="P9" s="216" t="str">
        <f>+IF(O9=0,"",IF(O9&lt;5,"Bajo",IF(O9&lt;9,"Medio",IF(O9&lt;21,"Alto",IF(O9&lt;41,"Muy Alto","")))))</f>
        <v>Bajo</v>
      </c>
      <c r="Q9" s="98">
        <v>10</v>
      </c>
      <c r="R9" s="216" t="str">
        <f>+IF(Q9=0,"",IF(Q9&lt;11,"Leve",IF(Q9&lt;26,"Grave",IF(Q9&lt;61,"Muy Grave",IF(Q9&lt;101,"Muerte","")))))</f>
        <v>Leve</v>
      </c>
      <c r="S9" s="98">
        <f>+Q9*O9</f>
        <v>40</v>
      </c>
      <c r="T9" s="90" t="str">
        <f>+IF(S9=0,"",IF(S9&lt;21,"IV",IF(S9&lt;121,"III",IF(S9&lt;501,"II",IF(S9&lt;4001,"I","")))))</f>
        <v>III</v>
      </c>
      <c r="U9" s="99" t="str">
        <f>+IF(T9=0,"",IF(T9="I","No Aceptable",IF(T9="II","No Aceptable  o Aceptable con control específico",IF(T9="III","Aceptable",IF(T9="IV","Aceptable","")))))</f>
        <v>Aceptable</v>
      </c>
      <c r="V9" s="99" t="s">
        <v>4</v>
      </c>
      <c r="W9" s="636">
        <v>25</v>
      </c>
      <c r="X9" s="636"/>
      <c r="Y9" s="636">
        <f>W9+X9</f>
        <v>25</v>
      </c>
      <c r="Z9" s="109" t="s">
        <v>630</v>
      </c>
      <c r="AA9" s="109" t="s">
        <v>8</v>
      </c>
      <c r="AB9" s="90" t="s">
        <v>86</v>
      </c>
      <c r="AC9" s="90" t="s">
        <v>86</v>
      </c>
      <c r="AD9" s="90" t="s">
        <v>86</v>
      </c>
      <c r="AE9" s="105" t="s">
        <v>631</v>
      </c>
      <c r="AF9" s="90" t="s">
        <v>86</v>
      </c>
      <c r="AG9" s="182" t="s">
        <v>86</v>
      </c>
    </row>
    <row r="10" spans="3:33" s="231" customFormat="1" ht="99" customHeight="1">
      <c r="C10" s="661"/>
      <c r="D10" s="634"/>
      <c r="E10" s="106" t="s">
        <v>6</v>
      </c>
      <c r="F10" s="95" t="s">
        <v>5</v>
      </c>
      <c r="G10" s="95" t="s">
        <v>338</v>
      </c>
      <c r="H10" s="96" t="s">
        <v>339</v>
      </c>
      <c r="I10" s="96" t="s">
        <v>86</v>
      </c>
      <c r="J10" s="97" t="s">
        <v>340</v>
      </c>
      <c r="K10" s="98">
        <v>2</v>
      </c>
      <c r="L10" s="216" t="str">
        <f>+IF(K10="","Bajo",IF(K10=2,"Medio",IF(K10=6,"Alto",IF(K10=10,"Muy Alto",""))))</f>
        <v>Medio</v>
      </c>
      <c r="M10" s="98">
        <v>4</v>
      </c>
      <c r="N10" s="216" t="str">
        <f>+IF(M10=0,"",IF(M10=1,"Esporádica",IF(M10=2,"Ocasional",IF(M10=3,"Frecuente",IF(M10=4,"Continua","")))))</f>
        <v>Continua</v>
      </c>
      <c r="O10" s="102">
        <f>+IF(K10="",M10,(M10*K10))</f>
        <v>8</v>
      </c>
      <c r="P10" s="216" t="str">
        <f>+IF(O10=0,"",IF(O10&lt;5,"Bajo",IF(O10&lt;9,"Medio",IF(O10&lt;21,"Alto",IF(O10&lt;41,"Muy Alto","")))))</f>
        <v>Medio</v>
      </c>
      <c r="Q10" s="98">
        <v>60</v>
      </c>
      <c r="R10" s="216" t="str">
        <f>+IF(Q10=0,"",IF(Q10&lt;11,"Leve",IF(Q10&lt;26,"Grave",IF(Q10&lt;61,"Muy Grave",IF(Q10&lt;101,"Muerte","")))))</f>
        <v>Muy Grave</v>
      </c>
      <c r="S10" s="98">
        <f>+Q10*O10</f>
        <v>480</v>
      </c>
      <c r="T10" s="90" t="str">
        <f>+IF(S10=0,"",IF(S10&lt;21,"IV",IF(S10&lt;121,"III",IF(S10&lt;501,"II",IF(S10&lt;4001,"I","")))))</f>
        <v>II</v>
      </c>
      <c r="U10" s="99" t="str">
        <f>+IF(T10=0,"",IF(T10="I","No Aceptable",IF(T10="II","No Aceptable  o Aceptable con control específico",IF(T10="III","Aceptable",IF(T10="IV","Aceptable","")))))</f>
        <v>No Aceptable  o Aceptable con control específico</v>
      </c>
      <c r="V10" s="99" t="s">
        <v>4</v>
      </c>
      <c r="W10" s="637"/>
      <c r="X10" s="637"/>
      <c r="Y10" s="637"/>
      <c r="Z10" s="100" t="s">
        <v>137</v>
      </c>
      <c r="AA10" s="90" t="s">
        <v>4</v>
      </c>
      <c r="AB10" s="90" t="s">
        <v>86</v>
      </c>
      <c r="AC10" s="90" t="s">
        <v>86</v>
      </c>
      <c r="AD10" s="98" t="s">
        <v>341</v>
      </c>
      <c r="AE10" s="89" t="s">
        <v>342</v>
      </c>
      <c r="AF10" s="90" t="s">
        <v>86</v>
      </c>
      <c r="AG10" s="182" t="s">
        <v>86</v>
      </c>
    </row>
    <row r="11" spans="3:33" s="237" customFormat="1" ht="62.25" customHeight="1">
      <c r="C11" s="661"/>
      <c r="D11" s="634"/>
      <c r="E11" s="212" t="s">
        <v>632</v>
      </c>
      <c r="F11" s="102" t="s">
        <v>9</v>
      </c>
      <c r="G11" s="90" t="s">
        <v>355</v>
      </c>
      <c r="H11" s="96" t="s">
        <v>86</v>
      </c>
      <c r="I11" s="96" t="s">
        <v>86</v>
      </c>
      <c r="J11" s="98" t="s">
        <v>633</v>
      </c>
      <c r="K11" s="90">
        <v>2</v>
      </c>
      <c r="L11" s="217" t="str">
        <f>+IF(K11="","Bajo",IF(K11=2,"Medio",IF(K11=6,"Alto",IF(K11=10,"Muy Alto",""))))</f>
        <v>Medio</v>
      </c>
      <c r="M11" s="90">
        <v>3</v>
      </c>
      <c r="N11" s="217" t="str">
        <f>+IF(M11=0,"",IF(M11=1,"Esporádica",IF(M11=2,"Ocasional",IF(M11=3,"Frecuente",IF(M11=4,"Continua","")))))</f>
        <v>Frecuente</v>
      </c>
      <c r="O11" s="90">
        <f>+IF(K11="",M11,(M11*K11))</f>
        <v>6</v>
      </c>
      <c r="P11" s="217" t="str">
        <f>+IF(O11=0,"",IF(O11&lt;5,"Bajo",IF(O11&lt;9,"Medio",IF(O11&lt;21,"Alto",IF(O11&lt;41,"Muy Alto","")))))</f>
        <v>Medio</v>
      </c>
      <c r="Q11" s="90">
        <v>10</v>
      </c>
      <c r="R11" s="217" t="str">
        <f>+IF(Q11=0,"",IF(Q11&lt;11,"Leve",IF(Q11&lt;26,"Grave",IF(Q11&lt;61,"Muy Grave",IF(Q11&lt;101,"Muerte","")))))</f>
        <v>Leve</v>
      </c>
      <c r="S11" s="90">
        <f>+Q11*O11</f>
        <v>60</v>
      </c>
      <c r="T11" s="90" t="str">
        <f>+IF(S11=0,"",IF(S11&lt;21,"IV",IF(S11&lt;121,"III",IF(S11&lt;501,"II",IF(S11&lt;4001,"I","")))))</f>
        <v>III</v>
      </c>
      <c r="U11" s="99" t="str">
        <f>+IF(T11=0,"",IF(T11="I","No Aceptable",IF(T11="II","No Aceptable  o Aceptable con control específico",IF(T11="III","Aceptable",IF(T11="IV","Aceptable","")))))</f>
        <v>Aceptable</v>
      </c>
      <c r="V11" s="99" t="s">
        <v>4</v>
      </c>
      <c r="W11" s="637"/>
      <c r="X11" s="637"/>
      <c r="Y11" s="637"/>
      <c r="Z11" s="100" t="s">
        <v>358</v>
      </c>
      <c r="AA11" s="90" t="s">
        <v>8</v>
      </c>
      <c r="AB11" s="90" t="s">
        <v>86</v>
      </c>
      <c r="AC11" s="90" t="s">
        <v>86</v>
      </c>
      <c r="AD11" s="90" t="s">
        <v>86</v>
      </c>
      <c r="AE11" s="105" t="s">
        <v>634</v>
      </c>
      <c r="AF11" s="90" t="s">
        <v>86</v>
      </c>
      <c r="AG11" s="182" t="s">
        <v>86</v>
      </c>
    </row>
    <row r="12" spans="3:33" s="231" customFormat="1" ht="80.25" customHeight="1">
      <c r="C12" s="661"/>
      <c r="D12" s="634"/>
      <c r="E12" s="211" t="s">
        <v>349</v>
      </c>
      <c r="F12" s="102" t="s">
        <v>9</v>
      </c>
      <c r="G12" s="90" t="s">
        <v>350</v>
      </c>
      <c r="H12" s="96" t="s">
        <v>86</v>
      </c>
      <c r="I12" s="96" t="s">
        <v>86</v>
      </c>
      <c r="J12" s="96" t="s">
        <v>635</v>
      </c>
      <c r="K12" s="102">
        <v>2</v>
      </c>
      <c r="L12" s="218" t="str">
        <f>+IF(K12="","Bajo",IF(K12=2,"Medio",IF(K12=6,"Alto",IF(K12=10,"Muy Alto",""))))</f>
        <v>Medio</v>
      </c>
      <c r="M12" s="102">
        <v>2</v>
      </c>
      <c r="N12" s="218" t="str">
        <f>+IF(M12=0,"",IF(M12=1,"Esporádica",IF(M12=2,"Ocasional",IF(M12=3,"Frecuente",IF(M12=4,"Continua","")))))</f>
        <v>Ocasional</v>
      </c>
      <c r="O12" s="102">
        <f>+IF(K12="",M12,(M12*K12))</f>
        <v>4</v>
      </c>
      <c r="P12" s="218" t="str">
        <f>+IF(O12=0,"",IF(O12&lt;5,"Bajo",IF(O12&lt;9,"Medio",IF(O12&lt;21,"Alto",IF(O12&lt;41,"Muy Alto","")))))</f>
        <v>Bajo</v>
      </c>
      <c r="Q12" s="102">
        <v>10</v>
      </c>
      <c r="R12" s="218" t="str">
        <f>+IF(Q12=0,"",IF(Q12&lt;11,"Leve",IF(Q12&lt;26,"Grave",IF(Q12&lt;61,"Muy Grave",IF(Q12&lt;101,"Muerte","")))))</f>
        <v>Leve</v>
      </c>
      <c r="S12" s="102">
        <f>+Q12*O12</f>
        <v>40</v>
      </c>
      <c r="T12" s="102" t="str">
        <f>+IF(S12=0,"",IF(S12&lt;21,"IV",IF(S12&lt;121,"III",IF(S12&lt;501,"II",IF(S12&lt;4001,"I","")))))</f>
        <v>III</v>
      </c>
      <c r="U12" s="103" t="str">
        <f>+IF(T12=0,"",IF(T12="I","No Aceptable",IF(T12="II","No Aceptable  o Aceptable con control específico",IF(T12="III","Aceptable",IF(T12="IV","Aceptable","")))))</f>
        <v>Aceptable</v>
      </c>
      <c r="V12" s="103" t="s">
        <v>4</v>
      </c>
      <c r="W12" s="637"/>
      <c r="X12" s="637"/>
      <c r="Y12" s="637"/>
      <c r="Z12" s="104" t="s">
        <v>352</v>
      </c>
      <c r="AA12" s="102" t="s">
        <v>4</v>
      </c>
      <c r="AB12" s="90" t="s">
        <v>86</v>
      </c>
      <c r="AC12" s="90" t="s">
        <v>86</v>
      </c>
      <c r="AD12" s="90" t="s">
        <v>86</v>
      </c>
      <c r="AE12" s="105" t="s">
        <v>634</v>
      </c>
      <c r="AF12" s="90" t="s">
        <v>86</v>
      </c>
      <c r="AG12" s="183" t="s">
        <v>86</v>
      </c>
    </row>
    <row r="13" spans="3:33" s="239" customFormat="1" ht="52.5" customHeight="1">
      <c r="C13" s="661"/>
      <c r="D13" s="634"/>
      <c r="E13" s="212" t="s">
        <v>636</v>
      </c>
      <c r="F13" s="233" t="s">
        <v>155</v>
      </c>
      <c r="G13" s="238" t="s">
        <v>637</v>
      </c>
      <c r="H13" s="96" t="s">
        <v>86</v>
      </c>
      <c r="I13" s="96" t="s">
        <v>86</v>
      </c>
      <c r="J13" s="98" t="s">
        <v>381</v>
      </c>
      <c r="K13" s="98">
        <v>2</v>
      </c>
      <c r="L13" s="216" t="str">
        <f>+IF(K13="","Bajo",IF(K13=2,"Medio",IF(K13=6,"Alto",IF(K13=10,"Muy Alto",""))))</f>
        <v>Medio</v>
      </c>
      <c r="M13" s="98">
        <v>3</v>
      </c>
      <c r="N13" s="216" t="str">
        <f>+IF(M13=0,"",IF(M13=1,"Esporádica",IF(M13=2,"Ocasional",IF(M13=3,"Frecuente",IF(M13=4,"Continua","")))))</f>
        <v>Frecuente</v>
      </c>
      <c r="O13" s="98">
        <f>+IF(K13="",M13,(M13*K13))</f>
        <v>6</v>
      </c>
      <c r="P13" s="216" t="str">
        <f>+IF(O13=0,"",IF(O13&lt;5,"Bajo",IF(O13&lt;9,"Medio",IF(O13&lt;21,"Alto",IF(O13&lt;41,"Muy Alto","")))))</f>
        <v>Medio</v>
      </c>
      <c r="Q13" s="98">
        <v>10</v>
      </c>
      <c r="R13" s="216" t="str">
        <f>+IF(Q13=0,"",IF(Q13&lt;11,"Leve",IF(Q13&lt;26,"Grave",IF(Q13&lt;61,"Muy Grave",IF(Q13&lt;101,"Muerte","")))))</f>
        <v>Leve</v>
      </c>
      <c r="S13" s="98">
        <f>+Q13*O13</f>
        <v>60</v>
      </c>
      <c r="T13" s="90" t="str">
        <f>+IF(S13=0,"",IF(S13&lt;21,"IV",IF(S13&lt;121,"III",IF(S13&lt;501,"II",IF(S13&lt;4001,"I","")))))</f>
        <v>III</v>
      </c>
      <c r="U13" s="99" t="str">
        <f>+IF(T13=0,"",IF(T13="I","No Aceptable",IF(T13="II","No Aceptable  o Aceptable con control específico",IF(T13="III","Aceptable",IF(T13="IV","Aceptable","")))))</f>
        <v>Aceptable</v>
      </c>
      <c r="V13" s="99" t="s">
        <v>4</v>
      </c>
      <c r="W13" s="637"/>
      <c r="X13" s="637"/>
      <c r="Y13" s="637"/>
      <c r="Z13" s="100" t="s">
        <v>638</v>
      </c>
      <c r="AA13" s="90" t="s">
        <v>4</v>
      </c>
      <c r="AB13" s="90" t="s">
        <v>86</v>
      </c>
      <c r="AC13" s="90" t="s">
        <v>86</v>
      </c>
      <c r="AD13" s="90" t="s">
        <v>86</v>
      </c>
      <c r="AE13" s="105" t="s">
        <v>639</v>
      </c>
      <c r="AF13" s="109" t="s">
        <v>640</v>
      </c>
      <c r="AG13" s="106" t="s">
        <v>86</v>
      </c>
    </row>
    <row r="14" spans="3:33" s="231" customFormat="1" ht="100.5" customHeight="1">
      <c r="C14" s="661"/>
      <c r="D14" s="634"/>
      <c r="E14" s="235" t="s">
        <v>641</v>
      </c>
      <c r="F14" s="232" t="s">
        <v>23</v>
      </c>
      <c r="G14" s="194" t="s">
        <v>400</v>
      </c>
      <c r="H14" s="195" t="s">
        <v>86</v>
      </c>
      <c r="I14" s="195" t="s">
        <v>86</v>
      </c>
      <c r="J14" s="196" t="s">
        <v>642</v>
      </c>
      <c r="K14" s="197">
        <v>6</v>
      </c>
      <c r="L14" s="236" t="str">
        <f t="shared" ref="L14:L23" si="0">+IF(K14="","Bajo",IF(K14=2,"Medio",IF(K14=6,"Alto",IF(K14=10,"Muy Alto",""))))</f>
        <v>Alto</v>
      </c>
      <c r="M14" s="197">
        <v>2</v>
      </c>
      <c r="N14" s="236" t="str">
        <f t="shared" ref="N14:N23" si="1">+IF(M14=0,"",IF(M14=1,"Esporádica",IF(M14=2,"Ocasional",IF(M14=3,"Frecuente",IF(M14=4,"Continua","")))))</f>
        <v>Ocasional</v>
      </c>
      <c r="O14" s="197">
        <f t="shared" ref="O14:O23" si="2">+IF(K14="",M14,(M14*K14))</f>
        <v>12</v>
      </c>
      <c r="P14" s="236" t="str">
        <f t="shared" ref="P14:P23" si="3">+IF(O14=0,"",IF(O14&lt;5,"Bajo",IF(O14&lt;9,"Medio",IF(O14&lt;21,"Alto",IF(O14&lt;41,"Muy Alto","")))))</f>
        <v>Alto</v>
      </c>
      <c r="Q14" s="197">
        <v>25</v>
      </c>
      <c r="R14" s="236" t="str">
        <f t="shared" ref="R14:R23" si="4">+IF(Q14=0,"",IF(Q14&lt;11,"Leve",IF(Q14&lt;26,"Grave",IF(Q14&lt;61,"Muy Grave",IF(Q14&lt;101,"Muerte","")))))</f>
        <v>Grave</v>
      </c>
      <c r="S14" s="197">
        <f t="shared" ref="S14:S23" si="5">+Q14*O14</f>
        <v>300</v>
      </c>
      <c r="T14" s="194" t="str">
        <f t="shared" ref="T14:T23" si="6">+IF(S14=0,"",IF(S14&lt;21,"IV",IF(S14&lt;121,"III",IF(S14&lt;501,"II",IF(S14&lt;4001,"I","")))))</f>
        <v>II</v>
      </c>
      <c r="U14" s="198" t="str">
        <f t="shared" ref="U14:U23" si="7">+IF(T14=0,"",IF(T14="I","No Aceptable",IF(T14="II","No Aceptable  o Aceptable con control específico",IF(T14="III","Aceptable",IF(T14="IV","Aceptable","")))))</f>
        <v>No Aceptable  o Aceptable con control específico</v>
      </c>
      <c r="V14" s="199" t="s">
        <v>4</v>
      </c>
      <c r="W14" s="637"/>
      <c r="X14" s="637"/>
      <c r="Y14" s="637"/>
      <c r="Z14" s="200" t="s">
        <v>254</v>
      </c>
      <c r="AA14" s="194" t="s">
        <v>4</v>
      </c>
      <c r="AB14" s="194" t="s">
        <v>86</v>
      </c>
      <c r="AC14" s="194" t="s">
        <v>86</v>
      </c>
      <c r="AD14" s="194" t="s">
        <v>86</v>
      </c>
      <c r="AE14" s="201" t="s">
        <v>402</v>
      </c>
      <c r="AF14" s="194" t="s">
        <v>86</v>
      </c>
      <c r="AG14" s="202" t="s">
        <v>86</v>
      </c>
    </row>
    <row r="15" spans="3:33" s="231" customFormat="1" ht="90.75" customHeight="1">
      <c r="C15" s="661"/>
      <c r="D15" s="634"/>
      <c r="E15" s="212" t="s">
        <v>643</v>
      </c>
      <c r="F15" s="233" t="s">
        <v>23</v>
      </c>
      <c r="G15" s="98" t="s">
        <v>411</v>
      </c>
      <c r="H15" s="96" t="s">
        <v>86</v>
      </c>
      <c r="I15" s="109" t="s">
        <v>412</v>
      </c>
      <c r="J15" s="109" t="s">
        <v>642</v>
      </c>
      <c r="K15" s="98">
        <v>2</v>
      </c>
      <c r="L15" s="216" t="str">
        <f t="shared" si="0"/>
        <v>Medio</v>
      </c>
      <c r="M15" s="98">
        <v>2</v>
      </c>
      <c r="N15" s="216" t="str">
        <f t="shared" si="1"/>
        <v>Ocasional</v>
      </c>
      <c r="O15" s="98">
        <f t="shared" si="2"/>
        <v>4</v>
      </c>
      <c r="P15" s="216" t="str">
        <f t="shared" si="3"/>
        <v>Bajo</v>
      </c>
      <c r="Q15" s="98">
        <v>60</v>
      </c>
      <c r="R15" s="216" t="str">
        <f t="shared" si="4"/>
        <v>Muy Grave</v>
      </c>
      <c r="S15" s="98">
        <f t="shared" si="5"/>
        <v>240</v>
      </c>
      <c r="T15" s="98" t="str">
        <f t="shared" si="6"/>
        <v>II</v>
      </c>
      <c r="U15" s="111" t="str">
        <f t="shared" si="7"/>
        <v>No Aceptable  o Aceptable con control específico</v>
      </c>
      <c r="V15" s="111" t="s">
        <v>4</v>
      </c>
      <c r="W15" s="637"/>
      <c r="X15" s="637"/>
      <c r="Y15" s="637"/>
      <c r="Z15" s="112" t="s">
        <v>414</v>
      </c>
      <c r="AA15" s="98" t="s">
        <v>4</v>
      </c>
      <c r="AB15" s="90" t="s">
        <v>86</v>
      </c>
      <c r="AC15" s="90" t="s">
        <v>86</v>
      </c>
      <c r="AD15" s="90" t="s">
        <v>86</v>
      </c>
      <c r="AE15" s="110" t="s">
        <v>415</v>
      </c>
      <c r="AF15" s="90" t="s">
        <v>86</v>
      </c>
      <c r="AG15" s="182" t="s">
        <v>86</v>
      </c>
    </row>
    <row r="16" spans="3:33" s="231" customFormat="1" ht="113.25" customHeight="1">
      <c r="C16" s="661"/>
      <c r="D16" s="634"/>
      <c r="E16" s="212" t="s">
        <v>644</v>
      </c>
      <c r="F16" s="234" t="s">
        <v>645</v>
      </c>
      <c r="G16" s="98" t="s">
        <v>646</v>
      </c>
      <c r="H16" s="107" t="s">
        <v>86</v>
      </c>
      <c r="I16" s="96" t="s">
        <v>647</v>
      </c>
      <c r="J16" s="108" t="s">
        <v>648</v>
      </c>
      <c r="K16" s="90">
        <v>6</v>
      </c>
      <c r="L16" s="217" t="str">
        <f t="shared" si="0"/>
        <v>Alto</v>
      </c>
      <c r="M16" s="90">
        <v>3</v>
      </c>
      <c r="N16" s="217" t="str">
        <f t="shared" si="1"/>
        <v>Frecuente</v>
      </c>
      <c r="O16" s="90">
        <f t="shared" si="2"/>
        <v>18</v>
      </c>
      <c r="P16" s="217" t="str">
        <f t="shared" si="3"/>
        <v>Alto</v>
      </c>
      <c r="Q16" s="90">
        <v>25</v>
      </c>
      <c r="R16" s="217" t="str">
        <f t="shared" si="4"/>
        <v>Grave</v>
      </c>
      <c r="S16" s="90">
        <f t="shared" si="5"/>
        <v>450</v>
      </c>
      <c r="T16" s="90" t="str">
        <f t="shared" si="6"/>
        <v>II</v>
      </c>
      <c r="U16" s="99" t="str">
        <f t="shared" si="7"/>
        <v>No Aceptable  o Aceptable con control específico</v>
      </c>
      <c r="V16" s="99" t="s">
        <v>4</v>
      </c>
      <c r="W16" s="637"/>
      <c r="X16" s="637"/>
      <c r="Y16" s="637"/>
      <c r="Z16" s="100" t="s">
        <v>373</v>
      </c>
      <c r="AA16" s="90" t="s">
        <v>4</v>
      </c>
      <c r="AB16" s="90" t="s">
        <v>86</v>
      </c>
      <c r="AC16" s="90" t="s">
        <v>86</v>
      </c>
      <c r="AD16" s="90" t="s">
        <v>86</v>
      </c>
      <c r="AE16" s="101" t="s">
        <v>374</v>
      </c>
      <c r="AF16" s="90" t="s">
        <v>86</v>
      </c>
      <c r="AG16" s="182" t="s">
        <v>86</v>
      </c>
    </row>
    <row r="17" spans="3:33" s="231" customFormat="1" ht="96.75" customHeight="1">
      <c r="C17" s="661"/>
      <c r="D17" s="634"/>
      <c r="E17" s="212" t="s">
        <v>649</v>
      </c>
      <c r="F17" s="172" t="s">
        <v>650</v>
      </c>
      <c r="G17" s="234" t="s">
        <v>651</v>
      </c>
      <c r="H17" s="107" t="s">
        <v>86</v>
      </c>
      <c r="I17" s="96" t="s">
        <v>647</v>
      </c>
      <c r="J17" s="108" t="s">
        <v>648</v>
      </c>
      <c r="K17" s="98">
        <v>6</v>
      </c>
      <c r="L17" s="216" t="str">
        <f t="shared" si="0"/>
        <v>Alto</v>
      </c>
      <c r="M17" s="98">
        <v>3</v>
      </c>
      <c r="N17" s="216" t="str">
        <f t="shared" si="1"/>
        <v>Frecuente</v>
      </c>
      <c r="O17" s="102">
        <f t="shared" si="2"/>
        <v>18</v>
      </c>
      <c r="P17" s="216" t="str">
        <f t="shared" si="3"/>
        <v>Alto</v>
      </c>
      <c r="Q17" s="98">
        <v>25</v>
      </c>
      <c r="R17" s="216" t="str">
        <f t="shared" si="4"/>
        <v>Grave</v>
      </c>
      <c r="S17" s="98">
        <f t="shared" si="5"/>
        <v>450</v>
      </c>
      <c r="T17" s="90" t="str">
        <f t="shared" si="6"/>
        <v>II</v>
      </c>
      <c r="U17" s="99" t="str">
        <f t="shared" si="7"/>
        <v>No Aceptable  o Aceptable con control específico</v>
      </c>
      <c r="V17" s="99" t="s">
        <v>4</v>
      </c>
      <c r="W17" s="637"/>
      <c r="X17" s="637"/>
      <c r="Y17" s="637"/>
      <c r="Z17" s="98" t="s">
        <v>652</v>
      </c>
      <c r="AA17" s="98" t="s">
        <v>4</v>
      </c>
      <c r="AB17" s="90" t="s">
        <v>86</v>
      </c>
      <c r="AC17" s="90" t="s">
        <v>86</v>
      </c>
      <c r="AD17" s="90" t="s">
        <v>86</v>
      </c>
      <c r="AE17" s="110" t="s">
        <v>653</v>
      </c>
      <c r="AF17" s="90" t="s">
        <v>86</v>
      </c>
      <c r="AG17" s="182" t="s">
        <v>86</v>
      </c>
    </row>
    <row r="18" spans="3:33" s="237" customFormat="1" ht="117" customHeight="1">
      <c r="C18" s="661"/>
      <c r="D18" s="634"/>
      <c r="E18" s="212" t="s">
        <v>654</v>
      </c>
      <c r="F18" s="172" t="s">
        <v>650</v>
      </c>
      <c r="G18" s="234" t="s">
        <v>651</v>
      </c>
      <c r="H18" s="107" t="s">
        <v>86</v>
      </c>
      <c r="I18" s="96" t="s">
        <v>647</v>
      </c>
      <c r="J18" s="108" t="s">
        <v>648</v>
      </c>
      <c r="K18" s="98">
        <v>2</v>
      </c>
      <c r="L18" s="216" t="str">
        <f t="shared" si="0"/>
        <v>Medio</v>
      </c>
      <c r="M18" s="98">
        <v>2</v>
      </c>
      <c r="N18" s="216" t="str">
        <f t="shared" si="1"/>
        <v>Ocasional</v>
      </c>
      <c r="O18" s="102">
        <f t="shared" si="2"/>
        <v>4</v>
      </c>
      <c r="P18" s="216" t="str">
        <f t="shared" si="3"/>
        <v>Bajo</v>
      </c>
      <c r="Q18" s="98">
        <v>10</v>
      </c>
      <c r="R18" s="216" t="str">
        <f t="shared" si="4"/>
        <v>Leve</v>
      </c>
      <c r="S18" s="98">
        <f t="shared" si="5"/>
        <v>40</v>
      </c>
      <c r="T18" s="90" t="str">
        <f t="shared" si="6"/>
        <v>III</v>
      </c>
      <c r="U18" s="99" t="str">
        <f t="shared" si="7"/>
        <v>Aceptable</v>
      </c>
      <c r="V18" s="99" t="s">
        <v>4</v>
      </c>
      <c r="W18" s="637"/>
      <c r="X18" s="637"/>
      <c r="Y18" s="637"/>
      <c r="Z18" s="98" t="s">
        <v>655</v>
      </c>
      <c r="AA18" s="98" t="s">
        <v>8</v>
      </c>
      <c r="AB18" s="90" t="s">
        <v>86</v>
      </c>
      <c r="AC18" s="90" t="s">
        <v>86</v>
      </c>
      <c r="AD18" s="90" t="s">
        <v>86</v>
      </c>
      <c r="AE18" s="101" t="s">
        <v>374</v>
      </c>
      <c r="AF18" s="90" t="s">
        <v>86</v>
      </c>
      <c r="AG18" s="182" t="s">
        <v>86</v>
      </c>
    </row>
    <row r="19" spans="3:33" s="237" customFormat="1" ht="74.25" customHeight="1">
      <c r="C19" s="661"/>
      <c r="D19" s="634"/>
      <c r="E19" s="106" t="s">
        <v>385</v>
      </c>
      <c r="F19" s="95" t="s">
        <v>23</v>
      </c>
      <c r="G19" s="90" t="s">
        <v>386</v>
      </c>
      <c r="H19" s="90" t="s">
        <v>387</v>
      </c>
      <c r="I19" s="98" t="s">
        <v>388</v>
      </c>
      <c r="J19" s="109" t="s">
        <v>642</v>
      </c>
      <c r="K19" s="98">
        <v>2</v>
      </c>
      <c r="L19" s="216" t="str">
        <f t="shared" si="0"/>
        <v>Medio</v>
      </c>
      <c r="M19" s="98">
        <v>1</v>
      </c>
      <c r="N19" s="216" t="str">
        <f t="shared" si="1"/>
        <v>Esporádica</v>
      </c>
      <c r="O19" s="98">
        <f t="shared" si="2"/>
        <v>2</v>
      </c>
      <c r="P19" s="216" t="str">
        <f t="shared" si="3"/>
        <v>Bajo</v>
      </c>
      <c r="Q19" s="98">
        <v>25</v>
      </c>
      <c r="R19" s="216" t="str">
        <f t="shared" si="4"/>
        <v>Grave</v>
      </c>
      <c r="S19" s="98">
        <f t="shared" si="5"/>
        <v>50</v>
      </c>
      <c r="T19" s="90" t="str">
        <f t="shared" si="6"/>
        <v>III</v>
      </c>
      <c r="U19" s="99" t="str">
        <f t="shared" si="7"/>
        <v>Aceptable</v>
      </c>
      <c r="V19" s="99" t="s">
        <v>4</v>
      </c>
      <c r="W19" s="637"/>
      <c r="X19" s="637"/>
      <c r="Y19" s="637"/>
      <c r="Z19" s="100" t="s">
        <v>390</v>
      </c>
      <c r="AA19" s="90" t="s">
        <v>4</v>
      </c>
      <c r="AB19" s="90" t="s">
        <v>86</v>
      </c>
      <c r="AC19" s="90" t="s">
        <v>86</v>
      </c>
      <c r="AD19" s="90" t="s">
        <v>86</v>
      </c>
      <c r="AE19" s="106" t="s">
        <v>391</v>
      </c>
      <c r="AF19" s="90" t="s">
        <v>86</v>
      </c>
      <c r="AG19" s="182" t="s">
        <v>86</v>
      </c>
    </row>
    <row r="20" spans="3:33" s="237" customFormat="1" ht="169.5" customHeight="1">
      <c r="C20" s="661"/>
      <c r="D20" s="634"/>
      <c r="E20" s="212" t="s">
        <v>656</v>
      </c>
      <c r="F20" s="233" t="s">
        <v>23</v>
      </c>
      <c r="G20" s="238" t="s">
        <v>657</v>
      </c>
      <c r="H20" s="96" t="s">
        <v>86</v>
      </c>
      <c r="I20" s="96" t="s">
        <v>86</v>
      </c>
      <c r="J20" s="109" t="s">
        <v>642</v>
      </c>
      <c r="K20" s="98">
        <v>2</v>
      </c>
      <c r="L20" s="216" t="str">
        <f t="shared" si="0"/>
        <v>Medio</v>
      </c>
      <c r="M20" s="98">
        <v>1</v>
      </c>
      <c r="N20" s="216" t="str">
        <f t="shared" si="1"/>
        <v>Esporádica</v>
      </c>
      <c r="O20" s="102">
        <f t="shared" si="2"/>
        <v>2</v>
      </c>
      <c r="P20" s="216" t="str">
        <f t="shared" si="3"/>
        <v>Bajo</v>
      </c>
      <c r="Q20" s="98">
        <v>10</v>
      </c>
      <c r="R20" s="216" t="str">
        <f t="shared" si="4"/>
        <v>Leve</v>
      </c>
      <c r="S20" s="98">
        <f t="shared" si="5"/>
        <v>20</v>
      </c>
      <c r="T20" s="90" t="str">
        <f t="shared" si="6"/>
        <v>IV</v>
      </c>
      <c r="U20" s="99" t="str">
        <f t="shared" si="7"/>
        <v>Aceptable</v>
      </c>
      <c r="V20" s="99" t="s">
        <v>4</v>
      </c>
      <c r="W20" s="637"/>
      <c r="X20" s="637"/>
      <c r="Y20" s="637"/>
      <c r="Z20" s="98" t="s">
        <v>658</v>
      </c>
      <c r="AA20" s="98" t="s">
        <v>8</v>
      </c>
      <c r="AB20" s="90" t="s">
        <v>86</v>
      </c>
      <c r="AC20" s="90" t="s">
        <v>86</v>
      </c>
      <c r="AD20" s="90" t="s">
        <v>86</v>
      </c>
      <c r="AE20" s="101" t="s">
        <v>659</v>
      </c>
      <c r="AF20" s="90" t="s">
        <v>86</v>
      </c>
      <c r="AG20" s="184" t="s">
        <v>86</v>
      </c>
    </row>
    <row r="21" spans="3:33" s="240" customFormat="1" ht="113.25" customHeight="1">
      <c r="C21" s="661"/>
      <c r="D21" s="634"/>
      <c r="E21" s="106" t="s">
        <v>206</v>
      </c>
      <c r="F21" s="95" t="s">
        <v>17</v>
      </c>
      <c r="G21" s="95" t="s">
        <v>361</v>
      </c>
      <c r="H21" s="95" t="s">
        <v>362</v>
      </c>
      <c r="I21" s="95" t="s">
        <v>363</v>
      </c>
      <c r="J21" s="95" t="s">
        <v>660</v>
      </c>
      <c r="K21" s="90">
        <v>6</v>
      </c>
      <c r="L21" s="217" t="str">
        <f t="shared" si="0"/>
        <v>Alto</v>
      </c>
      <c r="M21" s="90">
        <v>3</v>
      </c>
      <c r="N21" s="217" t="str">
        <f t="shared" si="1"/>
        <v>Frecuente</v>
      </c>
      <c r="O21" s="90">
        <f t="shared" si="2"/>
        <v>18</v>
      </c>
      <c r="P21" s="217" t="str">
        <f t="shared" si="3"/>
        <v>Alto</v>
      </c>
      <c r="Q21" s="90">
        <v>25</v>
      </c>
      <c r="R21" s="217" t="str">
        <f t="shared" si="4"/>
        <v>Grave</v>
      </c>
      <c r="S21" s="90">
        <f t="shared" si="5"/>
        <v>450</v>
      </c>
      <c r="T21" s="90" t="str">
        <f t="shared" si="6"/>
        <v>II</v>
      </c>
      <c r="U21" s="99" t="str">
        <f t="shared" si="7"/>
        <v>No Aceptable  o Aceptable con control específico</v>
      </c>
      <c r="V21" s="99" t="s">
        <v>4</v>
      </c>
      <c r="W21" s="637"/>
      <c r="X21" s="637"/>
      <c r="Y21" s="637"/>
      <c r="Z21" s="100" t="s">
        <v>365</v>
      </c>
      <c r="AA21" s="90" t="s">
        <v>4</v>
      </c>
      <c r="AB21" s="90" t="s">
        <v>86</v>
      </c>
      <c r="AC21" s="90" t="s">
        <v>86</v>
      </c>
      <c r="AD21" s="90" t="s">
        <v>86</v>
      </c>
      <c r="AE21" s="101" t="s">
        <v>661</v>
      </c>
      <c r="AF21" s="90" t="s">
        <v>86</v>
      </c>
      <c r="AG21" s="182" t="s">
        <v>367</v>
      </c>
    </row>
    <row r="22" spans="3:33" s="241" customFormat="1" ht="156.75" customHeight="1">
      <c r="C22" s="661"/>
      <c r="D22" s="634"/>
      <c r="E22" s="105" t="s">
        <v>403</v>
      </c>
      <c r="F22" s="95" t="s">
        <v>23</v>
      </c>
      <c r="G22" s="98" t="s">
        <v>404</v>
      </c>
      <c r="H22" s="109" t="s">
        <v>405</v>
      </c>
      <c r="I22" s="109" t="s">
        <v>406</v>
      </c>
      <c r="J22" s="109" t="s">
        <v>407</v>
      </c>
      <c r="K22" s="98">
        <v>2</v>
      </c>
      <c r="L22" s="216" t="str">
        <f t="shared" si="0"/>
        <v>Medio</v>
      </c>
      <c r="M22" s="98">
        <v>2</v>
      </c>
      <c r="N22" s="216" t="str">
        <f t="shared" si="1"/>
        <v>Ocasional</v>
      </c>
      <c r="O22" s="98">
        <f t="shared" si="2"/>
        <v>4</v>
      </c>
      <c r="P22" s="216" t="str">
        <f t="shared" si="3"/>
        <v>Bajo</v>
      </c>
      <c r="Q22" s="98">
        <v>100</v>
      </c>
      <c r="R22" s="216" t="str">
        <f t="shared" si="4"/>
        <v>Muerte</v>
      </c>
      <c r="S22" s="98">
        <f t="shared" si="5"/>
        <v>400</v>
      </c>
      <c r="T22" s="90" t="str">
        <f t="shared" si="6"/>
        <v>II</v>
      </c>
      <c r="U22" s="99" t="str">
        <f t="shared" si="7"/>
        <v>No Aceptable  o Aceptable con control específico</v>
      </c>
      <c r="V22" s="99" t="s">
        <v>4</v>
      </c>
      <c r="W22" s="637"/>
      <c r="X22" s="637"/>
      <c r="Y22" s="637"/>
      <c r="Z22" s="100" t="s">
        <v>408</v>
      </c>
      <c r="AA22" s="90" t="s">
        <v>8</v>
      </c>
      <c r="AB22" s="90" t="s">
        <v>86</v>
      </c>
      <c r="AC22" s="90" t="s">
        <v>86</v>
      </c>
      <c r="AD22" s="98" t="s">
        <v>383</v>
      </c>
      <c r="AE22" s="110" t="s">
        <v>409</v>
      </c>
      <c r="AF22" s="90" t="s">
        <v>86</v>
      </c>
      <c r="AG22" s="182" t="s">
        <v>86</v>
      </c>
    </row>
    <row r="23" spans="3:33" s="237" customFormat="1" ht="62.25" customHeight="1">
      <c r="C23" s="661"/>
      <c r="D23" s="634"/>
      <c r="E23" s="106" t="s">
        <v>289</v>
      </c>
      <c r="F23" s="90" t="s">
        <v>23</v>
      </c>
      <c r="G23" s="90" t="s">
        <v>378</v>
      </c>
      <c r="H23" s="96" t="s">
        <v>86</v>
      </c>
      <c r="I23" s="96" t="s">
        <v>86</v>
      </c>
      <c r="J23" s="98" t="s">
        <v>381</v>
      </c>
      <c r="K23" s="98">
        <v>2</v>
      </c>
      <c r="L23" s="216" t="str">
        <f t="shared" si="0"/>
        <v>Medio</v>
      </c>
      <c r="M23" s="98">
        <v>3</v>
      </c>
      <c r="N23" s="216" t="str">
        <f t="shared" si="1"/>
        <v>Frecuente</v>
      </c>
      <c r="O23" s="98">
        <f t="shared" si="2"/>
        <v>6</v>
      </c>
      <c r="P23" s="216" t="str">
        <f t="shared" si="3"/>
        <v>Medio</v>
      </c>
      <c r="Q23" s="98">
        <v>10</v>
      </c>
      <c r="R23" s="216" t="str">
        <f t="shared" si="4"/>
        <v>Leve</v>
      </c>
      <c r="S23" s="98">
        <f t="shared" si="5"/>
        <v>60</v>
      </c>
      <c r="T23" s="90" t="str">
        <f t="shared" si="6"/>
        <v>III</v>
      </c>
      <c r="U23" s="99" t="str">
        <f t="shared" si="7"/>
        <v>Aceptable</v>
      </c>
      <c r="V23" s="99" t="s">
        <v>4</v>
      </c>
      <c r="W23" s="637"/>
      <c r="X23" s="637"/>
      <c r="Y23" s="637"/>
      <c r="Z23" s="100" t="s">
        <v>382</v>
      </c>
      <c r="AA23" s="90" t="s">
        <v>4</v>
      </c>
      <c r="AB23" s="90" t="s">
        <v>86</v>
      </c>
      <c r="AC23" s="90" t="s">
        <v>86</v>
      </c>
      <c r="AD23" s="90" t="s">
        <v>86</v>
      </c>
      <c r="AE23" s="106" t="s">
        <v>662</v>
      </c>
      <c r="AF23" s="90" t="s">
        <v>86</v>
      </c>
      <c r="AG23" s="184" t="s">
        <v>86</v>
      </c>
    </row>
    <row r="24" spans="3:33" s="231" customFormat="1" ht="186.75" customHeight="1">
      <c r="C24" s="661"/>
      <c r="D24" s="634"/>
      <c r="E24" s="106" t="s">
        <v>234</v>
      </c>
      <c r="F24" s="172" t="s">
        <v>233</v>
      </c>
      <c r="G24" s="90" t="s">
        <v>416</v>
      </c>
      <c r="H24" s="96" t="s">
        <v>86</v>
      </c>
      <c r="I24" s="98" t="s">
        <v>417</v>
      </c>
      <c r="J24" s="98" t="s">
        <v>418</v>
      </c>
      <c r="K24" s="90">
        <v>2</v>
      </c>
      <c r="L24" s="217" t="str">
        <f>+IF(K24="","Bajo",IF(K24=2,"Medio",IF(K24=6,"Alto",IF(K24=10,"Muy Alto",""))))</f>
        <v>Medio</v>
      </c>
      <c r="M24" s="90">
        <v>2</v>
      </c>
      <c r="N24" s="217" t="str">
        <f>+IF(M24=0,"",IF(M24=1,"Esporádica",IF(M24=2,"Ocasional",IF(M24=3,"Frecuente",IF(M24=4,"Continua","")))))</f>
        <v>Ocasional</v>
      </c>
      <c r="O24" s="90">
        <f>+IF(K24="",M24,(M24*K24))</f>
        <v>4</v>
      </c>
      <c r="P24" s="217" t="str">
        <f>+IF(O24=0,"",IF(O24&lt;5,"Bajo",IF(O24&lt;9,"Medio",IF(O24&lt;21,"Alto",IF(O24&lt;41,"Muy Alto","")))))</f>
        <v>Bajo</v>
      </c>
      <c r="Q24" s="90">
        <v>100</v>
      </c>
      <c r="R24" s="217" t="str">
        <f>+IF(Q24=0,"",IF(Q24&lt;11,"Leve",IF(Q24&lt;26,"Grave",IF(Q24&lt;61,"Muy Grave",IF(Q24&lt;101,"Muerte","")))))</f>
        <v>Muerte</v>
      </c>
      <c r="S24" s="90">
        <f>+Q24*O24</f>
        <v>400</v>
      </c>
      <c r="T24" s="90" t="str">
        <f>+IF(S24=0,"",IF(S24&lt;21,"IV",IF(S24&lt;121,"III",IF(S24&lt;501,"II",IF(S24&lt;4001,"I","")))))</f>
        <v>II</v>
      </c>
      <c r="U24" s="99" t="str">
        <f>+IF(T24=0,"",IF(T24="I","No Aceptable",IF(T24="II","No Aceptable  o Aceptable con control específico",IF(T24="III","Aceptable",IF(T24="IV","Aceptable","")))))</f>
        <v>No Aceptable  o Aceptable con control específico</v>
      </c>
      <c r="V24" s="99" t="s">
        <v>4</v>
      </c>
      <c r="W24" s="637"/>
      <c r="X24" s="637"/>
      <c r="Y24" s="637"/>
      <c r="Z24" s="100" t="s">
        <v>238</v>
      </c>
      <c r="AA24" s="90" t="s">
        <v>4</v>
      </c>
      <c r="AB24" s="90" t="s">
        <v>86</v>
      </c>
      <c r="AC24" s="90" t="s">
        <v>86</v>
      </c>
      <c r="AD24" s="90" t="s">
        <v>86</v>
      </c>
      <c r="AE24" s="110" t="s">
        <v>419</v>
      </c>
      <c r="AF24" s="90" t="s">
        <v>86</v>
      </c>
      <c r="AG24" s="182" t="s">
        <v>86</v>
      </c>
    </row>
    <row r="25" spans="3:33" s="231" customFormat="1" ht="117.75" customHeight="1">
      <c r="C25" s="661"/>
      <c r="D25" s="635"/>
      <c r="E25" s="212" t="s">
        <v>663</v>
      </c>
      <c r="F25" s="172" t="s">
        <v>233</v>
      </c>
      <c r="G25" s="234" t="s">
        <v>664</v>
      </c>
      <c r="H25" s="96" t="s">
        <v>86</v>
      </c>
      <c r="I25" s="96" t="s">
        <v>86</v>
      </c>
      <c r="J25" s="98" t="s">
        <v>665</v>
      </c>
      <c r="K25" s="98">
        <v>2</v>
      </c>
      <c r="L25" s="216" t="str">
        <f>+IF(K25="","Bajo",IF(K25=2,"Medio",IF(K25=6,"Alto",IF(K25=10,"Muy Alto",""))))</f>
        <v>Medio</v>
      </c>
      <c r="M25" s="98">
        <v>3</v>
      </c>
      <c r="N25" s="216" t="str">
        <f>+IF(M25=0,"",IF(M25=1,"Esporádica",IF(M25=2,"Ocasional",IF(M25=3,"Frecuente",IF(M25=4,"Continua","")))))</f>
        <v>Frecuente</v>
      </c>
      <c r="O25" s="102">
        <f>+IF(K25="",M25,(M25*K25))</f>
        <v>6</v>
      </c>
      <c r="P25" s="216" t="str">
        <f>+IF(O25=0,"",IF(O25&lt;5,"Bajo",IF(O25&lt;9,"Medio",IF(O25&lt;21,"Alto",IF(O25&lt;41,"Muy Alto","")))))</f>
        <v>Medio</v>
      </c>
      <c r="Q25" s="98">
        <v>10</v>
      </c>
      <c r="R25" s="216" t="str">
        <f>+IF(Q25=0,"",IF(Q25&lt;11,"Leve",IF(Q25&lt;26,"Grave",IF(Q25&lt;61,"Muy Grave",IF(Q25&lt;101,"Muerte","")))))</f>
        <v>Leve</v>
      </c>
      <c r="S25" s="98">
        <f>+Q25*O25</f>
        <v>60</v>
      </c>
      <c r="T25" s="90" t="str">
        <f>+IF(S25=0,"",IF(S25&lt;21,"IV",IF(S25&lt;121,"III",IF(S25&lt;501,"II",IF(S25&lt;4001,"I","")))))</f>
        <v>III</v>
      </c>
      <c r="U25" s="99" t="str">
        <f>+IF(T25=0,"",IF(T25="I","No Aceptable",IF(T25="II","No Aceptable  o Aceptable con control específico",IF(T25="III","Aceptable",IF(T25="IV","Aceptable","")))))</f>
        <v>Aceptable</v>
      </c>
      <c r="V25" s="99" t="s">
        <v>4</v>
      </c>
      <c r="W25" s="638"/>
      <c r="X25" s="638"/>
      <c r="Y25" s="638"/>
      <c r="Z25" s="98" t="s">
        <v>666</v>
      </c>
      <c r="AA25" s="98" t="s">
        <v>8</v>
      </c>
      <c r="AB25" s="90" t="s">
        <v>86</v>
      </c>
      <c r="AC25" s="90" t="s">
        <v>86</v>
      </c>
      <c r="AD25" s="90" t="s">
        <v>86</v>
      </c>
      <c r="AE25" s="110" t="s">
        <v>419</v>
      </c>
      <c r="AF25" s="90" t="s">
        <v>86</v>
      </c>
      <c r="AG25" s="182" t="s">
        <v>86</v>
      </c>
    </row>
    <row r="26" spans="3:33" ht="15.75" customHeight="1"/>
    <row r="27" spans="3:33" ht="15.75" customHeight="1"/>
    <row r="28" spans="3:33" ht="15.75" customHeight="1"/>
    <row r="29" spans="3:33" ht="15.75" customHeight="1"/>
    <row r="30" spans="3:33" ht="15.75" customHeight="1"/>
    <row r="31" spans="3:33" ht="15.75" customHeight="1"/>
    <row r="32" spans="3: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3:8" ht="15.75" customHeight="1"/>
    <row r="306" spans="3:8" ht="15.75" customHeight="1"/>
    <row r="307" spans="3:8" ht="15.75" customHeight="1"/>
    <row r="308" spans="3:8" ht="15.75" customHeight="1"/>
    <row r="309" spans="3:8" ht="15.75" customHeight="1"/>
    <row r="310" spans="3:8" ht="15.75" customHeight="1"/>
    <row r="311" spans="3:8" ht="15.75" customHeight="1">
      <c r="C311" s="67">
        <v>10</v>
      </c>
      <c r="D311" s="67">
        <v>4</v>
      </c>
      <c r="E311" s="214">
        <v>100</v>
      </c>
      <c r="F311" s="72">
        <v>20</v>
      </c>
      <c r="G311" s="67" t="s">
        <v>541</v>
      </c>
      <c r="H311" s="67" t="s">
        <v>542</v>
      </c>
    </row>
    <row r="312" spans="3:8" ht="15.75" customHeight="1">
      <c r="C312" s="67">
        <v>6</v>
      </c>
      <c r="D312" s="67">
        <v>3</v>
      </c>
      <c r="E312" s="214">
        <v>60</v>
      </c>
      <c r="F312" s="71">
        <v>40</v>
      </c>
      <c r="G312" s="67" t="s">
        <v>543</v>
      </c>
      <c r="H312" s="67" t="s">
        <v>542</v>
      </c>
    </row>
    <row r="313" spans="3:8" ht="15.75" customHeight="1">
      <c r="C313" s="67">
        <v>2</v>
      </c>
      <c r="D313" s="67">
        <v>2</v>
      </c>
      <c r="E313" s="214">
        <v>25</v>
      </c>
      <c r="F313" s="71">
        <v>50</v>
      </c>
      <c r="G313" s="67" t="s">
        <v>543</v>
      </c>
      <c r="H313" s="67" t="s">
        <v>542</v>
      </c>
    </row>
    <row r="314" spans="3:8" ht="15.75" customHeight="1">
      <c r="C314" s="67" t="s">
        <v>545</v>
      </c>
      <c r="D314" s="67">
        <v>1</v>
      </c>
      <c r="E314" s="214">
        <v>10</v>
      </c>
      <c r="F314" s="71">
        <v>60</v>
      </c>
      <c r="G314" s="67" t="s">
        <v>543</v>
      </c>
      <c r="H314" s="67" t="s">
        <v>542</v>
      </c>
    </row>
    <row r="315" spans="3:8" ht="15.75" customHeight="1">
      <c r="C315" s="67"/>
      <c r="D315" s="67"/>
      <c r="E315" s="214"/>
      <c r="F315" s="71">
        <v>80</v>
      </c>
      <c r="G315" s="67" t="s">
        <v>543</v>
      </c>
      <c r="H315" s="67" t="s">
        <v>542</v>
      </c>
    </row>
    <row r="316" spans="3:8" ht="15.75" customHeight="1">
      <c r="C316" s="67"/>
      <c r="D316" s="67"/>
      <c r="E316" s="214"/>
      <c r="F316" s="71">
        <v>100</v>
      </c>
      <c r="G316" s="67" t="s">
        <v>543</v>
      </c>
      <c r="H316" s="67" t="s">
        <v>542</v>
      </c>
    </row>
    <row r="317" spans="3:8" ht="15.75" customHeight="1">
      <c r="C317" s="67"/>
      <c r="D317" s="67"/>
      <c r="E317" s="214"/>
      <c r="F317" s="71"/>
      <c r="G317" s="67"/>
      <c r="H317" s="67"/>
    </row>
    <row r="318" spans="3:8" ht="15.75" customHeight="1">
      <c r="C318" s="67"/>
      <c r="D318" s="67"/>
      <c r="E318" s="214"/>
      <c r="F318" s="71">
        <v>120</v>
      </c>
      <c r="G318" s="67" t="s">
        <v>543</v>
      </c>
      <c r="H318" s="67" t="s">
        <v>542</v>
      </c>
    </row>
    <row r="319" spans="3:8" ht="15.75" customHeight="1">
      <c r="C319" s="67"/>
      <c r="D319" s="67"/>
      <c r="E319" s="214"/>
      <c r="F319" s="70">
        <v>150</v>
      </c>
      <c r="G319" s="67" t="s">
        <v>549</v>
      </c>
      <c r="H319" s="67" t="s">
        <v>550</v>
      </c>
    </row>
    <row r="320" spans="3:8" ht="15.75" customHeight="1">
      <c r="C320" s="67"/>
      <c r="D320" s="67"/>
      <c r="E320" s="214"/>
      <c r="F320" s="70">
        <v>200</v>
      </c>
      <c r="G320" s="67" t="s">
        <v>549</v>
      </c>
      <c r="H320" s="67" t="s">
        <v>550</v>
      </c>
    </row>
    <row r="321" spans="3:8" ht="15.75" customHeight="1">
      <c r="C321" s="67"/>
      <c r="D321" s="67"/>
      <c r="E321" s="214"/>
      <c r="F321" s="70">
        <v>240</v>
      </c>
      <c r="G321" s="67" t="s">
        <v>549</v>
      </c>
      <c r="H321" s="67" t="s">
        <v>550</v>
      </c>
    </row>
    <row r="322" spans="3:8" ht="15.75" customHeight="1">
      <c r="C322" s="67"/>
      <c r="D322" s="67"/>
      <c r="E322" s="214"/>
      <c r="F322" s="70">
        <v>250</v>
      </c>
      <c r="G322" s="67" t="s">
        <v>549</v>
      </c>
      <c r="H322" s="67" t="s">
        <v>550</v>
      </c>
    </row>
    <row r="323" spans="3:8" ht="15.75" customHeight="1">
      <c r="C323" s="67"/>
      <c r="D323" s="67"/>
      <c r="E323" s="214"/>
      <c r="F323" s="70">
        <v>360</v>
      </c>
      <c r="G323" s="67" t="s">
        <v>549</v>
      </c>
      <c r="H323" s="67" t="s">
        <v>550</v>
      </c>
    </row>
    <row r="324" spans="3:8" ht="15.75" customHeight="1">
      <c r="C324" s="67"/>
      <c r="D324" s="67"/>
      <c r="E324" s="214"/>
      <c r="F324" s="70">
        <v>400</v>
      </c>
      <c r="G324" s="67" t="s">
        <v>549</v>
      </c>
      <c r="H324" s="67" t="s">
        <v>550</v>
      </c>
    </row>
    <row r="325" spans="3:8" ht="15.75" customHeight="1">
      <c r="C325" s="67"/>
      <c r="D325" s="67"/>
      <c r="E325" s="214"/>
      <c r="F325" s="70">
        <v>480</v>
      </c>
      <c r="G325" s="67" t="s">
        <v>549</v>
      </c>
      <c r="H325" s="67" t="s">
        <v>550</v>
      </c>
    </row>
    <row r="326" spans="3:8" ht="15.75" customHeight="1">
      <c r="C326" s="67"/>
      <c r="D326" s="67"/>
      <c r="E326" s="214"/>
      <c r="F326" s="70">
        <v>500</v>
      </c>
      <c r="G326" s="67" t="s">
        <v>549</v>
      </c>
      <c r="H326" s="67" t="s">
        <v>550</v>
      </c>
    </row>
    <row r="327" spans="3:8" ht="15.75" customHeight="1">
      <c r="C327" s="67"/>
      <c r="D327" s="67"/>
      <c r="E327" s="214"/>
      <c r="F327" s="69">
        <v>600</v>
      </c>
      <c r="G327" s="67" t="s">
        <v>554</v>
      </c>
      <c r="H327" s="67" t="s">
        <v>550</v>
      </c>
    </row>
    <row r="328" spans="3:8" ht="15.75" customHeight="1">
      <c r="C328" s="67"/>
      <c r="D328" s="67"/>
      <c r="E328" s="214"/>
      <c r="F328" s="69">
        <v>800</v>
      </c>
      <c r="G328" s="67" t="s">
        <v>554</v>
      </c>
      <c r="H328" s="67" t="s">
        <v>550</v>
      </c>
    </row>
    <row r="329" spans="3:8" ht="15.75" customHeight="1">
      <c r="C329" s="67"/>
      <c r="D329" s="67"/>
      <c r="E329" s="214"/>
      <c r="F329" s="69">
        <v>1000</v>
      </c>
      <c r="G329" s="67" t="s">
        <v>554</v>
      </c>
      <c r="H329" s="67" t="s">
        <v>550</v>
      </c>
    </row>
    <row r="330" spans="3:8" ht="15.75" customHeight="1">
      <c r="C330" s="67"/>
      <c r="D330" s="67"/>
      <c r="E330" s="214"/>
      <c r="F330" s="69">
        <v>1200</v>
      </c>
      <c r="G330" s="67" t="s">
        <v>554</v>
      </c>
      <c r="H330" s="67" t="s">
        <v>550</v>
      </c>
    </row>
    <row r="331" spans="3:8" ht="15.75" customHeight="1">
      <c r="C331" s="67"/>
      <c r="D331" s="67"/>
      <c r="E331" s="214"/>
      <c r="F331" s="69">
        <v>1440</v>
      </c>
      <c r="G331" s="67" t="s">
        <v>554</v>
      </c>
      <c r="H331" s="67" t="s">
        <v>550</v>
      </c>
    </row>
    <row r="332" spans="3:8" ht="15.75" customHeight="1">
      <c r="C332" s="67"/>
      <c r="D332" s="67"/>
      <c r="E332" s="214"/>
      <c r="F332" s="69">
        <v>2000</v>
      </c>
      <c r="G332" s="67" t="s">
        <v>554</v>
      </c>
      <c r="H332" s="67" t="s">
        <v>550</v>
      </c>
    </row>
    <row r="333" spans="3:8" ht="15.75" customHeight="1">
      <c r="C333" s="67"/>
      <c r="D333" s="67"/>
      <c r="E333" s="214"/>
      <c r="F333" s="69">
        <v>2400</v>
      </c>
      <c r="G333" s="67" t="s">
        <v>554</v>
      </c>
      <c r="H333" s="67" t="s">
        <v>550</v>
      </c>
    </row>
    <row r="334" spans="3:8" ht="15.75" customHeight="1">
      <c r="C334" s="67"/>
      <c r="D334" s="67"/>
      <c r="E334" s="214"/>
      <c r="F334" s="69">
        <v>4000</v>
      </c>
      <c r="G334" s="67" t="s">
        <v>554</v>
      </c>
      <c r="H334" s="67" t="s">
        <v>550</v>
      </c>
    </row>
    <row r="335" spans="3:8" ht="15.75" customHeight="1">
      <c r="C335" s="67"/>
      <c r="D335" s="67"/>
      <c r="E335" s="214"/>
      <c r="F335" s="67"/>
      <c r="G335" s="67"/>
      <c r="H335" s="67"/>
    </row>
    <row r="336" spans="3:8" ht="15.75" customHeight="1">
      <c r="C336" s="67"/>
      <c r="D336" s="67"/>
      <c r="E336" s="214"/>
      <c r="F336" s="67"/>
      <c r="G336" s="67"/>
      <c r="H336" s="67"/>
    </row>
    <row r="337" spans="3:8" ht="15.75" customHeight="1">
      <c r="C337" s="67"/>
      <c r="D337" s="67"/>
      <c r="E337" s="214"/>
      <c r="F337" s="67"/>
      <c r="G337" s="67"/>
      <c r="H337" s="67"/>
    </row>
    <row r="338" spans="3:8" ht="15.75" customHeight="1">
      <c r="C338" s="67"/>
      <c r="D338" s="67"/>
      <c r="E338" s="214"/>
      <c r="F338" s="67"/>
      <c r="G338" s="67"/>
      <c r="H338" s="67"/>
    </row>
    <row r="339" spans="3:8" ht="15.75" customHeight="1">
      <c r="C339" s="67"/>
      <c r="D339" s="67"/>
      <c r="E339" s="214"/>
      <c r="F339" s="67"/>
      <c r="G339" s="67"/>
      <c r="H339" s="67"/>
    </row>
    <row r="340" spans="3:8" ht="15.75" customHeight="1">
      <c r="C340" s="67"/>
      <c r="D340" s="67"/>
      <c r="E340" s="214"/>
      <c r="F340" s="67"/>
      <c r="G340" s="67"/>
      <c r="H340" s="67"/>
    </row>
    <row r="341" spans="3:8" ht="15.75" customHeight="1">
      <c r="C341" s="67"/>
      <c r="D341" s="67"/>
      <c r="E341" s="214"/>
      <c r="F341" s="67"/>
      <c r="G341" s="67"/>
      <c r="H341" s="67"/>
    </row>
    <row r="342" spans="3:8" ht="15.75" customHeight="1">
      <c r="C342" s="67"/>
      <c r="D342" s="67"/>
      <c r="E342" s="214"/>
      <c r="F342" s="67"/>
      <c r="G342" s="67"/>
      <c r="H342" s="67"/>
    </row>
    <row r="343" spans="3:8" ht="15.75" customHeight="1">
      <c r="C343" s="67"/>
      <c r="D343" s="67"/>
      <c r="E343" s="214"/>
      <c r="F343" s="67"/>
      <c r="G343" s="67"/>
      <c r="H343" s="67"/>
    </row>
    <row r="344" spans="3:8" ht="15.75" customHeight="1">
      <c r="C344" s="67"/>
      <c r="D344" s="67"/>
      <c r="E344" s="214"/>
      <c r="F344" s="67"/>
      <c r="G344" s="67"/>
      <c r="H344" s="67"/>
    </row>
    <row r="345" spans="3:8" ht="15.75" customHeight="1">
      <c r="C345" s="67"/>
      <c r="D345" s="67"/>
      <c r="E345" s="214"/>
      <c r="F345" s="67"/>
      <c r="G345" s="67"/>
      <c r="H345" s="67"/>
    </row>
    <row r="346" spans="3:8" ht="15.75" customHeight="1">
      <c r="C346" s="67"/>
      <c r="D346" s="67"/>
      <c r="E346" s="214"/>
      <c r="F346" s="67"/>
      <c r="G346" s="67"/>
      <c r="H346" s="67"/>
    </row>
    <row r="347" spans="3:8" ht="15.75" customHeight="1">
      <c r="C347" s="67"/>
      <c r="D347" s="67"/>
      <c r="E347" s="214"/>
      <c r="F347" s="67"/>
      <c r="G347" s="67"/>
      <c r="H347" s="67"/>
    </row>
    <row r="348" spans="3:8" ht="15.75" customHeight="1">
      <c r="C348" s="67"/>
      <c r="D348" s="67"/>
      <c r="E348" s="214"/>
      <c r="F348" s="67"/>
      <c r="G348" s="67"/>
      <c r="H348" s="67"/>
    </row>
    <row r="349" spans="3:8" ht="15.75" customHeight="1">
      <c r="C349" s="67"/>
      <c r="D349" s="67"/>
      <c r="E349" s="214"/>
      <c r="F349" s="67"/>
      <c r="G349" s="67"/>
      <c r="H349" s="67"/>
    </row>
    <row r="350" spans="3:8" ht="15.75" customHeight="1">
      <c r="C350" s="67"/>
      <c r="D350" s="67"/>
      <c r="E350" s="214"/>
      <c r="F350" s="67"/>
      <c r="G350" s="67"/>
      <c r="H350" s="67"/>
    </row>
    <row r="351" spans="3:8" ht="15.75" customHeight="1">
      <c r="C351" s="67"/>
      <c r="D351" s="67"/>
      <c r="E351" s="214"/>
      <c r="F351" s="67"/>
      <c r="G351" s="67"/>
      <c r="H351" s="67"/>
    </row>
    <row r="352" spans="3:8" ht="15.75" customHeight="1">
      <c r="C352" s="67"/>
      <c r="D352" s="67"/>
      <c r="E352" s="214"/>
      <c r="F352" s="67"/>
      <c r="G352" s="67"/>
      <c r="H352" s="67"/>
    </row>
    <row r="353" spans="3:8" ht="15.75" customHeight="1">
      <c r="C353" s="67"/>
      <c r="D353" s="67"/>
      <c r="E353" s="214"/>
      <c r="F353" s="67"/>
      <c r="G353" s="67"/>
      <c r="H353" s="67"/>
    </row>
    <row r="354" spans="3:8" ht="15.75" customHeight="1">
      <c r="C354" s="67"/>
      <c r="D354" s="67"/>
      <c r="E354" s="214"/>
      <c r="F354" s="67"/>
      <c r="G354" s="67"/>
      <c r="H354" s="67"/>
    </row>
    <row r="355" spans="3:8" ht="15.75" customHeight="1">
      <c r="C355" s="67"/>
      <c r="D355" s="67"/>
      <c r="E355" s="214"/>
      <c r="F355" s="67"/>
      <c r="G355" s="67"/>
      <c r="H355" s="67"/>
    </row>
    <row r="356" spans="3:8" ht="15.75" customHeight="1">
      <c r="C356" s="67"/>
      <c r="D356" s="67"/>
      <c r="E356" s="214"/>
      <c r="F356" s="67"/>
      <c r="G356" s="67"/>
      <c r="H356" s="67"/>
    </row>
    <row r="357" spans="3:8" ht="15.75" customHeight="1">
      <c r="C357" s="67"/>
      <c r="D357" s="67"/>
      <c r="E357" s="214"/>
      <c r="F357" s="67"/>
      <c r="G357" s="67"/>
      <c r="H357" s="67"/>
    </row>
    <row r="358" spans="3:8" ht="15.75" customHeight="1">
      <c r="C358" s="67"/>
      <c r="D358" s="67"/>
      <c r="E358" s="214"/>
      <c r="F358" s="67"/>
      <c r="G358" s="67"/>
      <c r="H358" s="67"/>
    </row>
    <row r="359" spans="3:8" ht="15.75" customHeight="1">
      <c r="C359" s="67"/>
      <c r="D359" s="67"/>
      <c r="E359" s="214"/>
      <c r="F359" s="67"/>
      <c r="G359" s="67"/>
      <c r="H359" s="67"/>
    </row>
    <row r="360" spans="3:8" ht="15.75" customHeight="1">
      <c r="C360" s="67"/>
      <c r="D360" s="67"/>
      <c r="E360" s="214"/>
      <c r="F360" s="67"/>
      <c r="G360" s="67"/>
      <c r="H360" s="67"/>
    </row>
    <row r="361" spans="3:8" ht="15.75" customHeight="1">
      <c r="C361" s="67"/>
      <c r="D361" s="67"/>
      <c r="E361" s="214"/>
      <c r="F361" s="67"/>
      <c r="G361" s="67"/>
      <c r="H361" s="67"/>
    </row>
    <row r="362" spans="3:8" ht="15.75" customHeight="1">
      <c r="C362" s="67"/>
      <c r="D362" s="67"/>
      <c r="E362" s="214"/>
      <c r="F362" s="67"/>
      <c r="G362" s="67"/>
      <c r="H362" s="67"/>
    </row>
    <row r="363" spans="3:8" ht="15.75" customHeight="1">
      <c r="C363" s="67"/>
      <c r="D363" s="67"/>
      <c r="E363" s="214"/>
      <c r="F363" s="67"/>
      <c r="G363" s="67"/>
      <c r="H363" s="67"/>
    </row>
    <row r="364" spans="3:8" ht="15.75" customHeight="1">
      <c r="C364" s="67"/>
      <c r="D364" s="67"/>
      <c r="E364" s="214"/>
      <c r="F364" s="67"/>
      <c r="G364" s="67"/>
      <c r="H364" s="67"/>
    </row>
    <row r="365" spans="3:8" ht="15.75" customHeight="1">
      <c r="C365" s="67"/>
      <c r="D365" s="67"/>
      <c r="E365" s="214"/>
      <c r="F365" s="67"/>
      <c r="G365" s="67"/>
      <c r="H365" s="67"/>
    </row>
    <row r="366" spans="3:8" ht="15.75" customHeight="1">
      <c r="C366" s="67"/>
      <c r="D366" s="67"/>
      <c r="E366" s="214"/>
      <c r="F366" s="67"/>
      <c r="G366" s="67"/>
      <c r="H366" s="67"/>
    </row>
    <row r="367" spans="3:8" ht="15.75" customHeight="1">
      <c r="C367" s="67"/>
      <c r="D367" s="67"/>
      <c r="E367" s="214"/>
      <c r="F367" s="67"/>
      <c r="G367" s="67"/>
      <c r="H367" s="67"/>
    </row>
    <row r="368" spans="3:8" ht="15.75" customHeight="1">
      <c r="C368" s="67"/>
      <c r="D368" s="67"/>
      <c r="E368" s="214"/>
      <c r="F368" s="67"/>
      <c r="G368" s="67"/>
      <c r="H368" s="67"/>
    </row>
    <row r="369" spans="3:8" ht="15.75" customHeight="1">
      <c r="C369" s="67"/>
      <c r="D369" s="67"/>
      <c r="E369" s="214"/>
      <c r="F369" s="67"/>
      <c r="G369" s="67"/>
      <c r="H369" s="67"/>
    </row>
    <row r="370" spans="3:8" ht="15.75" customHeight="1">
      <c r="C370" s="67"/>
      <c r="D370" s="67"/>
      <c r="E370" s="214"/>
      <c r="F370" s="67"/>
      <c r="G370" s="67"/>
      <c r="H370" s="67"/>
    </row>
    <row r="371" spans="3:8" ht="15.75" customHeight="1">
      <c r="C371" s="67"/>
      <c r="D371" s="67"/>
      <c r="E371" s="214"/>
      <c r="F371" s="67"/>
      <c r="G371" s="67"/>
      <c r="H371" s="67"/>
    </row>
    <row r="372" spans="3:8" ht="15.75" customHeight="1">
      <c r="C372" s="67"/>
      <c r="D372" s="67"/>
      <c r="E372" s="214"/>
      <c r="F372" s="67"/>
      <c r="G372" s="67"/>
      <c r="H372" s="67"/>
    </row>
    <row r="373" spans="3:8" ht="15.75" customHeight="1">
      <c r="C373" s="67"/>
      <c r="D373" s="67"/>
      <c r="E373" s="214"/>
      <c r="F373" s="67"/>
      <c r="G373" s="67"/>
      <c r="H373" s="67"/>
    </row>
    <row r="374" spans="3:8" ht="15.75" customHeight="1"/>
    <row r="375" spans="3:8" ht="15.75" customHeight="1"/>
    <row r="376" spans="3:8" ht="15.75" customHeight="1"/>
    <row r="377" spans="3:8" ht="15.75" customHeight="1"/>
    <row r="378" spans="3:8" ht="15.75" customHeight="1"/>
    <row r="379" spans="3:8" ht="15.75" customHeight="1"/>
    <row r="380" spans="3:8" ht="15.75" customHeight="1"/>
    <row r="381" spans="3:8" ht="15.75" customHeight="1"/>
    <row r="382" spans="3:8" ht="15.75" customHeight="1"/>
    <row r="383" spans="3:8" ht="15.75" customHeight="1"/>
    <row r="384" spans="3:8"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sheetData>
  <protectedRanges>
    <protectedRange sqref="G13" name="Rango1_3_6"/>
    <protectedRange sqref="G16" name="Rango1_2_2_1"/>
    <protectedRange sqref="G19" name="Rango1_3_6_1"/>
    <protectedRange sqref="G20" name="Rango1_3_5_2_1"/>
  </protectedRanges>
  <autoFilter ref="C8:AE25" xr:uid="{00000000-0009-0000-0000-000014000000}"/>
  <mergeCells count="36">
    <mergeCell ref="C9:C25"/>
    <mergeCell ref="D9:D25"/>
    <mergeCell ref="W9:W25"/>
    <mergeCell ref="X9:X25"/>
    <mergeCell ref="Y9:Y25"/>
    <mergeCell ref="D6:AG6"/>
    <mergeCell ref="C7:C8"/>
    <mergeCell ref="D7:D8"/>
    <mergeCell ref="E7:F7"/>
    <mergeCell ref="G7:G8"/>
    <mergeCell ref="H7:J7"/>
    <mergeCell ref="K7:U7"/>
    <mergeCell ref="W7:Y7"/>
    <mergeCell ref="Z7:Z8"/>
    <mergeCell ref="AA7:AA8"/>
    <mergeCell ref="AB7:AF7"/>
    <mergeCell ref="AG7:AG8"/>
    <mergeCell ref="K8:L8"/>
    <mergeCell ref="M8:N8"/>
    <mergeCell ref="Q8:R8"/>
    <mergeCell ref="T8:U8"/>
    <mergeCell ref="D5:AG5"/>
    <mergeCell ref="C2:F2"/>
    <mergeCell ref="G2:AG2"/>
    <mergeCell ref="D3:E3"/>
    <mergeCell ref="F3:I3"/>
    <mergeCell ref="J3:Q3"/>
    <mergeCell ref="R3:T3"/>
    <mergeCell ref="U3:V3"/>
    <mergeCell ref="W3:AC3"/>
    <mergeCell ref="AD3:AE3"/>
    <mergeCell ref="D4:E4"/>
    <mergeCell ref="G4:U4"/>
    <mergeCell ref="V4:W4"/>
    <mergeCell ref="X4:AB4"/>
    <mergeCell ref="AF4:AG4"/>
  </mergeCells>
  <conditionalFormatting sqref="T9:T25">
    <cfRule type="cellIs" dxfId="394" priority="1" stopIfTrue="1" operator="equal">
      <formula>"IV"</formula>
    </cfRule>
    <cfRule type="cellIs" dxfId="393" priority="2" stopIfTrue="1" operator="equal">
      <formula>"III"</formula>
    </cfRule>
    <cfRule type="cellIs" dxfId="392" priority="3" stopIfTrue="1" operator="equal">
      <formula>"II"</formula>
    </cfRule>
    <cfRule type="cellIs" dxfId="391" priority="4" stopIfTrue="1" operator="equal">
      <formula>"I"</formula>
    </cfRule>
  </conditionalFormatting>
  <conditionalFormatting sqref="U9:V25">
    <cfRule type="cellIs" dxfId="390" priority="5" operator="equal">
      <formula>"Mejorable"</formula>
    </cfRule>
    <cfRule type="cellIs" dxfId="389" priority="6" stopIfTrue="1" operator="equal">
      <formula>"No Aceptable"</formula>
    </cfRule>
    <cfRule type="cellIs" dxfId="388" priority="7" stopIfTrue="1" operator="equal">
      <formula>"Aceptable"</formula>
    </cfRule>
    <cfRule type="cellIs" dxfId="387" priority="8" operator="equal">
      <formula>"No Aceptable  o Aceptable con control específico"</formula>
    </cfRule>
  </conditionalFormatting>
  <conditionalFormatting sqref="V9:V25">
    <cfRule type="containsText" dxfId="386" priority="9" operator="containsText" text="SI">
      <formula>NOT(ISERROR(SEARCH(("SI"),(V9))))</formula>
    </cfRule>
    <cfRule type="cellIs" dxfId="385" priority="10" operator="equal">
      <formula>"NO"</formula>
    </cfRule>
    <cfRule type="containsText" dxfId="384" priority="11" operator="containsText" text="SI">
      <formula>NOT(ISERROR(SEARCH(("SI"),(V9))))</formula>
    </cfRule>
  </conditionalFormatting>
  <dataValidations count="5">
    <dataValidation operator="equal" allowBlank="1" showInputMessage="1" showErrorMessage="1" error="Para ingresar infrormación en esta celda, haga doble click y seleccione el valor de la lista" sqref="G13 G20 G16" xr:uid="{1C5C4637-C0C0-400C-8D62-7BCFCA59B0B3}"/>
    <dataValidation type="list" allowBlank="1" showErrorMessage="1" sqref="M20:M21 M25 M17:M18 M9:M13" xr:uid="{F002D2F9-9750-4555-9D47-98758AC8D30D}">
      <formula1>NIVELEXPOSICION</formula1>
    </dataValidation>
    <dataValidation type="list" allowBlank="1" showErrorMessage="1" sqref="K20:K21 K25 K17:K18 K9:K13" xr:uid="{3C29B1F2-00BB-4A2A-B681-CCCB6A0DFBBB}">
      <formula1>NIVELDEFICIENCIA</formula1>
    </dataValidation>
    <dataValidation type="list" allowBlank="1" showErrorMessage="1" sqref="Q20:Q21 Q25 Q17:Q18 Q9:Q13" xr:uid="{CAB27BCC-DE59-4E7F-ADF3-4BCA907A94BB}">
      <formula1>NIVELCONSECUENCIA</formula1>
    </dataValidation>
    <dataValidation type="list" allowBlank="1" showErrorMessage="1" sqref="AA10:AA16 AA19 AA21:AA25 V9:V25" xr:uid="{8A5458C9-0060-47DB-A08D-D42817040B84}">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1000"/>
  <sheetViews>
    <sheetView showGridLines="0" workbookViewId="0">
      <pane xSplit="8" ySplit="1" topLeftCell="I2" activePane="bottomRight" state="frozen"/>
      <selection pane="bottomRight" activeCell="A2" sqref="A2:AM2"/>
      <selection pane="bottomLeft" activeCell="A2" sqref="A2"/>
      <selection pane="topRight" activeCell="I1" sqref="I1"/>
    </sheetView>
  </sheetViews>
  <sheetFormatPr defaultColWidth="12.625" defaultRowHeight="15" customHeight="1"/>
  <cols>
    <col min="1" max="1" width="4.5" customWidth="1"/>
    <col min="2" max="2" width="6.375" customWidth="1"/>
    <col min="3" max="3" width="8.25" customWidth="1"/>
    <col min="4" max="4" width="6.375" customWidth="1"/>
    <col min="5" max="5" width="8.25" customWidth="1"/>
    <col min="6" max="6" width="4.5" customWidth="1"/>
    <col min="7" max="8" width="19.25" customWidth="1"/>
    <col min="9" max="9" width="64" customWidth="1"/>
    <col min="10" max="11" width="19.625" customWidth="1"/>
    <col min="12" max="12" width="23.5" customWidth="1"/>
    <col min="13" max="29" width="14.125" customWidth="1"/>
    <col min="30" max="30" width="25.75" customWidth="1"/>
    <col min="31" max="31" width="26.125" customWidth="1"/>
    <col min="32" max="32" width="25.75" customWidth="1"/>
    <col min="33" max="33" width="68.375" customWidth="1"/>
    <col min="34" max="34" width="28.5" customWidth="1"/>
    <col min="35" max="55" width="10" customWidth="1"/>
  </cols>
  <sheetData>
    <row r="1" spans="1:55" ht="8.25"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8"/>
      <c r="AH1" s="7"/>
      <c r="AI1" s="7"/>
      <c r="AJ1" s="7"/>
      <c r="AK1" s="7"/>
      <c r="AL1" s="7"/>
      <c r="AM1" s="7"/>
      <c r="AN1" s="7"/>
      <c r="AO1" s="7"/>
      <c r="AP1" s="7"/>
      <c r="AQ1" s="7"/>
      <c r="AR1" s="7"/>
      <c r="AS1" s="7"/>
      <c r="AT1" s="7"/>
      <c r="AU1" s="7"/>
      <c r="AV1" s="7"/>
      <c r="AW1" s="7"/>
      <c r="AX1" s="7"/>
      <c r="AY1" s="7"/>
      <c r="AZ1" s="7"/>
      <c r="BA1" s="7"/>
      <c r="BB1" s="7"/>
      <c r="BC1" s="7"/>
    </row>
    <row r="2" spans="1:55" ht="140.25" customHeight="1">
      <c r="A2" s="421" t="s">
        <v>88</v>
      </c>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3"/>
      <c r="AN2" s="7"/>
      <c r="AO2" s="7"/>
      <c r="AP2" s="7"/>
      <c r="AQ2" s="7"/>
      <c r="AR2" s="7"/>
      <c r="AS2" s="7"/>
      <c r="AT2" s="7"/>
      <c r="AU2" s="7"/>
      <c r="AV2" s="7"/>
      <c r="AW2" s="7"/>
      <c r="AX2" s="7"/>
      <c r="AY2" s="7"/>
      <c r="AZ2" s="7"/>
      <c r="BA2" s="7"/>
      <c r="BB2" s="7"/>
      <c r="BC2" s="7"/>
    </row>
    <row r="3" spans="1:55" ht="59.25" customHeight="1">
      <c r="A3" s="415" t="s">
        <v>89</v>
      </c>
      <c r="B3" s="762"/>
      <c r="C3" s="762"/>
      <c r="D3" s="762"/>
      <c r="E3" s="762"/>
      <c r="F3" s="762"/>
      <c r="G3" s="762"/>
      <c r="H3" s="762"/>
      <c r="I3" s="762"/>
      <c r="J3" s="762"/>
      <c r="K3" s="763"/>
      <c r="L3" s="415" t="s">
        <v>90</v>
      </c>
      <c r="M3" s="762"/>
      <c r="N3" s="762"/>
      <c r="O3" s="762"/>
      <c r="P3" s="762"/>
      <c r="Q3" s="762"/>
      <c r="R3" s="762"/>
      <c r="S3" s="762"/>
      <c r="T3" s="762"/>
      <c r="U3" s="762"/>
      <c r="V3" s="762"/>
      <c r="W3" s="762"/>
      <c r="X3" s="762"/>
      <c r="Y3" s="762"/>
      <c r="Z3" s="762"/>
      <c r="AA3" s="762"/>
      <c r="AB3" s="762"/>
      <c r="AC3" s="762"/>
      <c r="AD3" s="762"/>
      <c r="AE3" s="762"/>
      <c r="AF3" s="762"/>
      <c r="AG3" s="763"/>
      <c r="AH3" s="416" t="s">
        <v>91</v>
      </c>
      <c r="AI3" s="764"/>
      <c r="AJ3" s="764"/>
      <c r="AK3" s="764"/>
      <c r="AL3" s="764"/>
      <c r="AM3" s="765"/>
      <c r="AN3" s="7"/>
      <c r="AO3" s="7"/>
      <c r="AP3" s="7"/>
      <c r="AQ3" s="7"/>
      <c r="AR3" s="7"/>
      <c r="AS3" s="7"/>
      <c r="AT3" s="7"/>
      <c r="AU3" s="7"/>
      <c r="AV3" s="7"/>
      <c r="AW3" s="7"/>
      <c r="AX3" s="7"/>
      <c r="AY3" s="7"/>
      <c r="AZ3" s="7"/>
      <c r="BA3" s="7"/>
      <c r="BB3" s="7"/>
      <c r="BC3" s="7"/>
    </row>
    <row r="4" spans="1:55" ht="59.25" customHeight="1">
      <c r="A4" s="415" t="s">
        <v>92</v>
      </c>
      <c r="B4" s="762"/>
      <c r="C4" s="762"/>
      <c r="D4" s="762"/>
      <c r="E4" s="762"/>
      <c r="F4" s="762"/>
      <c r="G4" s="762"/>
      <c r="H4" s="762"/>
      <c r="I4" s="762"/>
      <c r="J4" s="762"/>
      <c r="K4" s="763"/>
      <c r="L4" s="415" t="s">
        <v>93</v>
      </c>
      <c r="M4" s="762"/>
      <c r="N4" s="762"/>
      <c r="O4" s="762"/>
      <c r="P4" s="762"/>
      <c r="Q4" s="762"/>
      <c r="R4" s="762"/>
      <c r="S4" s="762"/>
      <c r="T4" s="762"/>
      <c r="U4" s="762"/>
      <c r="V4" s="762"/>
      <c r="W4" s="762"/>
      <c r="X4" s="762"/>
      <c r="Y4" s="762"/>
      <c r="Z4" s="762"/>
      <c r="AA4" s="762"/>
      <c r="AB4" s="762"/>
      <c r="AC4" s="762"/>
      <c r="AD4" s="762"/>
      <c r="AE4" s="762"/>
      <c r="AF4" s="762"/>
      <c r="AG4" s="763"/>
      <c r="AH4" s="416" t="s">
        <v>91</v>
      </c>
      <c r="AI4" s="764"/>
      <c r="AJ4" s="764"/>
      <c r="AK4" s="764"/>
      <c r="AL4" s="764"/>
      <c r="AM4" s="765"/>
      <c r="AN4" s="9"/>
      <c r="AO4" s="9"/>
      <c r="AP4" s="9"/>
      <c r="AQ4" s="9"/>
      <c r="AR4" s="9"/>
      <c r="AS4" s="9"/>
      <c r="AT4" s="9"/>
      <c r="AU4" s="9"/>
      <c r="AV4" s="9"/>
      <c r="AW4" s="9"/>
      <c r="AX4" s="9"/>
      <c r="AY4" s="9"/>
      <c r="AZ4" s="9"/>
      <c r="BA4" s="9"/>
      <c r="BB4" s="9"/>
      <c r="BC4" s="9"/>
    </row>
    <row r="5" spans="1:55" ht="59.25" customHeight="1">
      <c r="A5" s="415"/>
      <c r="B5" s="762"/>
      <c r="C5" s="762"/>
      <c r="D5" s="762"/>
      <c r="E5" s="762"/>
      <c r="F5" s="762"/>
      <c r="G5" s="762"/>
      <c r="H5" s="762"/>
      <c r="I5" s="762"/>
      <c r="J5" s="762"/>
      <c r="K5" s="763"/>
      <c r="L5" s="415" t="s">
        <v>94</v>
      </c>
      <c r="M5" s="762"/>
      <c r="N5" s="762"/>
      <c r="O5" s="762"/>
      <c r="P5" s="762"/>
      <c r="Q5" s="762"/>
      <c r="R5" s="762"/>
      <c r="S5" s="762"/>
      <c r="T5" s="762"/>
      <c r="U5" s="762"/>
      <c r="V5" s="762"/>
      <c r="W5" s="762"/>
      <c r="X5" s="762"/>
      <c r="Y5" s="762"/>
      <c r="Z5" s="762"/>
      <c r="AA5" s="762"/>
      <c r="AB5" s="762"/>
      <c r="AC5" s="762"/>
      <c r="AD5" s="762"/>
      <c r="AE5" s="762"/>
      <c r="AF5" s="762"/>
      <c r="AG5" s="763"/>
      <c r="AH5" s="416" t="s">
        <v>91</v>
      </c>
      <c r="AI5" s="764"/>
      <c r="AJ5" s="764"/>
      <c r="AK5" s="764"/>
      <c r="AL5" s="764"/>
      <c r="AM5" s="765"/>
      <c r="AN5" s="9"/>
      <c r="AO5" s="9"/>
      <c r="AP5" s="9"/>
      <c r="AQ5" s="9"/>
      <c r="AR5" s="9"/>
      <c r="AS5" s="9"/>
      <c r="AT5" s="9"/>
      <c r="AU5" s="9"/>
      <c r="AV5" s="9"/>
      <c r="AW5" s="9"/>
      <c r="AX5" s="9"/>
      <c r="AY5" s="9"/>
      <c r="AZ5" s="9"/>
      <c r="BA5" s="9"/>
      <c r="BB5" s="9"/>
      <c r="BC5" s="9"/>
    </row>
    <row r="6" spans="1:55" ht="30" customHeight="1">
      <c r="A6" s="393" t="s">
        <v>95</v>
      </c>
      <c r="B6" s="393" t="s">
        <v>96</v>
      </c>
      <c r="C6" s="393" t="s">
        <v>97</v>
      </c>
      <c r="D6" s="393" t="s">
        <v>98</v>
      </c>
      <c r="E6" s="393" t="s">
        <v>99</v>
      </c>
      <c r="F6" s="393" t="s">
        <v>100</v>
      </c>
      <c r="G6" s="417" t="s">
        <v>101</v>
      </c>
      <c r="H6" s="765"/>
      <c r="I6" s="394" t="s">
        <v>102</v>
      </c>
      <c r="J6" s="418" t="s">
        <v>103</v>
      </c>
      <c r="K6" s="764"/>
      <c r="L6" s="765"/>
      <c r="M6" s="419" t="s">
        <v>104</v>
      </c>
      <c r="N6" s="764"/>
      <c r="O6" s="764"/>
      <c r="P6" s="764"/>
      <c r="Q6" s="764"/>
      <c r="R6" s="764"/>
      <c r="S6" s="764"/>
      <c r="T6" s="764"/>
      <c r="U6" s="764"/>
      <c r="V6" s="765"/>
      <c r="W6" s="384" t="s">
        <v>105</v>
      </c>
      <c r="X6" s="420" t="s">
        <v>106</v>
      </c>
      <c r="Y6" s="413" t="s">
        <v>107</v>
      </c>
      <c r="Z6" s="764"/>
      <c r="AA6" s="765"/>
      <c r="AB6" s="395" t="s">
        <v>108</v>
      </c>
      <c r="AC6" s="395" t="s">
        <v>109</v>
      </c>
      <c r="AD6" s="414" t="s">
        <v>110</v>
      </c>
      <c r="AE6" s="764"/>
      <c r="AF6" s="764"/>
      <c r="AG6" s="764"/>
      <c r="AH6" s="765"/>
      <c r="AI6" s="10" t="s">
        <v>111</v>
      </c>
      <c r="AJ6" s="11"/>
      <c r="AK6" s="11"/>
      <c r="AL6" s="11"/>
      <c r="AM6" s="12"/>
      <c r="AN6" s="9"/>
      <c r="AO6" s="9"/>
      <c r="AP6" s="9"/>
      <c r="AQ6" s="9"/>
      <c r="AR6" s="9"/>
      <c r="AS6" s="9"/>
      <c r="AT6" s="9"/>
      <c r="AU6" s="9"/>
      <c r="AV6" s="9"/>
      <c r="AW6" s="9"/>
      <c r="AX6" s="9"/>
      <c r="AY6" s="9"/>
      <c r="AZ6" s="9"/>
      <c r="BA6" s="9"/>
      <c r="BB6" s="9"/>
      <c r="BC6" s="9"/>
    </row>
    <row r="7" spans="1:55" ht="25.5" customHeight="1">
      <c r="A7" s="396"/>
      <c r="B7" s="396"/>
      <c r="C7" s="396"/>
      <c r="D7" s="396"/>
      <c r="E7" s="396"/>
      <c r="F7" s="396"/>
      <c r="G7" s="766"/>
      <c r="H7" s="767"/>
      <c r="I7" s="396"/>
      <c r="J7" s="766"/>
      <c r="K7" s="768"/>
      <c r="L7" s="767"/>
      <c r="M7" s="766"/>
      <c r="N7" s="768"/>
      <c r="O7" s="768"/>
      <c r="P7" s="768"/>
      <c r="Q7" s="768"/>
      <c r="R7" s="768"/>
      <c r="S7" s="768"/>
      <c r="T7" s="768"/>
      <c r="U7" s="768"/>
      <c r="V7" s="767"/>
      <c r="W7" s="396"/>
      <c r="X7" s="769"/>
      <c r="Y7" s="766"/>
      <c r="Z7" s="768"/>
      <c r="AA7" s="767"/>
      <c r="AB7" s="396"/>
      <c r="AC7" s="396"/>
      <c r="AD7" s="766"/>
      <c r="AE7" s="768"/>
      <c r="AF7" s="768"/>
      <c r="AG7" s="768"/>
      <c r="AH7" s="767"/>
      <c r="AI7" s="13"/>
      <c r="AM7" s="14"/>
      <c r="AN7" s="9"/>
      <c r="AO7" s="9"/>
      <c r="AP7" s="9"/>
      <c r="AQ7" s="9"/>
      <c r="AR7" s="9"/>
      <c r="AS7" s="9"/>
      <c r="AT7" s="9"/>
      <c r="AU7" s="9"/>
      <c r="AV7" s="9"/>
      <c r="AW7" s="9"/>
      <c r="AX7" s="9"/>
      <c r="AY7" s="9"/>
      <c r="AZ7" s="9"/>
      <c r="BA7" s="9"/>
      <c r="BB7" s="9"/>
      <c r="BC7" s="9"/>
    </row>
    <row r="8" spans="1:55" ht="15.75" customHeight="1">
      <c r="A8" s="396"/>
      <c r="B8" s="396"/>
      <c r="C8" s="396"/>
      <c r="D8" s="396"/>
      <c r="E8" s="396"/>
      <c r="F8" s="396"/>
      <c r="G8" s="770"/>
      <c r="H8" s="771"/>
      <c r="I8" s="396"/>
      <c r="J8" s="770"/>
      <c r="K8" s="772"/>
      <c r="L8" s="771"/>
      <c r="M8" s="770"/>
      <c r="N8" s="772"/>
      <c r="O8" s="772"/>
      <c r="P8" s="772"/>
      <c r="Q8" s="772"/>
      <c r="R8" s="772"/>
      <c r="S8" s="772"/>
      <c r="T8" s="772"/>
      <c r="U8" s="772"/>
      <c r="V8" s="771"/>
      <c r="W8" s="396"/>
      <c r="X8" s="773"/>
      <c r="Y8" s="770"/>
      <c r="Z8" s="772"/>
      <c r="AA8" s="771"/>
      <c r="AB8" s="396"/>
      <c r="AC8" s="396"/>
      <c r="AD8" s="770"/>
      <c r="AE8" s="772"/>
      <c r="AF8" s="772"/>
      <c r="AG8" s="772"/>
      <c r="AH8" s="771"/>
      <c r="AI8" s="13"/>
      <c r="AM8" s="14"/>
      <c r="AN8" s="9"/>
      <c r="AO8" s="9"/>
      <c r="AP8" s="9"/>
      <c r="AQ8" s="9"/>
      <c r="AR8" s="9"/>
      <c r="AS8" s="9"/>
      <c r="AT8" s="9"/>
      <c r="AU8" s="9"/>
      <c r="AV8" s="9"/>
      <c r="AW8" s="9"/>
      <c r="AX8" s="9"/>
      <c r="AY8" s="9"/>
      <c r="AZ8" s="9"/>
      <c r="BA8" s="9"/>
      <c r="BB8" s="9"/>
      <c r="BC8" s="9"/>
    </row>
    <row r="9" spans="1:55" ht="15.75" customHeight="1">
      <c r="A9" s="397"/>
      <c r="B9" s="397"/>
      <c r="C9" s="397"/>
      <c r="D9" s="397"/>
      <c r="E9" s="397"/>
      <c r="F9" s="397"/>
      <c r="G9" s="15" t="s">
        <v>112</v>
      </c>
      <c r="H9" s="15" t="s">
        <v>113</v>
      </c>
      <c r="I9" s="397"/>
      <c r="J9" s="16" t="s">
        <v>114</v>
      </c>
      <c r="K9" s="16" t="s">
        <v>115</v>
      </c>
      <c r="L9" s="16" t="s">
        <v>116</v>
      </c>
      <c r="M9" s="412" t="s">
        <v>117</v>
      </c>
      <c r="N9" s="763"/>
      <c r="O9" s="412" t="s">
        <v>118</v>
      </c>
      <c r="P9" s="763"/>
      <c r="Q9" s="412" t="s">
        <v>119</v>
      </c>
      <c r="R9" s="763"/>
      <c r="S9" s="412" t="s">
        <v>120</v>
      </c>
      <c r="T9" s="763"/>
      <c r="U9" s="412" t="s">
        <v>121</v>
      </c>
      <c r="V9" s="763"/>
      <c r="W9" s="397"/>
      <c r="X9" s="17" t="s">
        <v>122</v>
      </c>
      <c r="Y9" s="18" t="s">
        <v>123</v>
      </c>
      <c r="Z9" s="18" t="s">
        <v>124</v>
      </c>
      <c r="AA9" s="18" t="s">
        <v>125</v>
      </c>
      <c r="AB9" s="397"/>
      <c r="AC9" s="397"/>
      <c r="AD9" s="19" t="s">
        <v>126</v>
      </c>
      <c r="AE9" s="19" t="s">
        <v>127</v>
      </c>
      <c r="AF9" s="19" t="s">
        <v>128</v>
      </c>
      <c r="AG9" s="20" t="s">
        <v>129</v>
      </c>
      <c r="AH9" s="19" t="s">
        <v>130</v>
      </c>
      <c r="AI9" s="398"/>
      <c r="AJ9" s="21"/>
      <c r="AK9" s="21"/>
      <c r="AL9" s="21"/>
      <c r="AM9" s="399"/>
      <c r="AN9" s="9"/>
      <c r="AO9" s="9"/>
      <c r="AP9" s="9"/>
      <c r="AQ9" s="9"/>
      <c r="AR9" s="9"/>
      <c r="AS9" s="9"/>
      <c r="AT9" s="9"/>
      <c r="AU9" s="9"/>
      <c r="AV9" s="9"/>
      <c r="AW9" s="9"/>
      <c r="AX9" s="9"/>
      <c r="AY9" s="9"/>
      <c r="AZ9" s="9"/>
      <c r="BA9" s="9"/>
      <c r="BB9" s="9"/>
      <c r="BC9" s="9"/>
    </row>
    <row r="10" spans="1:55" ht="266.25" customHeight="1">
      <c r="A10" s="22"/>
      <c r="B10" s="22"/>
      <c r="C10" s="22"/>
      <c r="D10" s="22"/>
      <c r="E10" s="22"/>
      <c r="F10" s="400" t="s">
        <v>131</v>
      </c>
      <c r="G10" s="23" t="s">
        <v>132</v>
      </c>
      <c r="H10" s="23" t="s">
        <v>6</v>
      </c>
      <c r="I10" s="23" t="s">
        <v>133</v>
      </c>
      <c r="J10" s="24" t="s">
        <v>134</v>
      </c>
      <c r="K10" s="23" t="s">
        <v>135</v>
      </c>
      <c r="L10" s="24" t="s">
        <v>136</v>
      </c>
      <c r="M10" s="400">
        <v>2</v>
      </c>
      <c r="N10" s="400" t="str">
        <f t="shared" ref="N10:N49" si="0">+IF(M10="","Bajo",IF(M10=2,"Medio",IF(M10=6,"Alto",IF(M10=10,"Muy Alto",""))))</f>
        <v>Medio</v>
      </c>
      <c r="O10" s="400">
        <v>1</v>
      </c>
      <c r="P10" s="400" t="str">
        <f t="shared" ref="P10:P49" si="1">+IF(O10=0,"",IF(O10=1,"Esporádica",IF(O10=2,"Ocasional",IF(O10=3,"Frecuente",IF(O10=4,"Continua","")))))</f>
        <v>Esporádica</v>
      </c>
      <c r="Q10" s="400">
        <v>4</v>
      </c>
      <c r="R10" s="400" t="str">
        <f t="shared" ref="R10:R49" si="2">+IF(Q10=0,"",IF(Q10&lt;5,"Bajo",IF(Q10&lt;9,"Medio",IF(Q10&lt;21,"Alto",IF(Q10&lt;41,"Muy Alto","")))))</f>
        <v>Bajo</v>
      </c>
      <c r="S10" s="400">
        <v>100</v>
      </c>
      <c r="T10" s="400" t="str">
        <f t="shared" ref="T10:T49" si="3">+IF(S10=0,"",IF(S10&lt;11,"Leve",IF(S10&lt;26,"Grave",IF(S10&lt;61,"Muy Grave",IF(S10&lt;101,"Muerte","")))))</f>
        <v>Muerte</v>
      </c>
      <c r="U10" s="400">
        <f t="shared" ref="U10:U49" si="4">+S10*Q10</f>
        <v>400</v>
      </c>
      <c r="V10" s="400" t="str">
        <f t="shared" ref="V10:V49" si="5">+IF(U10=0,"",IF(U10&lt;21,"IV",IF(U10&lt;121,"III",IF(U10&lt;501,"II",IF(U10&lt;4001,"I","")))))</f>
        <v>II</v>
      </c>
      <c r="W10" s="25" t="str">
        <f t="shared" ref="W10:W50" si="6">+IF(V10=0,"",IF(V10="I","No Aceptable",IF(V10="II","No Aceptable  o Aceptable con control específico",IF(V10="III","Aceptable",IF(V10="IV","Aceptable","")))))</f>
        <v>No Aceptable  o Aceptable con control específico</v>
      </c>
      <c r="X10" s="25" t="s">
        <v>4</v>
      </c>
      <c r="Y10" s="400"/>
      <c r="Z10" s="400"/>
      <c r="AA10" s="400"/>
      <c r="AB10" s="400" t="s">
        <v>137</v>
      </c>
      <c r="AC10" s="400" t="s">
        <v>4</v>
      </c>
      <c r="AD10" s="400" t="s">
        <v>135</v>
      </c>
      <c r="AE10" s="400" t="s">
        <v>135</v>
      </c>
      <c r="AF10" s="400" t="s">
        <v>135</v>
      </c>
      <c r="AG10" s="401" t="s">
        <v>138</v>
      </c>
      <c r="AH10" s="402" t="s">
        <v>139</v>
      </c>
      <c r="AI10" s="411" t="s">
        <v>140</v>
      </c>
      <c r="AJ10" s="762"/>
      <c r="AK10" s="762"/>
      <c r="AL10" s="762"/>
      <c r="AM10" s="763"/>
      <c r="AN10" s="9"/>
      <c r="AO10" s="9"/>
      <c r="AP10" s="9"/>
      <c r="AQ10" s="9"/>
      <c r="AR10" s="9"/>
      <c r="AS10" s="9"/>
      <c r="AT10" s="9"/>
      <c r="AU10" s="9"/>
      <c r="AV10" s="9"/>
      <c r="AW10" s="9"/>
      <c r="AX10" s="9"/>
      <c r="AY10" s="9"/>
      <c r="AZ10" s="9"/>
      <c r="BA10" s="9"/>
      <c r="BB10" s="9"/>
      <c r="BC10" s="9"/>
    </row>
    <row r="11" spans="1:55" ht="270" customHeight="1">
      <c r="A11" s="386"/>
      <c r="B11" s="386"/>
      <c r="C11" s="386"/>
      <c r="D11" s="386"/>
      <c r="E11" s="386"/>
      <c r="F11" s="400" t="s">
        <v>131</v>
      </c>
      <c r="G11" s="23" t="s">
        <v>132</v>
      </c>
      <c r="H11" s="23" t="s">
        <v>10</v>
      </c>
      <c r="I11" s="23" t="s">
        <v>133</v>
      </c>
      <c r="J11" s="24" t="s">
        <v>135</v>
      </c>
      <c r="K11" s="23" t="s">
        <v>135</v>
      </c>
      <c r="L11" s="24" t="s">
        <v>141</v>
      </c>
      <c r="M11" s="26">
        <v>2</v>
      </c>
      <c r="N11" s="400" t="str">
        <f t="shared" si="0"/>
        <v>Medio</v>
      </c>
      <c r="O11" s="26">
        <v>2</v>
      </c>
      <c r="P11" s="400" t="str">
        <f t="shared" si="1"/>
        <v>Ocasional</v>
      </c>
      <c r="Q11" s="400">
        <f t="shared" ref="Q11:Q49" si="7">+IF(M11="",O11,(O11*M11))</f>
        <v>4</v>
      </c>
      <c r="R11" s="400" t="str">
        <f t="shared" si="2"/>
        <v>Bajo</v>
      </c>
      <c r="S11" s="400">
        <v>25</v>
      </c>
      <c r="T11" s="400" t="str">
        <f t="shared" si="3"/>
        <v>Grave</v>
      </c>
      <c r="U11" s="400">
        <f t="shared" si="4"/>
        <v>100</v>
      </c>
      <c r="V11" s="400" t="str">
        <f t="shared" si="5"/>
        <v>III</v>
      </c>
      <c r="W11" s="25" t="str">
        <f t="shared" si="6"/>
        <v>Aceptable</v>
      </c>
      <c r="X11" s="25" t="s">
        <v>4</v>
      </c>
      <c r="Y11" s="26"/>
      <c r="Z11" s="26"/>
      <c r="AA11" s="400"/>
      <c r="AB11" s="400" t="s">
        <v>142</v>
      </c>
      <c r="AC11" s="400" t="s">
        <v>4</v>
      </c>
      <c r="AD11" s="400" t="s">
        <v>135</v>
      </c>
      <c r="AE11" s="400" t="s">
        <v>135</v>
      </c>
      <c r="AF11" s="400" t="s">
        <v>135</v>
      </c>
      <c r="AG11" s="401" t="s">
        <v>143</v>
      </c>
      <c r="AH11" s="402" t="s">
        <v>139</v>
      </c>
      <c r="AI11" s="411" t="s">
        <v>144</v>
      </c>
      <c r="AJ11" s="762"/>
      <c r="AK11" s="762"/>
      <c r="AL11" s="762"/>
      <c r="AM11" s="763"/>
      <c r="AN11" s="9"/>
      <c r="AO11" s="9"/>
      <c r="AP11" s="9"/>
      <c r="AQ11" s="9"/>
      <c r="AR11" s="9"/>
      <c r="AS11" s="9"/>
      <c r="AT11" s="9"/>
      <c r="AU11" s="9"/>
      <c r="AV11" s="9"/>
      <c r="AW11" s="9"/>
      <c r="AX11" s="9"/>
      <c r="AY11" s="9"/>
      <c r="AZ11" s="9"/>
      <c r="BA11" s="9"/>
      <c r="BB11" s="9"/>
      <c r="BC11" s="9"/>
    </row>
    <row r="12" spans="1:55" ht="270" customHeight="1">
      <c r="A12" s="386"/>
      <c r="B12" s="386"/>
      <c r="C12" s="386"/>
      <c r="D12" s="386"/>
      <c r="E12" s="386"/>
      <c r="F12" s="400" t="s">
        <v>131</v>
      </c>
      <c r="G12" s="23" t="s">
        <v>132</v>
      </c>
      <c r="H12" s="23" t="s">
        <v>14</v>
      </c>
      <c r="I12" s="27" t="s">
        <v>145</v>
      </c>
      <c r="J12" s="23" t="s">
        <v>135</v>
      </c>
      <c r="K12" s="23" t="s">
        <v>135</v>
      </c>
      <c r="L12" s="24" t="s">
        <v>146</v>
      </c>
      <c r="M12" s="26"/>
      <c r="N12" s="400" t="str">
        <f t="shared" si="0"/>
        <v>Bajo</v>
      </c>
      <c r="O12" s="26">
        <v>2</v>
      </c>
      <c r="P12" s="400" t="str">
        <f t="shared" si="1"/>
        <v>Ocasional</v>
      </c>
      <c r="Q12" s="400">
        <f t="shared" si="7"/>
        <v>2</v>
      </c>
      <c r="R12" s="400" t="str">
        <f t="shared" si="2"/>
        <v>Bajo</v>
      </c>
      <c r="S12" s="400">
        <v>25</v>
      </c>
      <c r="T12" s="400" t="str">
        <f t="shared" si="3"/>
        <v>Grave</v>
      </c>
      <c r="U12" s="400">
        <f t="shared" si="4"/>
        <v>50</v>
      </c>
      <c r="V12" s="400" t="str">
        <f t="shared" si="5"/>
        <v>III</v>
      </c>
      <c r="W12" s="25" t="str">
        <f t="shared" si="6"/>
        <v>Aceptable</v>
      </c>
      <c r="X12" s="25" t="s">
        <v>4</v>
      </c>
      <c r="Y12" s="26"/>
      <c r="Z12" s="26"/>
      <c r="AA12" s="400"/>
      <c r="AB12" s="400" t="s">
        <v>142</v>
      </c>
      <c r="AC12" s="400" t="s">
        <v>4</v>
      </c>
      <c r="AD12" s="400" t="s">
        <v>135</v>
      </c>
      <c r="AE12" s="400" t="s">
        <v>135</v>
      </c>
      <c r="AF12" s="400" t="s">
        <v>135</v>
      </c>
      <c r="AG12" s="401" t="s">
        <v>143</v>
      </c>
      <c r="AH12" s="402" t="s">
        <v>139</v>
      </c>
      <c r="AI12" s="411" t="s">
        <v>144</v>
      </c>
      <c r="AJ12" s="762"/>
      <c r="AK12" s="762"/>
      <c r="AL12" s="762"/>
      <c r="AM12" s="763"/>
      <c r="AN12" s="9"/>
      <c r="AO12" s="9"/>
      <c r="AP12" s="9"/>
      <c r="AQ12" s="9"/>
      <c r="AR12" s="9"/>
      <c r="AS12" s="9"/>
      <c r="AT12" s="9"/>
      <c r="AU12" s="9"/>
      <c r="AV12" s="9"/>
      <c r="AW12" s="9"/>
      <c r="AX12" s="9"/>
      <c r="AY12" s="9"/>
      <c r="AZ12" s="9"/>
      <c r="BA12" s="9"/>
      <c r="BB12" s="9"/>
      <c r="BC12" s="9"/>
    </row>
    <row r="13" spans="1:55" ht="270" customHeight="1">
      <c r="A13" s="386"/>
      <c r="B13" s="386"/>
      <c r="C13" s="386"/>
      <c r="D13" s="386"/>
      <c r="E13" s="386"/>
      <c r="F13" s="400" t="s">
        <v>131</v>
      </c>
      <c r="G13" s="23" t="s">
        <v>132</v>
      </c>
      <c r="H13" s="23" t="s">
        <v>18</v>
      </c>
      <c r="I13" s="27" t="s">
        <v>147</v>
      </c>
      <c r="J13" s="23" t="s">
        <v>135</v>
      </c>
      <c r="K13" s="23" t="s">
        <v>135</v>
      </c>
      <c r="L13" s="24" t="s">
        <v>135</v>
      </c>
      <c r="M13" s="26"/>
      <c r="N13" s="400" t="str">
        <f t="shared" si="0"/>
        <v>Bajo</v>
      </c>
      <c r="O13" s="26">
        <v>1</v>
      </c>
      <c r="P13" s="400" t="str">
        <f t="shared" si="1"/>
        <v>Esporádica</v>
      </c>
      <c r="Q13" s="400">
        <f t="shared" si="7"/>
        <v>1</v>
      </c>
      <c r="R13" s="400" t="str">
        <f t="shared" si="2"/>
        <v>Bajo</v>
      </c>
      <c r="S13" s="26">
        <v>10</v>
      </c>
      <c r="T13" s="400" t="str">
        <f t="shared" si="3"/>
        <v>Leve</v>
      </c>
      <c r="U13" s="400">
        <f t="shared" si="4"/>
        <v>10</v>
      </c>
      <c r="V13" s="400" t="str">
        <f t="shared" si="5"/>
        <v>IV</v>
      </c>
      <c r="W13" s="25" t="str">
        <f t="shared" si="6"/>
        <v>Aceptable</v>
      </c>
      <c r="X13" s="25" t="s">
        <v>4</v>
      </c>
      <c r="Y13" s="26"/>
      <c r="Z13" s="26"/>
      <c r="AA13" s="400"/>
      <c r="AB13" s="400" t="s">
        <v>142</v>
      </c>
      <c r="AC13" s="400" t="s">
        <v>4</v>
      </c>
      <c r="AD13" s="400" t="s">
        <v>135</v>
      </c>
      <c r="AE13" s="400" t="s">
        <v>135</v>
      </c>
      <c r="AF13" s="400" t="s">
        <v>135</v>
      </c>
      <c r="AG13" s="401" t="s">
        <v>143</v>
      </c>
      <c r="AH13" s="402" t="s">
        <v>139</v>
      </c>
      <c r="AI13" s="411" t="s">
        <v>144</v>
      </c>
      <c r="AJ13" s="762"/>
      <c r="AK13" s="762"/>
      <c r="AL13" s="762"/>
      <c r="AM13" s="763"/>
      <c r="AN13" s="9"/>
      <c r="AO13" s="9"/>
      <c r="AP13" s="9"/>
      <c r="AQ13" s="9"/>
      <c r="AR13" s="9"/>
      <c r="AS13" s="9"/>
      <c r="AT13" s="9"/>
      <c r="AU13" s="9"/>
      <c r="AV13" s="9"/>
      <c r="AW13" s="9"/>
      <c r="AX13" s="9"/>
      <c r="AY13" s="9"/>
      <c r="AZ13" s="9"/>
      <c r="BA13" s="9"/>
      <c r="BB13" s="9"/>
      <c r="BC13" s="9"/>
    </row>
    <row r="14" spans="1:55" ht="165.75" customHeight="1">
      <c r="A14" s="386"/>
      <c r="B14" s="386"/>
      <c r="C14" s="386"/>
      <c r="D14" s="386"/>
      <c r="E14" s="386"/>
      <c r="F14" s="400" t="s">
        <v>131</v>
      </c>
      <c r="G14" s="23" t="s">
        <v>132</v>
      </c>
      <c r="H14" s="23" t="s">
        <v>148</v>
      </c>
      <c r="I14" s="27" t="s">
        <v>149</v>
      </c>
      <c r="J14" s="23" t="s">
        <v>135</v>
      </c>
      <c r="K14" s="23" t="s">
        <v>150</v>
      </c>
      <c r="L14" s="24" t="s">
        <v>135</v>
      </c>
      <c r="M14" s="26"/>
      <c r="N14" s="400" t="str">
        <f t="shared" si="0"/>
        <v>Bajo</v>
      </c>
      <c r="O14" s="26">
        <v>1</v>
      </c>
      <c r="P14" s="400" t="str">
        <f t="shared" si="1"/>
        <v>Esporádica</v>
      </c>
      <c r="Q14" s="400">
        <f t="shared" si="7"/>
        <v>1</v>
      </c>
      <c r="R14" s="400" t="str">
        <f t="shared" si="2"/>
        <v>Bajo</v>
      </c>
      <c r="S14" s="26">
        <v>25</v>
      </c>
      <c r="T14" s="400" t="str">
        <f t="shared" si="3"/>
        <v>Grave</v>
      </c>
      <c r="U14" s="400">
        <f t="shared" si="4"/>
        <v>25</v>
      </c>
      <c r="V14" s="400" t="str">
        <f t="shared" si="5"/>
        <v>III</v>
      </c>
      <c r="W14" s="25" t="str">
        <f t="shared" si="6"/>
        <v>Aceptable</v>
      </c>
      <c r="X14" s="25" t="s">
        <v>4</v>
      </c>
      <c r="Y14" s="26"/>
      <c r="Z14" s="26"/>
      <c r="AA14" s="400"/>
      <c r="AB14" s="400" t="s">
        <v>151</v>
      </c>
      <c r="AC14" s="400" t="s">
        <v>4</v>
      </c>
      <c r="AD14" s="400" t="s">
        <v>135</v>
      </c>
      <c r="AE14" s="400" t="s">
        <v>135</v>
      </c>
      <c r="AF14" s="400" t="s">
        <v>135</v>
      </c>
      <c r="AG14" s="401" t="s">
        <v>152</v>
      </c>
      <c r="AH14" s="402" t="s">
        <v>153</v>
      </c>
      <c r="AI14" s="411" t="s">
        <v>154</v>
      </c>
      <c r="AJ14" s="762"/>
      <c r="AK14" s="762"/>
      <c r="AL14" s="762"/>
      <c r="AM14" s="763"/>
      <c r="AN14" s="9"/>
      <c r="AO14" s="9"/>
      <c r="AP14" s="9"/>
      <c r="AQ14" s="9"/>
      <c r="AR14" s="9"/>
      <c r="AS14" s="9"/>
      <c r="AT14" s="9"/>
      <c r="AU14" s="9"/>
      <c r="AV14" s="9"/>
      <c r="AW14" s="9"/>
      <c r="AX14" s="9"/>
      <c r="AY14" s="9"/>
      <c r="AZ14" s="9"/>
      <c r="BA14" s="9"/>
      <c r="BB14" s="9"/>
      <c r="BC14" s="9"/>
    </row>
    <row r="15" spans="1:55" ht="172.5" customHeight="1">
      <c r="A15" s="386"/>
      <c r="B15" s="386"/>
      <c r="C15" s="386"/>
      <c r="D15" s="386"/>
      <c r="E15" s="386"/>
      <c r="F15" s="400"/>
      <c r="G15" s="23" t="s">
        <v>155</v>
      </c>
      <c r="H15" s="23" t="s">
        <v>156</v>
      </c>
      <c r="I15" s="28" t="s">
        <v>157</v>
      </c>
      <c r="J15" s="28" t="s">
        <v>158</v>
      </c>
      <c r="K15" s="23" t="s">
        <v>135</v>
      </c>
      <c r="L15" s="27" t="s">
        <v>159</v>
      </c>
      <c r="M15" s="26">
        <v>2</v>
      </c>
      <c r="N15" s="400" t="str">
        <f t="shared" si="0"/>
        <v>Medio</v>
      </c>
      <c r="O15" s="26">
        <v>3</v>
      </c>
      <c r="P15" s="400" t="str">
        <f t="shared" si="1"/>
        <v>Frecuente</v>
      </c>
      <c r="Q15" s="400">
        <f t="shared" si="7"/>
        <v>6</v>
      </c>
      <c r="R15" s="400" t="str">
        <f t="shared" si="2"/>
        <v>Medio</v>
      </c>
      <c r="S15" s="26">
        <v>10</v>
      </c>
      <c r="T15" s="400" t="str">
        <f t="shared" si="3"/>
        <v>Leve</v>
      </c>
      <c r="U15" s="400">
        <f t="shared" si="4"/>
        <v>60</v>
      </c>
      <c r="V15" s="400" t="str">
        <f t="shared" si="5"/>
        <v>III</v>
      </c>
      <c r="W15" s="25" t="str">
        <f t="shared" si="6"/>
        <v>Aceptable</v>
      </c>
      <c r="X15" s="25" t="s">
        <v>4</v>
      </c>
      <c r="Y15" s="26"/>
      <c r="Z15" s="26"/>
      <c r="AA15" s="400"/>
      <c r="AB15" s="400" t="s">
        <v>160</v>
      </c>
      <c r="AC15" s="400" t="s">
        <v>4</v>
      </c>
      <c r="AD15" s="400" t="s">
        <v>135</v>
      </c>
      <c r="AE15" s="400" t="s">
        <v>135</v>
      </c>
      <c r="AF15" s="400" t="s">
        <v>135</v>
      </c>
      <c r="AG15" s="29" t="s">
        <v>161</v>
      </c>
      <c r="AH15" s="27" t="s">
        <v>162</v>
      </c>
      <c r="AI15" s="411" t="s">
        <v>163</v>
      </c>
      <c r="AJ15" s="762"/>
      <c r="AK15" s="762"/>
      <c r="AL15" s="762"/>
      <c r="AM15" s="763"/>
      <c r="AN15" s="9"/>
      <c r="AO15" s="9"/>
      <c r="AP15" s="9"/>
      <c r="AQ15" s="9"/>
      <c r="AR15" s="9"/>
      <c r="AS15" s="9"/>
      <c r="AT15" s="9"/>
      <c r="AU15" s="9"/>
      <c r="AV15" s="9"/>
      <c r="AW15" s="9"/>
      <c r="AX15" s="9"/>
      <c r="AY15" s="9"/>
      <c r="AZ15" s="9"/>
      <c r="BA15" s="9"/>
      <c r="BB15" s="9"/>
      <c r="BC15" s="9"/>
    </row>
    <row r="16" spans="1:55" ht="129" customHeight="1">
      <c r="A16" s="386"/>
      <c r="B16" s="386"/>
      <c r="C16" s="386"/>
      <c r="D16" s="386"/>
      <c r="E16" s="386"/>
      <c r="F16" s="400" t="s">
        <v>131</v>
      </c>
      <c r="G16" s="23" t="s">
        <v>155</v>
      </c>
      <c r="H16" s="23" t="s">
        <v>156</v>
      </c>
      <c r="I16" s="30" t="s">
        <v>164</v>
      </c>
      <c r="J16" s="27" t="s">
        <v>165</v>
      </c>
      <c r="K16" s="23" t="s">
        <v>135</v>
      </c>
      <c r="L16" s="27" t="s">
        <v>166</v>
      </c>
      <c r="M16" s="26">
        <v>2</v>
      </c>
      <c r="N16" s="400" t="str">
        <f t="shared" si="0"/>
        <v>Medio</v>
      </c>
      <c r="O16" s="26">
        <v>3</v>
      </c>
      <c r="P16" s="400" t="str">
        <f t="shared" si="1"/>
        <v>Frecuente</v>
      </c>
      <c r="Q16" s="400">
        <f t="shared" si="7"/>
        <v>6</v>
      </c>
      <c r="R16" s="400" t="str">
        <f t="shared" si="2"/>
        <v>Medio</v>
      </c>
      <c r="S16" s="26">
        <v>10</v>
      </c>
      <c r="T16" s="400" t="str">
        <f t="shared" si="3"/>
        <v>Leve</v>
      </c>
      <c r="U16" s="400">
        <f t="shared" si="4"/>
        <v>60</v>
      </c>
      <c r="V16" s="400" t="str">
        <f t="shared" si="5"/>
        <v>III</v>
      </c>
      <c r="W16" s="25" t="str">
        <f t="shared" si="6"/>
        <v>Aceptable</v>
      </c>
      <c r="X16" s="25" t="s">
        <v>4</v>
      </c>
      <c r="Y16" s="26"/>
      <c r="Z16" s="26"/>
      <c r="AA16" s="400"/>
      <c r="AB16" s="400" t="s">
        <v>160</v>
      </c>
      <c r="AC16" s="400" t="s">
        <v>4</v>
      </c>
      <c r="AD16" s="400" t="s">
        <v>135</v>
      </c>
      <c r="AE16" s="400" t="s">
        <v>135</v>
      </c>
      <c r="AF16" s="400" t="s">
        <v>135</v>
      </c>
      <c r="AG16" s="29" t="s">
        <v>161</v>
      </c>
      <c r="AH16" s="27" t="s">
        <v>162</v>
      </c>
      <c r="AI16" s="411" t="s">
        <v>163</v>
      </c>
      <c r="AJ16" s="762"/>
      <c r="AK16" s="762"/>
      <c r="AL16" s="762"/>
      <c r="AM16" s="763"/>
      <c r="AN16" s="9"/>
      <c r="AO16" s="9"/>
      <c r="AP16" s="9"/>
      <c r="AQ16" s="9"/>
      <c r="AR16" s="9"/>
      <c r="AS16" s="9"/>
      <c r="AT16" s="9"/>
      <c r="AU16" s="9"/>
      <c r="AV16" s="9"/>
      <c r="AW16" s="9"/>
      <c r="AX16" s="9"/>
      <c r="AY16" s="9"/>
      <c r="AZ16" s="9"/>
      <c r="BA16" s="9"/>
      <c r="BB16" s="9"/>
      <c r="BC16" s="9"/>
    </row>
    <row r="17" spans="1:55" ht="133.5" customHeight="1">
      <c r="A17" s="386"/>
      <c r="B17" s="386"/>
      <c r="C17" s="386"/>
      <c r="D17" s="386"/>
      <c r="E17" s="386"/>
      <c r="F17" s="400" t="s">
        <v>131</v>
      </c>
      <c r="G17" s="23" t="s">
        <v>155</v>
      </c>
      <c r="H17" s="23" t="s">
        <v>167</v>
      </c>
      <c r="I17" s="27" t="s">
        <v>168</v>
      </c>
      <c r="J17" s="27" t="s">
        <v>169</v>
      </c>
      <c r="K17" s="23" t="s">
        <v>135</v>
      </c>
      <c r="L17" s="27" t="s">
        <v>135</v>
      </c>
      <c r="M17" s="31">
        <v>2</v>
      </c>
      <c r="N17" s="400" t="str">
        <f t="shared" si="0"/>
        <v>Medio</v>
      </c>
      <c r="O17" s="31">
        <v>4</v>
      </c>
      <c r="P17" s="400" t="str">
        <f t="shared" si="1"/>
        <v>Continua</v>
      </c>
      <c r="Q17" s="400">
        <f t="shared" si="7"/>
        <v>8</v>
      </c>
      <c r="R17" s="400" t="str">
        <f t="shared" si="2"/>
        <v>Medio</v>
      </c>
      <c r="S17" s="31">
        <v>10</v>
      </c>
      <c r="T17" s="400" t="str">
        <f t="shared" si="3"/>
        <v>Leve</v>
      </c>
      <c r="U17" s="400">
        <f t="shared" si="4"/>
        <v>80</v>
      </c>
      <c r="V17" s="400" t="str">
        <f t="shared" si="5"/>
        <v>III</v>
      </c>
      <c r="W17" s="25" t="str">
        <f t="shared" si="6"/>
        <v>Aceptable</v>
      </c>
      <c r="X17" s="25" t="s">
        <v>4</v>
      </c>
      <c r="Y17" s="31"/>
      <c r="Z17" s="31"/>
      <c r="AA17" s="385"/>
      <c r="AB17" s="385" t="s">
        <v>170</v>
      </c>
      <c r="AC17" s="400" t="s">
        <v>4</v>
      </c>
      <c r="AD17" s="400" t="s">
        <v>135</v>
      </c>
      <c r="AE17" s="400" t="s">
        <v>135</v>
      </c>
      <c r="AF17" s="400" t="s">
        <v>135</v>
      </c>
      <c r="AG17" s="29" t="s">
        <v>161</v>
      </c>
      <c r="AH17" s="32" t="s">
        <v>153</v>
      </c>
      <c r="AI17" s="411" t="s">
        <v>163</v>
      </c>
      <c r="AJ17" s="762"/>
      <c r="AK17" s="762"/>
      <c r="AL17" s="762"/>
      <c r="AM17" s="763"/>
      <c r="AN17" s="9"/>
      <c r="AO17" s="9"/>
      <c r="AP17" s="9"/>
      <c r="AQ17" s="9"/>
      <c r="AR17" s="9"/>
      <c r="AS17" s="9"/>
      <c r="AT17" s="9"/>
      <c r="AU17" s="9"/>
      <c r="AV17" s="9"/>
      <c r="AW17" s="9"/>
      <c r="AX17" s="9"/>
      <c r="AY17" s="9"/>
      <c r="AZ17" s="9"/>
      <c r="BA17" s="9"/>
      <c r="BB17" s="9"/>
      <c r="BC17" s="9"/>
    </row>
    <row r="18" spans="1:55" ht="76.5" customHeight="1">
      <c r="A18" s="386"/>
      <c r="B18" s="386"/>
      <c r="C18" s="386"/>
      <c r="D18" s="386"/>
      <c r="E18" s="386"/>
      <c r="F18" s="400" t="s">
        <v>131</v>
      </c>
      <c r="G18" s="23" t="s">
        <v>155</v>
      </c>
      <c r="H18" s="23" t="s">
        <v>171</v>
      </c>
      <c r="I18" s="27" t="s">
        <v>172</v>
      </c>
      <c r="J18" s="27" t="s">
        <v>135</v>
      </c>
      <c r="K18" s="27" t="s">
        <v>135</v>
      </c>
      <c r="L18" s="27" t="s">
        <v>173</v>
      </c>
      <c r="M18" s="26"/>
      <c r="N18" s="400" t="str">
        <f t="shared" si="0"/>
        <v>Bajo</v>
      </c>
      <c r="O18" s="26">
        <v>1</v>
      </c>
      <c r="P18" s="400" t="str">
        <f t="shared" si="1"/>
        <v>Esporádica</v>
      </c>
      <c r="Q18" s="400">
        <f t="shared" si="7"/>
        <v>1</v>
      </c>
      <c r="R18" s="400" t="str">
        <f t="shared" si="2"/>
        <v>Bajo</v>
      </c>
      <c r="S18" s="26">
        <v>10</v>
      </c>
      <c r="T18" s="400" t="str">
        <f t="shared" si="3"/>
        <v>Leve</v>
      </c>
      <c r="U18" s="400">
        <f t="shared" si="4"/>
        <v>10</v>
      </c>
      <c r="V18" s="400" t="str">
        <f t="shared" si="5"/>
        <v>IV</v>
      </c>
      <c r="W18" s="25" t="str">
        <f t="shared" si="6"/>
        <v>Aceptable</v>
      </c>
      <c r="X18" s="25" t="s">
        <v>4</v>
      </c>
      <c r="Y18" s="26"/>
      <c r="Z18" s="26"/>
      <c r="AA18" s="26"/>
      <c r="AB18" s="26" t="s">
        <v>174</v>
      </c>
      <c r="AC18" s="400" t="s">
        <v>4</v>
      </c>
      <c r="AD18" s="400" t="s">
        <v>135</v>
      </c>
      <c r="AE18" s="400" t="s">
        <v>135</v>
      </c>
      <c r="AF18" s="400" t="s">
        <v>135</v>
      </c>
      <c r="AG18" s="29" t="s">
        <v>175</v>
      </c>
      <c r="AH18" s="32" t="s">
        <v>153</v>
      </c>
      <c r="AI18" s="411" t="s">
        <v>163</v>
      </c>
      <c r="AJ18" s="762"/>
      <c r="AK18" s="762"/>
      <c r="AL18" s="762"/>
      <c r="AM18" s="763"/>
      <c r="AN18" s="9"/>
      <c r="AO18" s="9"/>
      <c r="AP18" s="9"/>
      <c r="AQ18" s="9"/>
      <c r="AR18" s="9"/>
      <c r="AS18" s="9"/>
      <c r="AT18" s="9"/>
      <c r="AU18" s="9"/>
      <c r="AV18" s="9"/>
      <c r="AW18" s="9"/>
      <c r="AX18" s="9"/>
      <c r="AY18" s="9"/>
      <c r="AZ18" s="9"/>
      <c r="BA18" s="9"/>
      <c r="BB18" s="9"/>
      <c r="BC18" s="9"/>
    </row>
    <row r="19" spans="1:55" ht="125.25" customHeight="1">
      <c r="A19" s="386"/>
      <c r="B19" s="386"/>
      <c r="C19" s="386"/>
      <c r="D19" s="386"/>
      <c r="E19" s="386"/>
      <c r="F19" s="400" t="s">
        <v>131</v>
      </c>
      <c r="G19" s="23" t="s">
        <v>155</v>
      </c>
      <c r="H19" s="23" t="s">
        <v>176</v>
      </c>
      <c r="I19" s="27" t="s">
        <v>177</v>
      </c>
      <c r="J19" s="27" t="s">
        <v>178</v>
      </c>
      <c r="K19" s="27" t="s">
        <v>179</v>
      </c>
      <c r="L19" s="32" t="s">
        <v>180</v>
      </c>
      <c r="M19" s="26">
        <v>2</v>
      </c>
      <c r="N19" s="400" t="str">
        <f t="shared" si="0"/>
        <v>Medio</v>
      </c>
      <c r="O19" s="26">
        <v>1</v>
      </c>
      <c r="P19" s="400" t="str">
        <f t="shared" si="1"/>
        <v>Esporádica</v>
      </c>
      <c r="Q19" s="400">
        <f t="shared" si="7"/>
        <v>2</v>
      </c>
      <c r="R19" s="400" t="str">
        <f t="shared" si="2"/>
        <v>Bajo</v>
      </c>
      <c r="S19" s="26">
        <v>10</v>
      </c>
      <c r="T19" s="400" t="str">
        <f t="shared" si="3"/>
        <v>Leve</v>
      </c>
      <c r="U19" s="400">
        <f t="shared" si="4"/>
        <v>20</v>
      </c>
      <c r="V19" s="400" t="str">
        <f t="shared" si="5"/>
        <v>IV</v>
      </c>
      <c r="W19" s="25" t="str">
        <f t="shared" si="6"/>
        <v>Aceptable</v>
      </c>
      <c r="X19" s="25" t="s">
        <v>4</v>
      </c>
      <c r="Y19" s="26"/>
      <c r="Z19" s="26"/>
      <c r="AA19" s="26"/>
      <c r="AB19" s="26" t="s">
        <v>181</v>
      </c>
      <c r="AC19" s="400" t="s">
        <v>4</v>
      </c>
      <c r="AD19" s="400" t="s">
        <v>135</v>
      </c>
      <c r="AE19" s="400" t="s">
        <v>135</v>
      </c>
      <c r="AF19" s="400" t="s">
        <v>135</v>
      </c>
      <c r="AG19" s="29" t="s">
        <v>161</v>
      </c>
      <c r="AH19" s="32" t="s">
        <v>180</v>
      </c>
      <c r="AI19" s="411" t="s">
        <v>163</v>
      </c>
      <c r="AJ19" s="762"/>
      <c r="AK19" s="762"/>
      <c r="AL19" s="762"/>
      <c r="AM19" s="763"/>
      <c r="AN19" s="9"/>
      <c r="AO19" s="9"/>
      <c r="AP19" s="9"/>
      <c r="AQ19" s="9"/>
      <c r="AR19" s="9"/>
      <c r="AS19" s="9"/>
      <c r="AT19" s="9"/>
      <c r="AU19" s="9"/>
      <c r="AV19" s="9"/>
      <c r="AW19" s="9"/>
      <c r="AX19" s="9"/>
      <c r="AY19" s="9"/>
      <c r="AZ19" s="9"/>
      <c r="BA19" s="9"/>
      <c r="BB19" s="9"/>
      <c r="BC19" s="9"/>
    </row>
    <row r="20" spans="1:55" ht="125.25" customHeight="1">
      <c r="A20" s="386"/>
      <c r="B20" s="386"/>
      <c r="C20" s="386"/>
      <c r="D20" s="386"/>
      <c r="E20" s="386"/>
      <c r="F20" s="400" t="s">
        <v>131</v>
      </c>
      <c r="G20" s="23" t="s">
        <v>182</v>
      </c>
      <c r="H20" s="23" t="s">
        <v>183</v>
      </c>
      <c r="I20" s="27" t="s">
        <v>184</v>
      </c>
      <c r="J20" s="27" t="s">
        <v>135</v>
      </c>
      <c r="K20" s="27" t="s">
        <v>135</v>
      </c>
      <c r="L20" s="27" t="s">
        <v>185</v>
      </c>
      <c r="M20" s="26">
        <v>2</v>
      </c>
      <c r="N20" s="400" t="str">
        <f t="shared" si="0"/>
        <v>Medio</v>
      </c>
      <c r="O20" s="26">
        <v>2</v>
      </c>
      <c r="P20" s="400" t="str">
        <f t="shared" si="1"/>
        <v>Ocasional</v>
      </c>
      <c r="Q20" s="400">
        <f t="shared" si="7"/>
        <v>4</v>
      </c>
      <c r="R20" s="400" t="str">
        <f t="shared" si="2"/>
        <v>Bajo</v>
      </c>
      <c r="S20" s="26">
        <v>10</v>
      </c>
      <c r="T20" s="400" t="str">
        <f t="shared" si="3"/>
        <v>Leve</v>
      </c>
      <c r="U20" s="400">
        <f t="shared" si="4"/>
        <v>40</v>
      </c>
      <c r="V20" s="400" t="str">
        <f t="shared" si="5"/>
        <v>III</v>
      </c>
      <c r="W20" s="25" t="str">
        <f t="shared" si="6"/>
        <v>Aceptable</v>
      </c>
      <c r="X20" s="25" t="s">
        <v>4</v>
      </c>
      <c r="Y20" s="26"/>
      <c r="Z20" s="26"/>
      <c r="AA20" s="26"/>
      <c r="AB20" s="26" t="s">
        <v>186</v>
      </c>
      <c r="AC20" s="400" t="s">
        <v>4</v>
      </c>
      <c r="AD20" s="400" t="s">
        <v>135</v>
      </c>
      <c r="AE20" s="400" t="s">
        <v>135</v>
      </c>
      <c r="AF20" s="400" t="s">
        <v>135</v>
      </c>
      <c r="AG20" s="29" t="s">
        <v>187</v>
      </c>
      <c r="AH20" s="27" t="s">
        <v>185</v>
      </c>
      <c r="AI20" s="411" t="s">
        <v>188</v>
      </c>
      <c r="AJ20" s="762"/>
      <c r="AK20" s="762"/>
      <c r="AL20" s="762"/>
      <c r="AM20" s="763"/>
      <c r="AN20" s="9"/>
      <c r="AO20" s="9"/>
      <c r="AP20" s="9"/>
      <c r="AQ20" s="9"/>
      <c r="AR20" s="9"/>
      <c r="AS20" s="9"/>
      <c r="AT20" s="9"/>
      <c r="AU20" s="9"/>
      <c r="AV20" s="9"/>
      <c r="AW20" s="9"/>
      <c r="AX20" s="9"/>
      <c r="AY20" s="9"/>
      <c r="AZ20" s="9"/>
      <c r="BA20" s="9"/>
      <c r="BB20" s="9"/>
      <c r="BC20" s="9"/>
    </row>
    <row r="21" spans="1:55" ht="125.25" customHeight="1">
      <c r="A21" s="386"/>
      <c r="B21" s="386"/>
      <c r="C21" s="386"/>
      <c r="D21" s="386"/>
      <c r="E21" s="386"/>
      <c r="F21" s="400" t="s">
        <v>131</v>
      </c>
      <c r="G21" s="23" t="s">
        <v>182</v>
      </c>
      <c r="H21" s="23" t="s">
        <v>189</v>
      </c>
      <c r="I21" s="27" t="s">
        <v>184</v>
      </c>
      <c r="J21" s="27" t="s">
        <v>135</v>
      </c>
      <c r="K21" s="27" t="s">
        <v>135</v>
      </c>
      <c r="L21" s="27" t="s">
        <v>190</v>
      </c>
      <c r="M21" s="26"/>
      <c r="N21" s="400" t="str">
        <f t="shared" si="0"/>
        <v>Bajo</v>
      </c>
      <c r="O21" s="26">
        <v>1</v>
      </c>
      <c r="P21" s="400" t="str">
        <f t="shared" si="1"/>
        <v>Esporádica</v>
      </c>
      <c r="Q21" s="400">
        <f t="shared" si="7"/>
        <v>1</v>
      </c>
      <c r="R21" s="400" t="str">
        <f t="shared" si="2"/>
        <v>Bajo</v>
      </c>
      <c r="S21" s="26">
        <v>10</v>
      </c>
      <c r="T21" s="400" t="str">
        <f t="shared" si="3"/>
        <v>Leve</v>
      </c>
      <c r="U21" s="400">
        <f t="shared" si="4"/>
        <v>10</v>
      </c>
      <c r="V21" s="400" t="str">
        <f t="shared" si="5"/>
        <v>IV</v>
      </c>
      <c r="W21" s="25" t="str">
        <f t="shared" si="6"/>
        <v>Aceptable</v>
      </c>
      <c r="X21" s="25" t="s">
        <v>4</v>
      </c>
      <c r="Y21" s="26"/>
      <c r="Z21" s="26"/>
      <c r="AA21" s="26"/>
      <c r="AB21" s="26" t="s">
        <v>186</v>
      </c>
      <c r="AC21" s="400" t="s">
        <v>4</v>
      </c>
      <c r="AD21" s="400" t="s">
        <v>135</v>
      </c>
      <c r="AE21" s="400" t="s">
        <v>135</v>
      </c>
      <c r="AF21" s="400" t="s">
        <v>135</v>
      </c>
      <c r="AG21" s="29" t="s">
        <v>191</v>
      </c>
      <c r="AH21" s="32" t="s">
        <v>192</v>
      </c>
      <c r="AI21" s="411" t="s">
        <v>188</v>
      </c>
      <c r="AJ21" s="762"/>
      <c r="AK21" s="762"/>
      <c r="AL21" s="762"/>
      <c r="AM21" s="763"/>
      <c r="AN21" s="9"/>
      <c r="AO21" s="9"/>
      <c r="AP21" s="9"/>
      <c r="AQ21" s="9"/>
      <c r="AR21" s="9"/>
      <c r="AS21" s="9"/>
      <c r="AT21" s="9"/>
      <c r="AU21" s="9"/>
      <c r="AV21" s="9"/>
      <c r="AW21" s="9"/>
      <c r="AX21" s="9"/>
      <c r="AY21" s="9"/>
      <c r="AZ21" s="9"/>
      <c r="BA21" s="9"/>
      <c r="BB21" s="9"/>
      <c r="BC21" s="9"/>
    </row>
    <row r="22" spans="1:55" ht="129.75" customHeight="1">
      <c r="A22" s="386"/>
      <c r="B22" s="386"/>
      <c r="C22" s="386"/>
      <c r="D22" s="386"/>
      <c r="E22" s="386"/>
      <c r="F22" s="400" t="s">
        <v>131</v>
      </c>
      <c r="G22" s="23" t="s">
        <v>182</v>
      </c>
      <c r="H22" s="23" t="s">
        <v>193</v>
      </c>
      <c r="I22" s="27" t="s">
        <v>194</v>
      </c>
      <c r="J22" s="27" t="s">
        <v>135</v>
      </c>
      <c r="K22" s="27" t="s">
        <v>135</v>
      </c>
      <c r="L22" s="27" t="s">
        <v>195</v>
      </c>
      <c r="M22" s="26"/>
      <c r="N22" s="400" t="str">
        <f t="shared" si="0"/>
        <v>Bajo</v>
      </c>
      <c r="O22" s="26">
        <v>1</v>
      </c>
      <c r="P22" s="400" t="str">
        <f t="shared" si="1"/>
        <v>Esporádica</v>
      </c>
      <c r="Q22" s="400">
        <f t="shared" si="7"/>
        <v>1</v>
      </c>
      <c r="R22" s="400" t="str">
        <f t="shared" si="2"/>
        <v>Bajo</v>
      </c>
      <c r="S22" s="26">
        <v>10</v>
      </c>
      <c r="T22" s="400" t="str">
        <f t="shared" si="3"/>
        <v>Leve</v>
      </c>
      <c r="U22" s="400">
        <f t="shared" si="4"/>
        <v>10</v>
      </c>
      <c r="V22" s="400" t="str">
        <f t="shared" si="5"/>
        <v>IV</v>
      </c>
      <c r="W22" s="25" t="str">
        <f t="shared" si="6"/>
        <v>Aceptable</v>
      </c>
      <c r="X22" s="25" t="s">
        <v>4</v>
      </c>
      <c r="Y22" s="26"/>
      <c r="Z22" s="26"/>
      <c r="AA22" s="26"/>
      <c r="AB22" s="26" t="s">
        <v>186</v>
      </c>
      <c r="AC22" s="400" t="s">
        <v>4</v>
      </c>
      <c r="AD22" s="400" t="s">
        <v>135</v>
      </c>
      <c r="AE22" s="400" t="s">
        <v>135</v>
      </c>
      <c r="AF22" s="400" t="s">
        <v>135</v>
      </c>
      <c r="AG22" s="29" t="s">
        <v>161</v>
      </c>
      <c r="AH22" s="32" t="s">
        <v>196</v>
      </c>
      <c r="AI22" s="411" t="s">
        <v>188</v>
      </c>
      <c r="AJ22" s="762"/>
      <c r="AK22" s="762"/>
      <c r="AL22" s="762"/>
      <c r="AM22" s="763"/>
      <c r="AN22" s="9"/>
      <c r="AO22" s="9"/>
      <c r="AP22" s="9"/>
      <c r="AQ22" s="9"/>
      <c r="AR22" s="9"/>
      <c r="AS22" s="9"/>
      <c r="AT22" s="9"/>
      <c r="AU22" s="9"/>
      <c r="AV22" s="9"/>
      <c r="AW22" s="9"/>
      <c r="AX22" s="9"/>
      <c r="AY22" s="9"/>
      <c r="AZ22" s="9"/>
      <c r="BA22" s="9"/>
      <c r="BB22" s="9"/>
      <c r="BC22" s="9"/>
    </row>
    <row r="23" spans="1:55" ht="166.5" customHeight="1">
      <c r="A23" s="386"/>
      <c r="B23" s="386"/>
      <c r="C23" s="386"/>
      <c r="D23" s="386"/>
      <c r="E23" s="386"/>
      <c r="F23" s="400" t="s">
        <v>131</v>
      </c>
      <c r="G23" s="23" t="s">
        <v>182</v>
      </c>
      <c r="H23" s="23" t="s">
        <v>197</v>
      </c>
      <c r="I23" s="27" t="s">
        <v>198</v>
      </c>
      <c r="J23" s="27" t="s">
        <v>135</v>
      </c>
      <c r="K23" s="27" t="s">
        <v>135</v>
      </c>
      <c r="L23" s="27" t="s">
        <v>199</v>
      </c>
      <c r="M23" s="26"/>
      <c r="N23" s="400" t="str">
        <f t="shared" si="0"/>
        <v>Bajo</v>
      </c>
      <c r="O23" s="26">
        <v>1</v>
      </c>
      <c r="P23" s="400" t="str">
        <f t="shared" si="1"/>
        <v>Esporádica</v>
      </c>
      <c r="Q23" s="400">
        <f t="shared" si="7"/>
        <v>1</v>
      </c>
      <c r="R23" s="400" t="str">
        <f t="shared" si="2"/>
        <v>Bajo</v>
      </c>
      <c r="S23" s="26">
        <v>10</v>
      </c>
      <c r="T23" s="400" t="str">
        <f t="shared" si="3"/>
        <v>Leve</v>
      </c>
      <c r="U23" s="400">
        <f t="shared" si="4"/>
        <v>10</v>
      </c>
      <c r="V23" s="400" t="str">
        <f t="shared" si="5"/>
        <v>IV</v>
      </c>
      <c r="W23" s="25" t="str">
        <f t="shared" si="6"/>
        <v>Aceptable</v>
      </c>
      <c r="X23" s="25" t="s">
        <v>4</v>
      </c>
      <c r="Y23" s="26"/>
      <c r="Z23" s="26"/>
      <c r="AA23" s="26"/>
      <c r="AB23" s="26" t="s">
        <v>186</v>
      </c>
      <c r="AC23" s="400" t="s">
        <v>4</v>
      </c>
      <c r="AD23" s="400" t="s">
        <v>135</v>
      </c>
      <c r="AE23" s="400" t="s">
        <v>135</v>
      </c>
      <c r="AF23" s="400" t="s">
        <v>135</v>
      </c>
      <c r="AG23" s="29" t="s">
        <v>161</v>
      </c>
      <c r="AH23" s="27" t="s">
        <v>199</v>
      </c>
      <c r="AI23" s="411" t="s">
        <v>188</v>
      </c>
      <c r="AJ23" s="762"/>
      <c r="AK23" s="762"/>
      <c r="AL23" s="762"/>
      <c r="AM23" s="763"/>
      <c r="AN23" s="9"/>
      <c r="AO23" s="9"/>
      <c r="AP23" s="9"/>
      <c r="AQ23" s="9"/>
      <c r="AR23" s="9"/>
      <c r="AS23" s="9"/>
      <c r="AT23" s="9"/>
      <c r="AU23" s="9"/>
      <c r="AV23" s="9"/>
      <c r="AW23" s="9"/>
      <c r="AX23" s="9"/>
      <c r="AY23" s="9"/>
      <c r="AZ23" s="9"/>
      <c r="BA23" s="9"/>
      <c r="BB23" s="9"/>
      <c r="BC23" s="9"/>
    </row>
    <row r="24" spans="1:55" ht="186" customHeight="1">
      <c r="A24" s="386"/>
      <c r="B24" s="386"/>
      <c r="C24" s="386"/>
      <c r="D24" s="386"/>
      <c r="E24" s="386"/>
      <c r="F24" s="400" t="s">
        <v>131</v>
      </c>
      <c r="G24" s="23" t="s">
        <v>17</v>
      </c>
      <c r="H24" s="400" t="s">
        <v>200</v>
      </c>
      <c r="I24" s="27" t="s">
        <v>201</v>
      </c>
      <c r="J24" s="27" t="s">
        <v>135</v>
      </c>
      <c r="K24" s="27" t="s">
        <v>135</v>
      </c>
      <c r="L24" s="27" t="s">
        <v>202</v>
      </c>
      <c r="M24" s="26">
        <v>2</v>
      </c>
      <c r="N24" s="400" t="str">
        <f t="shared" si="0"/>
        <v>Medio</v>
      </c>
      <c r="O24" s="26">
        <v>2</v>
      </c>
      <c r="P24" s="400" t="str">
        <f t="shared" si="1"/>
        <v>Ocasional</v>
      </c>
      <c r="Q24" s="400">
        <f t="shared" si="7"/>
        <v>4</v>
      </c>
      <c r="R24" s="400" t="str">
        <f t="shared" si="2"/>
        <v>Bajo</v>
      </c>
      <c r="S24" s="26">
        <v>25</v>
      </c>
      <c r="T24" s="400" t="str">
        <f t="shared" si="3"/>
        <v>Grave</v>
      </c>
      <c r="U24" s="400">
        <f t="shared" si="4"/>
        <v>100</v>
      </c>
      <c r="V24" s="400" t="str">
        <f t="shared" si="5"/>
        <v>III</v>
      </c>
      <c r="W24" s="25" t="str">
        <f t="shared" si="6"/>
        <v>Aceptable</v>
      </c>
      <c r="X24" s="25" t="s">
        <v>4</v>
      </c>
      <c r="Y24" s="26"/>
      <c r="Z24" s="26"/>
      <c r="AA24" s="26"/>
      <c r="AB24" s="26" t="s">
        <v>203</v>
      </c>
      <c r="AC24" s="400" t="s">
        <v>4</v>
      </c>
      <c r="AD24" s="400" t="s">
        <v>135</v>
      </c>
      <c r="AE24" s="400" t="s">
        <v>135</v>
      </c>
      <c r="AF24" s="400" t="s">
        <v>135</v>
      </c>
      <c r="AG24" s="29" t="s">
        <v>204</v>
      </c>
      <c r="AH24" s="32" t="s">
        <v>153</v>
      </c>
      <c r="AI24" s="411" t="s">
        <v>205</v>
      </c>
      <c r="AJ24" s="762"/>
      <c r="AK24" s="762"/>
      <c r="AL24" s="762"/>
      <c r="AM24" s="763"/>
      <c r="AN24" s="9"/>
      <c r="AO24" s="9"/>
      <c r="AP24" s="9"/>
      <c r="AQ24" s="9"/>
      <c r="AR24" s="9"/>
      <c r="AS24" s="9"/>
      <c r="AT24" s="9"/>
      <c r="AU24" s="9"/>
      <c r="AV24" s="9"/>
      <c r="AW24" s="9"/>
      <c r="AX24" s="9"/>
      <c r="AY24" s="9"/>
      <c r="AZ24" s="9"/>
      <c r="BA24" s="9"/>
      <c r="BB24" s="9"/>
      <c r="BC24" s="9"/>
    </row>
    <row r="25" spans="1:55" ht="156" customHeight="1">
      <c r="A25" s="386"/>
      <c r="B25" s="386"/>
      <c r="C25" s="386"/>
      <c r="D25" s="386"/>
      <c r="E25" s="386"/>
      <c r="F25" s="400" t="s">
        <v>131</v>
      </c>
      <c r="G25" s="23" t="s">
        <v>17</v>
      </c>
      <c r="H25" s="23" t="s">
        <v>206</v>
      </c>
      <c r="I25" s="27" t="s">
        <v>207</v>
      </c>
      <c r="J25" s="27" t="s">
        <v>135</v>
      </c>
      <c r="K25" s="27" t="s">
        <v>135</v>
      </c>
      <c r="L25" s="27" t="s">
        <v>202</v>
      </c>
      <c r="M25" s="26">
        <v>2</v>
      </c>
      <c r="N25" s="400" t="str">
        <f t="shared" si="0"/>
        <v>Medio</v>
      </c>
      <c r="O25" s="26">
        <v>3</v>
      </c>
      <c r="P25" s="400" t="str">
        <f t="shared" si="1"/>
        <v>Frecuente</v>
      </c>
      <c r="Q25" s="400">
        <f t="shared" si="7"/>
        <v>6</v>
      </c>
      <c r="R25" s="400" t="str">
        <f t="shared" si="2"/>
        <v>Medio</v>
      </c>
      <c r="S25" s="26">
        <v>25</v>
      </c>
      <c r="T25" s="400" t="str">
        <f t="shared" si="3"/>
        <v>Grave</v>
      </c>
      <c r="U25" s="400">
        <f t="shared" si="4"/>
        <v>150</v>
      </c>
      <c r="V25" s="400" t="str">
        <f t="shared" si="5"/>
        <v>II</v>
      </c>
      <c r="W25" s="25" t="str">
        <f t="shared" si="6"/>
        <v>No Aceptable  o Aceptable con control específico</v>
      </c>
      <c r="X25" s="25" t="s">
        <v>8</v>
      </c>
      <c r="Y25" s="26"/>
      <c r="Z25" s="26"/>
      <c r="AA25" s="26"/>
      <c r="AB25" s="26" t="s">
        <v>203</v>
      </c>
      <c r="AC25" s="400" t="s">
        <v>4</v>
      </c>
      <c r="AD25" s="400" t="s">
        <v>135</v>
      </c>
      <c r="AE25" s="400" t="s">
        <v>135</v>
      </c>
      <c r="AF25" s="400" t="s">
        <v>135</v>
      </c>
      <c r="AG25" s="29" t="s">
        <v>204</v>
      </c>
      <c r="AH25" s="32" t="s">
        <v>153</v>
      </c>
      <c r="AI25" s="411" t="s">
        <v>205</v>
      </c>
      <c r="AJ25" s="762"/>
      <c r="AK25" s="762"/>
      <c r="AL25" s="762"/>
      <c r="AM25" s="763"/>
      <c r="AN25" s="9"/>
      <c r="AO25" s="9"/>
      <c r="AP25" s="9"/>
      <c r="AQ25" s="9"/>
      <c r="AR25" s="9"/>
      <c r="AS25" s="9"/>
      <c r="AT25" s="9"/>
      <c r="AU25" s="9"/>
      <c r="AV25" s="9"/>
      <c r="AW25" s="9"/>
      <c r="AX25" s="9"/>
      <c r="AY25" s="9"/>
      <c r="AZ25" s="9"/>
      <c r="BA25" s="9"/>
      <c r="BB25" s="9"/>
      <c r="BC25" s="9"/>
    </row>
    <row r="26" spans="1:55" ht="178.5" customHeight="1">
      <c r="A26" s="386"/>
      <c r="B26" s="386"/>
      <c r="C26" s="386"/>
      <c r="D26" s="386"/>
      <c r="E26" s="386"/>
      <c r="F26" s="385" t="s">
        <v>131</v>
      </c>
      <c r="G26" s="33" t="s">
        <v>17</v>
      </c>
      <c r="H26" s="33" t="s">
        <v>208</v>
      </c>
      <c r="I26" s="27" t="s">
        <v>207</v>
      </c>
      <c r="J26" s="27" t="s">
        <v>135</v>
      </c>
      <c r="K26" s="27" t="s">
        <v>135</v>
      </c>
      <c r="L26" s="27" t="s">
        <v>209</v>
      </c>
      <c r="M26" s="31">
        <v>2</v>
      </c>
      <c r="N26" s="400" t="str">
        <f t="shared" si="0"/>
        <v>Medio</v>
      </c>
      <c r="O26" s="31">
        <v>3</v>
      </c>
      <c r="P26" s="400" t="str">
        <f t="shared" si="1"/>
        <v>Frecuente</v>
      </c>
      <c r="Q26" s="400">
        <f t="shared" si="7"/>
        <v>6</v>
      </c>
      <c r="R26" s="400" t="str">
        <f t="shared" si="2"/>
        <v>Medio</v>
      </c>
      <c r="S26" s="31">
        <v>25</v>
      </c>
      <c r="T26" s="400" t="str">
        <f t="shared" si="3"/>
        <v>Grave</v>
      </c>
      <c r="U26" s="400">
        <f t="shared" si="4"/>
        <v>150</v>
      </c>
      <c r="V26" s="400" t="str">
        <f t="shared" si="5"/>
        <v>II</v>
      </c>
      <c r="W26" s="25" t="str">
        <f t="shared" si="6"/>
        <v>No Aceptable  o Aceptable con control específico</v>
      </c>
      <c r="X26" s="25" t="s">
        <v>8</v>
      </c>
      <c r="Y26" s="31"/>
      <c r="Z26" s="31"/>
      <c r="AA26" s="31"/>
      <c r="AB26" s="26" t="s">
        <v>203</v>
      </c>
      <c r="AC26" s="400" t="s">
        <v>4</v>
      </c>
      <c r="AD26" s="400" t="s">
        <v>135</v>
      </c>
      <c r="AE26" s="400" t="s">
        <v>135</v>
      </c>
      <c r="AF26" s="400" t="s">
        <v>135</v>
      </c>
      <c r="AG26" s="29" t="s">
        <v>204</v>
      </c>
      <c r="AH26" s="32" t="s">
        <v>153</v>
      </c>
      <c r="AI26" s="411" t="s">
        <v>205</v>
      </c>
      <c r="AJ26" s="762"/>
      <c r="AK26" s="762"/>
      <c r="AL26" s="762"/>
      <c r="AM26" s="763"/>
      <c r="AN26" s="9"/>
      <c r="AO26" s="9"/>
      <c r="AP26" s="9"/>
      <c r="AQ26" s="9"/>
      <c r="AR26" s="9"/>
      <c r="AS26" s="9"/>
      <c r="AT26" s="9"/>
      <c r="AU26" s="9"/>
      <c r="AV26" s="9"/>
      <c r="AW26" s="9"/>
      <c r="AX26" s="9"/>
      <c r="AY26" s="9"/>
      <c r="AZ26" s="9"/>
      <c r="BA26" s="9"/>
      <c r="BB26" s="9"/>
      <c r="BC26" s="9"/>
    </row>
    <row r="27" spans="1:55" ht="161.25" customHeight="1">
      <c r="A27" s="386"/>
      <c r="B27" s="386"/>
      <c r="C27" s="386"/>
      <c r="D27" s="386"/>
      <c r="E27" s="386"/>
      <c r="F27" s="26" t="s">
        <v>131</v>
      </c>
      <c r="G27" s="27" t="s">
        <v>17</v>
      </c>
      <c r="H27" s="27" t="s">
        <v>210</v>
      </c>
      <c r="I27" s="27" t="s">
        <v>207</v>
      </c>
      <c r="J27" s="27" t="s">
        <v>135</v>
      </c>
      <c r="K27" s="27" t="s">
        <v>135</v>
      </c>
      <c r="L27" s="27" t="s">
        <v>202</v>
      </c>
      <c r="M27" s="26">
        <v>2</v>
      </c>
      <c r="N27" s="400" t="str">
        <f t="shared" si="0"/>
        <v>Medio</v>
      </c>
      <c r="O27" s="26">
        <v>2</v>
      </c>
      <c r="P27" s="400" t="str">
        <f t="shared" si="1"/>
        <v>Ocasional</v>
      </c>
      <c r="Q27" s="400">
        <f t="shared" si="7"/>
        <v>4</v>
      </c>
      <c r="R27" s="400" t="str">
        <f t="shared" si="2"/>
        <v>Bajo</v>
      </c>
      <c r="S27" s="26">
        <v>10</v>
      </c>
      <c r="T27" s="400" t="str">
        <f t="shared" si="3"/>
        <v>Leve</v>
      </c>
      <c r="U27" s="400">
        <f t="shared" si="4"/>
        <v>40</v>
      </c>
      <c r="V27" s="400" t="str">
        <f t="shared" si="5"/>
        <v>III</v>
      </c>
      <c r="W27" s="25" t="str">
        <f t="shared" si="6"/>
        <v>Aceptable</v>
      </c>
      <c r="X27" s="25" t="s">
        <v>4</v>
      </c>
      <c r="Y27" s="26"/>
      <c r="Z27" s="26"/>
      <c r="AA27" s="26"/>
      <c r="AB27" s="26" t="s">
        <v>203</v>
      </c>
      <c r="AC27" s="400" t="s">
        <v>4</v>
      </c>
      <c r="AD27" s="400" t="s">
        <v>135</v>
      </c>
      <c r="AE27" s="400" t="s">
        <v>135</v>
      </c>
      <c r="AF27" s="400" t="s">
        <v>135</v>
      </c>
      <c r="AG27" s="29" t="s">
        <v>204</v>
      </c>
      <c r="AH27" s="32" t="s">
        <v>153</v>
      </c>
      <c r="AI27" s="411" t="s">
        <v>205</v>
      </c>
      <c r="AJ27" s="762"/>
      <c r="AK27" s="762"/>
      <c r="AL27" s="762"/>
      <c r="AM27" s="763"/>
      <c r="AN27" s="9"/>
      <c r="AO27" s="9"/>
      <c r="AP27" s="9"/>
      <c r="AQ27" s="9"/>
      <c r="AR27" s="9"/>
      <c r="AS27" s="9"/>
      <c r="AT27" s="9"/>
      <c r="AU27" s="9"/>
      <c r="AV27" s="9"/>
      <c r="AW27" s="9"/>
      <c r="AX27" s="9"/>
      <c r="AY27" s="9"/>
      <c r="AZ27" s="9"/>
      <c r="BA27" s="9"/>
      <c r="BB27" s="9"/>
      <c r="BC27" s="9"/>
    </row>
    <row r="28" spans="1:55" ht="161.25" customHeight="1">
      <c r="A28" s="386"/>
      <c r="B28" s="386"/>
      <c r="C28" s="386"/>
      <c r="D28" s="386"/>
      <c r="E28" s="386"/>
      <c r="F28" s="26" t="s">
        <v>131</v>
      </c>
      <c r="G28" s="27" t="s">
        <v>17</v>
      </c>
      <c r="H28" s="27" t="s">
        <v>211</v>
      </c>
      <c r="I28" s="27" t="s">
        <v>207</v>
      </c>
      <c r="J28" s="27" t="s">
        <v>135</v>
      </c>
      <c r="K28" s="27" t="s">
        <v>135</v>
      </c>
      <c r="L28" s="27" t="s">
        <v>209</v>
      </c>
      <c r="M28" s="26">
        <v>2</v>
      </c>
      <c r="N28" s="400" t="str">
        <f t="shared" si="0"/>
        <v>Medio</v>
      </c>
      <c r="O28" s="26">
        <v>2</v>
      </c>
      <c r="P28" s="400" t="str">
        <f t="shared" si="1"/>
        <v>Ocasional</v>
      </c>
      <c r="Q28" s="400">
        <f t="shared" si="7"/>
        <v>4</v>
      </c>
      <c r="R28" s="400" t="str">
        <f t="shared" si="2"/>
        <v>Bajo</v>
      </c>
      <c r="S28" s="26">
        <v>10</v>
      </c>
      <c r="T28" s="400" t="str">
        <f t="shared" si="3"/>
        <v>Leve</v>
      </c>
      <c r="U28" s="400">
        <f t="shared" si="4"/>
        <v>40</v>
      </c>
      <c r="V28" s="400" t="str">
        <f t="shared" si="5"/>
        <v>III</v>
      </c>
      <c r="W28" s="25" t="str">
        <f t="shared" si="6"/>
        <v>Aceptable</v>
      </c>
      <c r="X28" s="25" t="s">
        <v>4</v>
      </c>
      <c r="Y28" s="26"/>
      <c r="Z28" s="26"/>
      <c r="AA28" s="26"/>
      <c r="AB28" s="26" t="s">
        <v>203</v>
      </c>
      <c r="AC28" s="400" t="s">
        <v>4</v>
      </c>
      <c r="AD28" s="400" t="s">
        <v>135</v>
      </c>
      <c r="AE28" s="400" t="s">
        <v>135</v>
      </c>
      <c r="AF28" s="400" t="s">
        <v>135</v>
      </c>
      <c r="AG28" s="29" t="s">
        <v>204</v>
      </c>
      <c r="AH28" s="32" t="s">
        <v>153</v>
      </c>
      <c r="AI28" s="411" t="s">
        <v>205</v>
      </c>
      <c r="AJ28" s="762"/>
      <c r="AK28" s="762"/>
      <c r="AL28" s="762"/>
      <c r="AM28" s="763"/>
      <c r="AN28" s="9"/>
      <c r="AO28" s="9"/>
      <c r="AP28" s="9"/>
      <c r="AQ28" s="9"/>
      <c r="AR28" s="9"/>
      <c r="AS28" s="9"/>
      <c r="AT28" s="9"/>
      <c r="AU28" s="9"/>
      <c r="AV28" s="9"/>
      <c r="AW28" s="9"/>
      <c r="AX28" s="9"/>
      <c r="AY28" s="9"/>
      <c r="AZ28" s="9"/>
      <c r="BA28" s="9"/>
      <c r="BB28" s="9"/>
      <c r="BC28" s="9"/>
    </row>
    <row r="29" spans="1:55" ht="242.25" customHeight="1">
      <c r="A29" s="386"/>
      <c r="B29" s="386"/>
      <c r="C29" s="386"/>
      <c r="D29" s="386"/>
      <c r="E29" s="386"/>
      <c r="F29" s="26" t="s">
        <v>131</v>
      </c>
      <c r="G29" s="27" t="s">
        <v>17</v>
      </c>
      <c r="H29" s="27" t="s">
        <v>212</v>
      </c>
      <c r="I29" s="27" t="s">
        <v>207</v>
      </c>
      <c r="J29" s="27" t="s">
        <v>135</v>
      </c>
      <c r="K29" s="27" t="s">
        <v>135</v>
      </c>
      <c r="L29" s="27" t="s">
        <v>213</v>
      </c>
      <c r="M29" s="26">
        <v>2</v>
      </c>
      <c r="N29" s="400" t="str">
        <f t="shared" si="0"/>
        <v>Medio</v>
      </c>
      <c r="O29" s="26">
        <v>1</v>
      </c>
      <c r="P29" s="400" t="str">
        <f t="shared" si="1"/>
        <v>Esporádica</v>
      </c>
      <c r="Q29" s="400">
        <f t="shared" si="7"/>
        <v>2</v>
      </c>
      <c r="R29" s="400" t="str">
        <f t="shared" si="2"/>
        <v>Bajo</v>
      </c>
      <c r="S29" s="26">
        <v>10</v>
      </c>
      <c r="T29" s="400" t="str">
        <f t="shared" si="3"/>
        <v>Leve</v>
      </c>
      <c r="U29" s="400">
        <f t="shared" si="4"/>
        <v>20</v>
      </c>
      <c r="V29" s="400" t="str">
        <f t="shared" si="5"/>
        <v>IV</v>
      </c>
      <c r="W29" s="25" t="str">
        <f t="shared" si="6"/>
        <v>Aceptable</v>
      </c>
      <c r="X29" s="25" t="s">
        <v>4</v>
      </c>
      <c r="Y29" s="26"/>
      <c r="Z29" s="26"/>
      <c r="AA29" s="26"/>
      <c r="AB29" s="26" t="s">
        <v>203</v>
      </c>
      <c r="AC29" s="400" t="s">
        <v>4</v>
      </c>
      <c r="AD29" s="400" t="s">
        <v>135</v>
      </c>
      <c r="AE29" s="400" t="s">
        <v>135</v>
      </c>
      <c r="AF29" s="400" t="s">
        <v>135</v>
      </c>
      <c r="AG29" s="29" t="s">
        <v>204</v>
      </c>
      <c r="AH29" s="32" t="s">
        <v>153</v>
      </c>
      <c r="AI29" s="411" t="s">
        <v>205</v>
      </c>
      <c r="AJ29" s="762"/>
      <c r="AK29" s="762"/>
      <c r="AL29" s="762"/>
      <c r="AM29" s="763"/>
      <c r="AN29" s="9"/>
      <c r="AO29" s="9"/>
      <c r="AP29" s="9"/>
      <c r="AQ29" s="9"/>
      <c r="AR29" s="9"/>
      <c r="AS29" s="9"/>
      <c r="AT29" s="9"/>
      <c r="AU29" s="9"/>
      <c r="AV29" s="9"/>
      <c r="AW29" s="9"/>
      <c r="AX29" s="9"/>
      <c r="AY29" s="9"/>
      <c r="AZ29" s="9"/>
      <c r="BA29" s="9"/>
      <c r="BB29" s="9"/>
      <c r="BC29" s="9"/>
    </row>
    <row r="30" spans="1:55" ht="235.5" customHeight="1">
      <c r="A30" s="386"/>
      <c r="B30" s="386"/>
      <c r="C30" s="386"/>
      <c r="D30" s="386"/>
      <c r="E30" s="386"/>
      <c r="F30" s="26" t="s">
        <v>131</v>
      </c>
      <c r="G30" s="27" t="s">
        <v>214</v>
      </c>
      <c r="H30" s="27" t="s">
        <v>215</v>
      </c>
      <c r="I30" s="400" t="s">
        <v>216</v>
      </c>
      <c r="J30" s="34" t="s">
        <v>217</v>
      </c>
      <c r="K30" s="27" t="s">
        <v>135</v>
      </c>
      <c r="L30" s="35" t="s">
        <v>218</v>
      </c>
      <c r="M30" s="26">
        <v>6</v>
      </c>
      <c r="N30" s="400" t="str">
        <f t="shared" si="0"/>
        <v>Alto</v>
      </c>
      <c r="O30" s="26">
        <v>4</v>
      </c>
      <c r="P30" s="400" t="str">
        <f t="shared" si="1"/>
        <v>Continua</v>
      </c>
      <c r="Q30" s="400">
        <f t="shared" si="7"/>
        <v>24</v>
      </c>
      <c r="R30" s="400" t="str">
        <f t="shared" si="2"/>
        <v>Muy Alto</v>
      </c>
      <c r="S30" s="26">
        <v>25</v>
      </c>
      <c r="T30" s="400" t="str">
        <f t="shared" si="3"/>
        <v>Grave</v>
      </c>
      <c r="U30" s="400">
        <f t="shared" si="4"/>
        <v>600</v>
      </c>
      <c r="V30" s="400" t="str">
        <f t="shared" si="5"/>
        <v>I</v>
      </c>
      <c r="W30" s="25" t="str">
        <f t="shared" si="6"/>
        <v>No Aceptable</v>
      </c>
      <c r="X30" s="25" t="s">
        <v>8</v>
      </c>
      <c r="Y30" s="26"/>
      <c r="Z30" s="26"/>
      <c r="AA30" s="26"/>
      <c r="AB30" s="26" t="s">
        <v>219</v>
      </c>
      <c r="AC30" s="400" t="s">
        <v>4</v>
      </c>
      <c r="AD30" s="400" t="s">
        <v>135</v>
      </c>
      <c r="AE30" s="400" t="s">
        <v>135</v>
      </c>
      <c r="AF30" s="400" t="s">
        <v>135</v>
      </c>
      <c r="AG30" s="29" t="s">
        <v>220</v>
      </c>
      <c r="AH30" s="32" t="s">
        <v>153</v>
      </c>
      <c r="AI30" s="411" t="s">
        <v>221</v>
      </c>
      <c r="AJ30" s="762"/>
      <c r="AK30" s="762"/>
      <c r="AL30" s="762"/>
      <c r="AM30" s="763"/>
      <c r="AN30" s="9"/>
      <c r="AO30" s="9"/>
      <c r="AP30" s="9"/>
      <c r="AQ30" s="9"/>
      <c r="AR30" s="9"/>
      <c r="AS30" s="9"/>
      <c r="AT30" s="9"/>
      <c r="AU30" s="9"/>
      <c r="AV30" s="9"/>
      <c r="AW30" s="9"/>
      <c r="AX30" s="9"/>
      <c r="AY30" s="9"/>
      <c r="AZ30" s="9"/>
      <c r="BA30" s="9"/>
      <c r="BB30" s="9"/>
      <c r="BC30" s="9"/>
    </row>
    <row r="31" spans="1:55" ht="235.5" customHeight="1">
      <c r="A31" s="386"/>
      <c r="B31" s="386"/>
      <c r="C31" s="386"/>
      <c r="D31" s="386"/>
      <c r="E31" s="386"/>
      <c r="F31" s="26" t="s">
        <v>131</v>
      </c>
      <c r="G31" s="27" t="s">
        <v>214</v>
      </c>
      <c r="H31" s="27" t="s">
        <v>222</v>
      </c>
      <c r="I31" s="403" t="s">
        <v>223</v>
      </c>
      <c r="J31" s="27" t="s">
        <v>135</v>
      </c>
      <c r="K31" s="27" t="s">
        <v>135</v>
      </c>
      <c r="L31" s="35" t="s">
        <v>224</v>
      </c>
      <c r="M31" s="26">
        <v>2</v>
      </c>
      <c r="N31" s="400" t="str">
        <f t="shared" si="0"/>
        <v>Medio</v>
      </c>
      <c r="O31" s="26">
        <v>4</v>
      </c>
      <c r="P31" s="400" t="str">
        <f t="shared" si="1"/>
        <v>Continua</v>
      </c>
      <c r="Q31" s="400">
        <f t="shared" si="7"/>
        <v>8</v>
      </c>
      <c r="R31" s="400" t="str">
        <f t="shared" si="2"/>
        <v>Medio</v>
      </c>
      <c r="S31" s="26">
        <v>25</v>
      </c>
      <c r="T31" s="400" t="str">
        <f t="shared" si="3"/>
        <v>Grave</v>
      </c>
      <c r="U31" s="400">
        <f t="shared" si="4"/>
        <v>200</v>
      </c>
      <c r="V31" s="400" t="str">
        <f t="shared" si="5"/>
        <v>II</v>
      </c>
      <c r="W31" s="25" t="str">
        <f t="shared" si="6"/>
        <v>No Aceptable  o Aceptable con control específico</v>
      </c>
      <c r="X31" s="25" t="s">
        <v>4</v>
      </c>
      <c r="Y31" s="26"/>
      <c r="Z31" s="26"/>
      <c r="AA31" s="26"/>
      <c r="AB31" s="26" t="s">
        <v>219</v>
      </c>
      <c r="AC31" s="400" t="s">
        <v>4</v>
      </c>
      <c r="AD31" s="400" t="s">
        <v>135</v>
      </c>
      <c r="AE31" s="400" t="s">
        <v>135</v>
      </c>
      <c r="AF31" s="400" t="s">
        <v>135</v>
      </c>
      <c r="AG31" s="29" t="s">
        <v>220</v>
      </c>
      <c r="AH31" s="32" t="s">
        <v>153</v>
      </c>
      <c r="AI31" s="411" t="s">
        <v>221</v>
      </c>
      <c r="AJ31" s="762"/>
      <c r="AK31" s="762"/>
      <c r="AL31" s="762"/>
      <c r="AM31" s="763"/>
      <c r="AN31" s="9"/>
      <c r="AO31" s="9"/>
      <c r="AP31" s="9"/>
      <c r="AQ31" s="9"/>
      <c r="AR31" s="9"/>
      <c r="AS31" s="9"/>
      <c r="AT31" s="9"/>
      <c r="AU31" s="9"/>
      <c r="AV31" s="9"/>
      <c r="AW31" s="9"/>
      <c r="AX31" s="9"/>
      <c r="AY31" s="9"/>
      <c r="AZ31" s="9"/>
      <c r="BA31" s="9"/>
      <c r="BB31" s="9"/>
      <c r="BC31" s="9"/>
    </row>
    <row r="32" spans="1:55" ht="237" customHeight="1">
      <c r="A32" s="386"/>
      <c r="B32" s="386"/>
      <c r="C32" s="386"/>
      <c r="D32" s="386"/>
      <c r="E32" s="386"/>
      <c r="F32" s="26" t="s">
        <v>131</v>
      </c>
      <c r="G32" s="27" t="s">
        <v>214</v>
      </c>
      <c r="H32" s="27" t="s">
        <v>225</v>
      </c>
      <c r="I32" s="403" t="s">
        <v>226</v>
      </c>
      <c r="J32" s="34" t="s">
        <v>227</v>
      </c>
      <c r="K32" s="27" t="s">
        <v>135</v>
      </c>
      <c r="L32" s="35" t="s">
        <v>228</v>
      </c>
      <c r="M32" s="26">
        <v>2</v>
      </c>
      <c r="N32" s="400" t="str">
        <f t="shared" si="0"/>
        <v>Medio</v>
      </c>
      <c r="O32" s="26">
        <v>4</v>
      </c>
      <c r="P32" s="400" t="str">
        <f t="shared" si="1"/>
        <v>Continua</v>
      </c>
      <c r="Q32" s="400">
        <f t="shared" si="7"/>
        <v>8</v>
      </c>
      <c r="R32" s="400" t="str">
        <f t="shared" si="2"/>
        <v>Medio</v>
      </c>
      <c r="S32" s="26">
        <v>25</v>
      </c>
      <c r="T32" s="400" t="str">
        <f t="shared" si="3"/>
        <v>Grave</v>
      </c>
      <c r="U32" s="400">
        <f t="shared" si="4"/>
        <v>200</v>
      </c>
      <c r="V32" s="400" t="str">
        <f t="shared" si="5"/>
        <v>II</v>
      </c>
      <c r="W32" s="25" t="str">
        <f t="shared" si="6"/>
        <v>No Aceptable  o Aceptable con control específico</v>
      </c>
      <c r="X32" s="25" t="s">
        <v>4</v>
      </c>
      <c r="Y32" s="26"/>
      <c r="Z32" s="26"/>
      <c r="AA32" s="26"/>
      <c r="AB32" s="26" t="s">
        <v>219</v>
      </c>
      <c r="AC32" s="400" t="s">
        <v>4</v>
      </c>
      <c r="AD32" s="400" t="s">
        <v>135</v>
      </c>
      <c r="AE32" s="400" t="s">
        <v>135</v>
      </c>
      <c r="AF32" s="400" t="s">
        <v>135</v>
      </c>
      <c r="AG32" s="29" t="s">
        <v>220</v>
      </c>
      <c r="AH32" s="32" t="s">
        <v>153</v>
      </c>
      <c r="AI32" s="411" t="s">
        <v>221</v>
      </c>
      <c r="AJ32" s="762"/>
      <c r="AK32" s="762"/>
      <c r="AL32" s="762"/>
      <c r="AM32" s="763"/>
      <c r="AN32" s="9"/>
      <c r="AO32" s="9"/>
      <c r="AP32" s="9"/>
      <c r="AQ32" s="9"/>
      <c r="AR32" s="9"/>
      <c r="AS32" s="9"/>
      <c r="AT32" s="9"/>
      <c r="AU32" s="9"/>
      <c r="AV32" s="9"/>
      <c r="AW32" s="9"/>
      <c r="AX32" s="9"/>
      <c r="AY32" s="9"/>
      <c r="AZ32" s="9"/>
      <c r="BA32" s="9"/>
      <c r="BB32" s="9"/>
      <c r="BC32" s="9"/>
    </row>
    <row r="33" spans="1:55" ht="174" customHeight="1">
      <c r="A33" s="386"/>
      <c r="B33" s="386"/>
      <c r="C33" s="386"/>
      <c r="D33" s="386"/>
      <c r="E33" s="386"/>
      <c r="F33" s="26" t="s">
        <v>131</v>
      </c>
      <c r="G33" s="27" t="s">
        <v>214</v>
      </c>
      <c r="H33" s="27" t="s">
        <v>229</v>
      </c>
      <c r="I33" s="403" t="s">
        <v>230</v>
      </c>
      <c r="J33" s="27" t="s">
        <v>135</v>
      </c>
      <c r="K33" s="27" t="s">
        <v>135</v>
      </c>
      <c r="L33" s="35" t="s">
        <v>231</v>
      </c>
      <c r="M33" s="26">
        <v>2</v>
      </c>
      <c r="N33" s="400" t="str">
        <f t="shared" si="0"/>
        <v>Medio</v>
      </c>
      <c r="O33" s="26">
        <v>1</v>
      </c>
      <c r="P33" s="400" t="str">
        <f t="shared" si="1"/>
        <v>Esporádica</v>
      </c>
      <c r="Q33" s="400">
        <f t="shared" si="7"/>
        <v>2</v>
      </c>
      <c r="R33" s="400" t="str">
        <f t="shared" si="2"/>
        <v>Bajo</v>
      </c>
      <c r="S33" s="26">
        <v>10</v>
      </c>
      <c r="T33" s="400" t="str">
        <f t="shared" si="3"/>
        <v>Leve</v>
      </c>
      <c r="U33" s="400">
        <f t="shared" si="4"/>
        <v>20</v>
      </c>
      <c r="V33" s="400" t="str">
        <f t="shared" si="5"/>
        <v>IV</v>
      </c>
      <c r="W33" s="25" t="str">
        <f t="shared" si="6"/>
        <v>Aceptable</v>
      </c>
      <c r="X33" s="25" t="s">
        <v>4</v>
      </c>
      <c r="Y33" s="26"/>
      <c r="Z33" s="26"/>
      <c r="AA33" s="26"/>
      <c r="AB33" s="26" t="s">
        <v>219</v>
      </c>
      <c r="AC33" s="400" t="s">
        <v>4</v>
      </c>
      <c r="AD33" s="400" t="s">
        <v>135</v>
      </c>
      <c r="AE33" s="400" t="s">
        <v>135</v>
      </c>
      <c r="AF33" s="400" t="s">
        <v>135</v>
      </c>
      <c r="AG33" s="29" t="s">
        <v>220</v>
      </c>
      <c r="AH33" s="32" t="s">
        <v>153</v>
      </c>
      <c r="AI33" s="411" t="s">
        <v>232</v>
      </c>
      <c r="AJ33" s="762"/>
      <c r="AK33" s="762"/>
      <c r="AL33" s="762"/>
      <c r="AM33" s="763"/>
      <c r="AN33" s="9"/>
      <c r="AO33" s="9"/>
      <c r="AP33" s="9"/>
      <c r="AQ33" s="9"/>
      <c r="AR33" s="9"/>
      <c r="AS33" s="9"/>
      <c r="AT33" s="9"/>
      <c r="AU33" s="9"/>
      <c r="AV33" s="9"/>
      <c r="AW33" s="9"/>
      <c r="AX33" s="9"/>
      <c r="AY33" s="9"/>
      <c r="AZ33" s="9"/>
      <c r="BA33" s="9"/>
      <c r="BB33" s="9"/>
      <c r="BC33" s="9"/>
    </row>
    <row r="34" spans="1:55" ht="154.5" customHeight="1">
      <c r="A34" s="386"/>
      <c r="B34" s="386"/>
      <c r="C34" s="386"/>
      <c r="D34" s="386"/>
      <c r="E34" s="386"/>
      <c r="F34" s="26" t="s">
        <v>131</v>
      </c>
      <c r="G34" s="27" t="s">
        <v>233</v>
      </c>
      <c r="H34" s="27" t="s">
        <v>234</v>
      </c>
      <c r="I34" s="26" t="s">
        <v>235</v>
      </c>
      <c r="J34" s="26" t="s">
        <v>135</v>
      </c>
      <c r="K34" s="26" t="s">
        <v>236</v>
      </c>
      <c r="L34" s="26" t="s">
        <v>237</v>
      </c>
      <c r="M34" s="26">
        <v>2</v>
      </c>
      <c r="N34" s="400" t="str">
        <f t="shared" si="0"/>
        <v>Medio</v>
      </c>
      <c r="O34" s="26">
        <v>1</v>
      </c>
      <c r="P34" s="400" t="str">
        <f t="shared" si="1"/>
        <v>Esporádica</v>
      </c>
      <c r="Q34" s="400">
        <f t="shared" si="7"/>
        <v>2</v>
      </c>
      <c r="R34" s="400" t="str">
        <f t="shared" si="2"/>
        <v>Bajo</v>
      </c>
      <c r="S34" s="26">
        <v>10</v>
      </c>
      <c r="T34" s="400" t="str">
        <f t="shared" si="3"/>
        <v>Leve</v>
      </c>
      <c r="U34" s="400">
        <f t="shared" si="4"/>
        <v>20</v>
      </c>
      <c r="V34" s="400" t="str">
        <f t="shared" si="5"/>
        <v>IV</v>
      </c>
      <c r="W34" s="25" t="str">
        <f t="shared" si="6"/>
        <v>Aceptable</v>
      </c>
      <c r="X34" s="25" t="s">
        <v>4</v>
      </c>
      <c r="Y34" s="26"/>
      <c r="Z34" s="26"/>
      <c r="AA34" s="26"/>
      <c r="AB34" s="26" t="s">
        <v>238</v>
      </c>
      <c r="AC34" s="400" t="s">
        <v>4</v>
      </c>
      <c r="AD34" s="400" t="s">
        <v>135</v>
      </c>
      <c r="AE34" s="400" t="s">
        <v>135</v>
      </c>
      <c r="AF34" s="400" t="s">
        <v>135</v>
      </c>
      <c r="AG34" s="36" t="s">
        <v>239</v>
      </c>
      <c r="AH34" s="32" t="s">
        <v>240</v>
      </c>
      <c r="AI34" s="411" t="s">
        <v>241</v>
      </c>
      <c r="AJ34" s="762"/>
      <c r="AK34" s="762"/>
      <c r="AL34" s="762"/>
      <c r="AM34" s="763"/>
      <c r="AN34" s="9"/>
      <c r="AO34" s="9"/>
      <c r="AP34" s="9"/>
      <c r="AQ34" s="9"/>
      <c r="AR34" s="9"/>
      <c r="AS34" s="9"/>
      <c r="AT34" s="9"/>
      <c r="AU34" s="9"/>
      <c r="AV34" s="9"/>
      <c r="AW34" s="9"/>
      <c r="AX34" s="9"/>
      <c r="AY34" s="9"/>
      <c r="AZ34" s="9"/>
      <c r="BA34" s="9"/>
      <c r="BB34" s="9"/>
      <c r="BC34" s="9"/>
    </row>
    <row r="35" spans="1:55" ht="154.5" customHeight="1">
      <c r="A35" s="386"/>
      <c r="B35" s="386"/>
      <c r="C35" s="386"/>
      <c r="D35" s="386"/>
      <c r="E35" s="386"/>
      <c r="F35" s="26" t="s">
        <v>131</v>
      </c>
      <c r="G35" s="27" t="s">
        <v>233</v>
      </c>
      <c r="H35" s="27" t="s">
        <v>81</v>
      </c>
      <c r="I35" s="26" t="s">
        <v>242</v>
      </c>
      <c r="J35" s="26" t="s">
        <v>135</v>
      </c>
      <c r="K35" s="26" t="s">
        <v>236</v>
      </c>
      <c r="L35" s="26" t="s">
        <v>237</v>
      </c>
      <c r="M35" s="26">
        <v>2</v>
      </c>
      <c r="N35" s="400" t="str">
        <f t="shared" si="0"/>
        <v>Medio</v>
      </c>
      <c r="O35" s="26">
        <v>1</v>
      </c>
      <c r="P35" s="400" t="str">
        <f t="shared" si="1"/>
        <v>Esporádica</v>
      </c>
      <c r="Q35" s="400">
        <f t="shared" si="7"/>
        <v>2</v>
      </c>
      <c r="R35" s="400" t="str">
        <f t="shared" si="2"/>
        <v>Bajo</v>
      </c>
      <c r="S35" s="26">
        <v>10</v>
      </c>
      <c r="T35" s="400" t="str">
        <f t="shared" si="3"/>
        <v>Leve</v>
      </c>
      <c r="U35" s="400">
        <f t="shared" si="4"/>
        <v>20</v>
      </c>
      <c r="V35" s="400" t="str">
        <f t="shared" si="5"/>
        <v>IV</v>
      </c>
      <c r="W35" s="25" t="str">
        <f t="shared" si="6"/>
        <v>Aceptable</v>
      </c>
      <c r="X35" s="25" t="s">
        <v>4</v>
      </c>
      <c r="Y35" s="26"/>
      <c r="Z35" s="26"/>
      <c r="AA35" s="26"/>
      <c r="AB35" s="26" t="s">
        <v>243</v>
      </c>
      <c r="AC35" s="400" t="s">
        <v>4</v>
      </c>
      <c r="AD35" s="400" t="s">
        <v>135</v>
      </c>
      <c r="AE35" s="400" t="s">
        <v>135</v>
      </c>
      <c r="AF35" s="400" t="s">
        <v>135</v>
      </c>
      <c r="AG35" s="36" t="s">
        <v>239</v>
      </c>
      <c r="AH35" s="32" t="s">
        <v>240</v>
      </c>
      <c r="AI35" s="411" t="s">
        <v>241</v>
      </c>
      <c r="AJ35" s="762"/>
      <c r="AK35" s="762"/>
      <c r="AL35" s="762"/>
      <c r="AM35" s="763"/>
      <c r="AN35" s="9"/>
      <c r="AO35" s="9"/>
      <c r="AP35" s="9"/>
      <c r="AQ35" s="9"/>
      <c r="AR35" s="9"/>
      <c r="AS35" s="9"/>
      <c r="AT35" s="9"/>
      <c r="AU35" s="9"/>
      <c r="AV35" s="9"/>
      <c r="AW35" s="9"/>
      <c r="AX35" s="9"/>
      <c r="AY35" s="9"/>
      <c r="AZ35" s="9"/>
      <c r="BA35" s="9"/>
      <c r="BB35" s="9"/>
      <c r="BC35" s="9"/>
    </row>
    <row r="36" spans="1:55" ht="161.25" customHeight="1">
      <c r="A36" s="386"/>
      <c r="B36" s="386"/>
      <c r="C36" s="386"/>
      <c r="D36" s="386"/>
      <c r="E36" s="386"/>
      <c r="F36" s="26" t="s">
        <v>131</v>
      </c>
      <c r="G36" s="27" t="s">
        <v>233</v>
      </c>
      <c r="H36" s="27" t="s">
        <v>244</v>
      </c>
      <c r="I36" s="26" t="s">
        <v>245</v>
      </c>
      <c r="J36" s="26" t="s">
        <v>135</v>
      </c>
      <c r="K36" s="26" t="s">
        <v>135</v>
      </c>
      <c r="L36" s="26" t="s">
        <v>135</v>
      </c>
      <c r="M36" s="26"/>
      <c r="N36" s="400" t="str">
        <f t="shared" si="0"/>
        <v>Bajo</v>
      </c>
      <c r="O36" s="26">
        <v>1</v>
      </c>
      <c r="P36" s="400" t="str">
        <f t="shared" si="1"/>
        <v>Esporádica</v>
      </c>
      <c r="Q36" s="400">
        <f t="shared" si="7"/>
        <v>1</v>
      </c>
      <c r="R36" s="400" t="str">
        <f t="shared" si="2"/>
        <v>Bajo</v>
      </c>
      <c r="S36" s="26">
        <v>10</v>
      </c>
      <c r="T36" s="400" t="str">
        <f t="shared" si="3"/>
        <v>Leve</v>
      </c>
      <c r="U36" s="400">
        <f t="shared" si="4"/>
        <v>10</v>
      </c>
      <c r="V36" s="400" t="str">
        <f t="shared" si="5"/>
        <v>IV</v>
      </c>
      <c r="W36" s="25" t="str">
        <f t="shared" si="6"/>
        <v>Aceptable</v>
      </c>
      <c r="X36" s="25" t="s">
        <v>4</v>
      </c>
      <c r="Y36" s="26"/>
      <c r="Z36" s="26"/>
      <c r="AA36" s="26"/>
      <c r="AB36" s="26" t="s">
        <v>246</v>
      </c>
      <c r="AC36" s="400" t="s">
        <v>4</v>
      </c>
      <c r="AD36" s="400" t="s">
        <v>135</v>
      </c>
      <c r="AE36" s="400" t="s">
        <v>135</v>
      </c>
      <c r="AF36" s="400" t="s">
        <v>135</v>
      </c>
      <c r="AG36" s="36" t="s">
        <v>247</v>
      </c>
      <c r="AH36" s="26" t="s">
        <v>153</v>
      </c>
      <c r="AI36" s="423" t="s">
        <v>248</v>
      </c>
      <c r="AJ36" s="762"/>
      <c r="AK36" s="762"/>
      <c r="AL36" s="762"/>
      <c r="AM36" s="763"/>
      <c r="AN36" s="9"/>
      <c r="AO36" s="9"/>
      <c r="AP36" s="9"/>
      <c r="AQ36" s="9"/>
      <c r="AR36" s="9"/>
      <c r="AS36" s="9"/>
      <c r="AT36" s="9"/>
      <c r="AU36" s="9"/>
      <c r="AV36" s="9"/>
      <c r="AW36" s="9"/>
      <c r="AX36" s="9"/>
      <c r="AY36" s="9"/>
      <c r="AZ36" s="9"/>
      <c r="BA36" s="9"/>
      <c r="BB36" s="9"/>
      <c r="BC36" s="9"/>
    </row>
    <row r="37" spans="1:55" ht="125.25" customHeight="1">
      <c r="A37" s="386"/>
      <c r="B37" s="386"/>
      <c r="C37" s="386"/>
      <c r="D37" s="386"/>
      <c r="E37" s="386"/>
      <c r="F37" s="26"/>
      <c r="G37" s="27" t="s">
        <v>23</v>
      </c>
      <c r="H37" s="27" t="s">
        <v>249</v>
      </c>
      <c r="I37" s="37" t="s">
        <v>250</v>
      </c>
      <c r="J37" s="26" t="s">
        <v>251</v>
      </c>
      <c r="K37" s="26" t="s">
        <v>252</v>
      </c>
      <c r="L37" s="26" t="s">
        <v>253</v>
      </c>
      <c r="M37" s="26">
        <v>2</v>
      </c>
      <c r="N37" s="400" t="str">
        <f t="shared" si="0"/>
        <v>Medio</v>
      </c>
      <c r="O37" s="26">
        <v>1</v>
      </c>
      <c r="P37" s="400" t="str">
        <f t="shared" si="1"/>
        <v>Esporádica</v>
      </c>
      <c r="Q37" s="400">
        <f t="shared" si="7"/>
        <v>2</v>
      </c>
      <c r="R37" s="400" t="str">
        <f t="shared" si="2"/>
        <v>Bajo</v>
      </c>
      <c r="S37" s="26">
        <v>100</v>
      </c>
      <c r="T37" s="400" t="str">
        <f t="shared" si="3"/>
        <v>Muerte</v>
      </c>
      <c r="U37" s="400">
        <f t="shared" si="4"/>
        <v>200</v>
      </c>
      <c r="V37" s="400" t="str">
        <f t="shared" si="5"/>
        <v>II</v>
      </c>
      <c r="W37" s="25" t="str">
        <f t="shared" si="6"/>
        <v>No Aceptable  o Aceptable con control específico</v>
      </c>
      <c r="X37" s="25" t="s">
        <v>4</v>
      </c>
      <c r="Y37" s="26"/>
      <c r="Z37" s="26"/>
      <c r="AA37" s="26"/>
      <c r="AB37" s="26" t="s">
        <v>254</v>
      </c>
      <c r="AC37" s="400" t="s">
        <v>4</v>
      </c>
      <c r="AD37" s="400" t="s">
        <v>135</v>
      </c>
      <c r="AE37" s="400" t="s">
        <v>135</v>
      </c>
      <c r="AF37" s="400" t="s">
        <v>135</v>
      </c>
      <c r="AG37" s="36" t="s">
        <v>255</v>
      </c>
      <c r="AH37" s="38" t="s">
        <v>256</v>
      </c>
      <c r="AI37" s="411" t="s">
        <v>257</v>
      </c>
      <c r="AJ37" s="762"/>
      <c r="AK37" s="762"/>
      <c r="AL37" s="762"/>
      <c r="AM37" s="763"/>
      <c r="AN37" s="9"/>
      <c r="AO37" s="9"/>
      <c r="AP37" s="9"/>
      <c r="AQ37" s="9"/>
      <c r="AR37" s="9"/>
      <c r="AS37" s="9"/>
      <c r="AT37" s="9"/>
      <c r="AU37" s="9"/>
      <c r="AV37" s="9"/>
      <c r="AW37" s="9"/>
      <c r="AX37" s="9"/>
      <c r="AY37" s="9"/>
      <c r="AZ37" s="9"/>
      <c r="BA37" s="9"/>
      <c r="BB37" s="9"/>
      <c r="BC37" s="9"/>
    </row>
    <row r="38" spans="1:55" ht="100.5" customHeight="1">
      <c r="A38" s="386"/>
      <c r="B38" s="386"/>
      <c r="C38" s="386"/>
      <c r="D38" s="386"/>
      <c r="E38" s="386"/>
      <c r="F38" s="26" t="s">
        <v>131</v>
      </c>
      <c r="G38" s="27" t="s">
        <v>23</v>
      </c>
      <c r="H38" s="27" t="s">
        <v>249</v>
      </c>
      <c r="I38" s="28" t="s">
        <v>258</v>
      </c>
      <c r="J38" s="26" t="s">
        <v>259</v>
      </c>
      <c r="K38" s="26" t="s">
        <v>252</v>
      </c>
      <c r="L38" s="26" t="s">
        <v>135</v>
      </c>
      <c r="M38" s="26">
        <v>2</v>
      </c>
      <c r="N38" s="400" t="str">
        <f t="shared" si="0"/>
        <v>Medio</v>
      </c>
      <c r="O38" s="26">
        <v>1</v>
      </c>
      <c r="P38" s="400" t="str">
        <f t="shared" si="1"/>
        <v>Esporádica</v>
      </c>
      <c r="Q38" s="400">
        <f t="shared" si="7"/>
        <v>2</v>
      </c>
      <c r="R38" s="400" t="str">
        <f t="shared" si="2"/>
        <v>Bajo</v>
      </c>
      <c r="S38" s="26">
        <v>100</v>
      </c>
      <c r="T38" s="400" t="str">
        <f t="shared" si="3"/>
        <v>Muerte</v>
      </c>
      <c r="U38" s="400">
        <f t="shared" si="4"/>
        <v>200</v>
      </c>
      <c r="V38" s="400" t="str">
        <f t="shared" si="5"/>
        <v>II</v>
      </c>
      <c r="W38" s="25" t="str">
        <f t="shared" si="6"/>
        <v>No Aceptable  o Aceptable con control específico</v>
      </c>
      <c r="X38" s="25" t="s">
        <v>4</v>
      </c>
      <c r="Y38" s="26"/>
      <c r="Z38" s="26"/>
      <c r="AA38" s="26"/>
      <c r="AB38" s="26" t="s">
        <v>254</v>
      </c>
      <c r="AC38" s="400" t="s">
        <v>4</v>
      </c>
      <c r="AD38" s="400" t="s">
        <v>135</v>
      </c>
      <c r="AE38" s="400" t="s">
        <v>135</v>
      </c>
      <c r="AF38" s="400" t="s">
        <v>135</v>
      </c>
      <c r="AG38" s="39" t="s">
        <v>260</v>
      </c>
      <c r="AH38" s="40" t="s">
        <v>261</v>
      </c>
      <c r="AI38" s="424" t="s">
        <v>257</v>
      </c>
      <c r="AJ38" s="762"/>
      <c r="AK38" s="762"/>
      <c r="AL38" s="762"/>
      <c r="AM38" s="763"/>
      <c r="AN38" s="9"/>
      <c r="AO38" s="9"/>
      <c r="AP38" s="9"/>
      <c r="AQ38" s="9"/>
      <c r="AR38" s="9"/>
      <c r="AS38" s="9"/>
      <c r="AT38" s="9"/>
      <c r="AU38" s="9"/>
      <c r="AV38" s="9"/>
      <c r="AW38" s="9"/>
      <c r="AX38" s="9"/>
      <c r="AY38" s="9"/>
      <c r="AZ38" s="9"/>
      <c r="BA38" s="9"/>
      <c r="BB38" s="9"/>
      <c r="BC38" s="9"/>
    </row>
    <row r="39" spans="1:55" ht="132.75" customHeight="1">
      <c r="A39" s="386"/>
      <c r="B39" s="386"/>
      <c r="C39" s="386"/>
      <c r="D39" s="386"/>
      <c r="E39" s="386"/>
      <c r="F39" s="26" t="s">
        <v>131</v>
      </c>
      <c r="G39" s="27" t="s">
        <v>23</v>
      </c>
      <c r="H39" s="27" t="s">
        <v>262</v>
      </c>
      <c r="I39" s="26" t="s">
        <v>263</v>
      </c>
      <c r="J39" s="26" t="s">
        <v>135</v>
      </c>
      <c r="K39" s="26" t="s">
        <v>135</v>
      </c>
      <c r="L39" s="26" t="s">
        <v>135</v>
      </c>
      <c r="M39" s="26"/>
      <c r="N39" s="400" t="str">
        <f t="shared" si="0"/>
        <v>Bajo</v>
      </c>
      <c r="O39" s="26">
        <v>1</v>
      </c>
      <c r="P39" s="400" t="str">
        <f t="shared" si="1"/>
        <v>Esporádica</v>
      </c>
      <c r="Q39" s="400">
        <f t="shared" si="7"/>
        <v>1</v>
      </c>
      <c r="R39" s="400" t="str">
        <f t="shared" si="2"/>
        <v>Bajo</v>
      </c>
      <c r="S39" s="26">
        <v>10</v>
      </c>
      <c r="T39" s="400" t="str">
        <f t="shared" si="3"/>
        <v>Leve</v>
      </c>
      <c r="U39" s="400">
        <f t="shared" si="4"/>
        <v>10</v>
      </c>
      <c r="V39" s="400" t="str">
        <f t="shared" si="5"/>
        <v>IV</v>
      </c>
      <c r="W39" s="25" t="str">
        <f t="shared" si="6"/>
        <v>Aceptable</v>
      </c>
      <c r="X39" s="25" t="s">
        <v>4</v>
      </c>
      <c r="Y39" s="26"/>
      <c r="Z39" s="26"/>
      <c r="AA39" s="26"/>
      <c r="AB39" s="26" t="s">
        <v>254</v>
      </c>
      <c r="AC39" s="400" t="s">
        <v>4</v>
      </c>
      <c r="AD39" s="400" t="s">
        <v>135</v>
      </c>
      <c r="AE39" s="400" t="s">
        <v>135</v>
      </c>
      <c r="AF39" s="400" t="s">
        <v>135</v>
      </c>
      <c r="AG39" s="36" t="s">
        <v>135</v>
      </c>
      <c r="AH39" s="400" t="s">
        <v>153</v>
      </c>
      <c r="AI39" s="415" t="s">
        <v>264</v>
      </c>
      <c r="AJ39" s="762"/>
      <c r="AK39" s="762"/>
      <c r="AL39" s="762"/>
      <c r="AM39" s="763"/>
      <c r="AN39" s="9"/>
      <c r="AO39" s="9"/>
      <c r="AP39" s="9"/>
      <c r="AQ39" s="9"/>
      <c r="AR39" s="9"/>
      <c r="AS39" s="9"/>
      <c r="AT39" s="9"/>
      <c r="AU39" s="9"/>
      <c r="AV39" s="9"/>
      <c r="AW39" s="9"/>
      <c r="AX39" s="9"/>
      <c r="AY39" s="9"/>
      <c r="AZ39" s="9"/>
      <c r="BA39" s="9"/>
      <c r="BB39" s="9"/>
      <c r="BC39" s="9"/>
    </row>
    <row r="40" spans="1:55" ht="132.75" customHeight="1">
      <c r="A40" s="386"/>
      <c r="B40" s="386"/>
      <c r="C40" s="386"/>
      <c r="D40" s="386"/>
      <c r="E40" s="386"/>
      <c r="F40" s="26" t="s">
        <v>131</v>
      </c>
      <c r="G40" s="27" t="s">
        <v>23</v>
      </c>
      <c r="H40" s="27" t="s">
        <v>265</v>
      </c>
      <c r="I40" s="26" t="s">
        <v>266</v>
      </c>
      <c r="J40" s="41" t="s">
        <v>267</v>
      </c>
      <c r="K40" s="41" t="s">
        <v>268</v>
      </c>
      <c r="L40" s="41" t="s">
        <v>269</v>
      </c>
      <c r="M40" s="26">
        <v>2</v>
      </c>
      <c r="N40" s="400" t="str">
        <f t="shared" si="0"/>
        <v>Medio</v>
      </c>
      <c r="O40" s="26">
        <v>1</v>
      </c>
      <c r="P40" s="400" t="str">
        <f t="shared" si="1"/>
        <v>Esporádica</v>
      </c>
      <c r="Q40" s="400">
        <f t="shared" si="7"/>
        <v>2</v>
      </c>
      <c r="R40" s="400" t="str">
        <f t="shared" si="2"/>
        <v>Bajo</v>
      </c>
      <c r="S40" s="26">
        <v>25</v>
      </c>
      <c r="T40" s="400" t="str">
        <f t="shared" si="3"/>
        <v>Grave</v>
      </c>
      <c r="U40" s="400">
        <f t="shared" si="4"/>
        <v>50</v>
      </c>
      <c r="V40" s="400" t="str">
        <f t="shared" si="5"/>
        <v>III</v>
      </c>
      <c r="W40" s="25" t="str">
        <f t="shared" si="6"/>
        <v>Aceptable</v>
      </c>
      <c r="X40" s="25" t="s">
        <v>4</v>
      </c>
      <c r="Y40" s="26"/>
      <c r="Z40" s="26"/>
      <c r="AA40" s="26"/>
      <c r="AB40" s="26" t="s">
        <v>246</v>
      </c>
      <c r="AC40" s="400" t="s">
        <v>4</v>
      </c>
      <c r="AD40" s="400" t="s">
        <v>135</v>
      </c>
      <c r="AE40" s="400" t="s">
        <v>135</v>
      </c>
      <c r="AF40" s="400" t="s">
        <v>135</v>
      </c>
      <c r="AG40" s="36" t="s">
        <v>247</v>
      </c>
      <c r="AH40" s="26" t="s">
        <v>153</v>
      </c>
      <c r="AI40" s="423" t="s">
        <v>248</v>
      </c>
      <c r="AJ40" s="762"/>
      <c r="AK40" s="762"/>
      <c r="AL40" s="762"/>
      <c r="AM40" s="763"/>
      <c r="AN40" s="9"/>
      <c r="AO40" s="9"/>
      <c r="AP40" s="9"/>
      <c r="AQ40" s="9"/>
      <c r="AR40" s="9"/>
      <c r="AS40" s="9"/>
      <c r="AT40" s="9"/>
      <c r="AU40" s="9"/>
      <c r="AV40" s="9"/>
      <c r="AW40" s="9"/>
      <c r="AX40" s="9"/>
      <c r="AY40" s="9"/>
      <c r="AZ40" s="9"/>
      <c r="BA40" s="9"/>
      <c r="BB40" s="9"/>
      <c r="BC40" s="9"/>
    </row>
    <row r="41" spans="1:55" ht="138.75" customHeight="1">
      <c r="A41" s="386"/>
      <c r="B41" s="386"/>
      <c r="C41" s="386"/>
      <c r="D41" s="386"/>
      <c r="E41" s="386"/>
      <c r="F41" s="26" t="s">
        <v>131</v>
      </c>
      <c r="G41" s="27" t="s">
        <v>23</v>
      </c>
      <c r="H41" s="27" t="s">
        <v>270</v>
      </c>
      <c r="I41" s="26" t="s">
        <v>271</v>
      </c>
      <c r="J41" s="26" t="s">
        <v>135</v>
      </c>
      <c r="K41" s="26" t="s">
        <v>135</v>
      </c>
      <c r="L41" s="26" t="s">
        <v>272</v>
      </c>
      <c r="M41" s="26">
        <v>2</v>
      </c>
      <c r="N41" s="400" t="str">
        <f t="shared" si="0"/>
        <v>Medio</v>
      </c>
      <c r="O41" s="26">
        <v>1</v>
      </c>
      <c r="P41" s="400" t="str">
        <f t="shared" si="1"/>
        <v>Esporádica</v>
      </c>
      <c r="Q41" s="400">
        <f t="shared" si="7"/>
        <v>2</v>
      </c>
      <c r="R41" s="400" t="str">
        <f t="shared" si="2"/>
        <v>Bajo</v>
      </c>
      <c r="S41" s="26">
        <v>10</v>
      </c>
      <c r="T41" s="400" t="str">
        <f t="shared" si="3"/>
        <v>Leve</v>
      </c>
      <c r="U41" s="400">
        <f t="shared" si="4"/>
        <v>20</v>
      </c>
      <c r="V41" s="400" t="str">
        <f t="shared" si="5"/>
        <v>IV</v>
      </c>
      <c r="W41" s="25" t="str">
        <f t="shared" si="6"/>
        <v>Aceptable</v>
      </c>
      <c r="X41" s="25" t="s">
        <v>4</v>
      </c>
      <c r="Y41" s="26"/>
      <c r="Z41" s="26"/>
      <c r="AA41" s="26"/>
      <c r="AB41" s="26" t="s">
        <v>273</v>
      </c>
      <c r="AC41" s="400" t="s">
        <v>4</v>
      </c>
      <c r="AD41" s="400" t="s">
        <v>135</v>
      </c>
      <c r="AE41" s="400" t="s">
        <v>135</v>
      </c>
      <c r="AF41" s="400" t="s">
        <v>135</v>
      </c>
      <c r="AG41" s="36" t="s">
        <v>247</v>
      </c>
      <c r="AH41" s="26" t="s">
        <v>153</v>
      </c>
      <c r="AI41" s="423" t="s">
        <v>248</v>
      </c>
      <c r="AJ41" s="762"/>
      <c r="AK41" s="762"/>
      <c r="AL41" s="762"/>
      <c r="AM41" s="763"/>
      <c r="AN41" s="9"/>
      <c r="AO41" s="9"/>
      <c r="AP41" s="9"/>
      <c r="AQ41" s="9"/>
      <c r="AR41" s="9"/>
      <c r="AS41" s="9"/>
      <c r="AT41" s="9"/>
      <c r="AU41" s="9"/>
      <c r="AV41" s="9"/>
      <c r="AW41" s="9"/>
      <c r="AX41" s="9"/>
      <c r="AY41" s="9"/>
      <c r="AZ41" s="9"/>
      <c r="BA41" s="9"/>
      <c r="BB41" s="9"/>
      <c r="BC41" s="9"/>
    </row>
    <row r="42" spans="1:55" ht="81.75" customHeight="1">
      <c r="A42" s="386"/>
      <c r="B42" s="386"/>
      <c r="C42" s="386"/>
      <c r="D42" s="386"/>
      <c r="E42" s="386"/>
      <c r="F42" s="26" t="s">
        <v>131</v>
      </c>
      <c r="G42" s="27" t="s">
        <v>23</v>
      </c>
      <c r="H42" s="27" t="s">
        <v>274</v>
      </c>
      <c r="I42" s="26" t="s">
        <v>271</v>
      </c>
      <c r="J42" s="26" t="s">
        <v>275</v>
      </c>
      <c r="K42" s="41" t="s">
        <v>276</v>
      </c>
      <c r="L42" s="41" t="s">
        <v>277</v>
      </c>
      <c r="M42" s="26">
        <v>2</v>
      </c>
      <c r="N42" s="400" t="str">
        <f t="shared" si="0"/>
        <v>Medio</v>
      </c>
      <c r="O42" s="26">
        <v>1</v>
      </c>
      <c r="P42" s="400" t="str">
        <f t="shared" si="1"/>
        <v>Esporádica</v>
      </c>
      <c r="Q42" s="400">
        <f t="shared" si="7"/>
        <v>2</v>
      </c>
      <c r="R42" s="400" t="str">
        <f t="shared" si="2"/>
        <v>Bajo</v>
      </c>
      <c r="S42" s="26">
        <v>25</v>
      </c>
      <c r="T42" s="400" t="str">
        <f t="shared" si="3"/>
        <v>Grave</v>
      </c>
      <c r="U42" s="400">
        <f t="shared" si="4"/>
        <v>50</v>
      </c>
      <c r="V42" s="400" t="str">
        <f t="shared" si="5"/>
        <v>III</v>
      </c>
      <c r="W42" s="25" t="str">
        <f t="shared" si="6"/>
        <v>Aceptable</v>
      </c>
      <c r="X42" s="25" t="s">
        <v>4</v>
      </c>
      <c r="Y42" s="26"/>
      <c r="Z42" s="26"/>
      <c r="AA42" s="26"/>
      <c r="AB42" s="26" t="s">
        <v>273</v>
      </c>
      <c r="AC42" s="400" t="s">
        <v>4</v>
      </c>
      <c r="AD42" s="400" t="s">
        <v>135</v>
      </c>
      <c r="AE42" s="400" t="s">
        <v>135</v>
      </c>
      <c r="AF42" s="400" t="s">
        <v>135</v>
      </c>
      <c r="AG42" s="36" t="s">
        <v>247</v>
      </c>
      <c r="AH42" s="26" t="s">
        <v>153</v>
      </c>
      <c r="AI42" s="423" t="s">
        <v>248</v>
      </c>
      <c r="AJ42" s="762"/>
      <c r="AK42" s="762"/>
      <c r="AL42" s="762"/>
      <c r="AM42" s="763"/>
      <c r="AN42" s="9"/>
      <c r="AO42" s="9"/>
      <c r="AP42" s="9"/>
      <c r="AQ42" s="9"/>
      <c r="AR42" s="9"/>
      <c r="AS42" s="9"/>
      <c r="AT42" s="9"/>
      <c r="AU42" s="9"/>
      <c r="AV42" s="9"/>
      <c r="AW42" s="9"/>
      <c r="AX42" s="9"/>
      <c r="AY42" s="9"/>
      <c r="AZ42" s="9"/>
      <c r="BA42" s="9"/>
      <c r="BB42" s="9"/>
      <c r="BC42" s="9"/>
    </row>
    <row r="43" spans="1:55" ht="152.25" customHeight="1">
      <c r="A43" s="386"/>
      <c r="B43" s="386"/>
      <c r="C43" s="386"/>
      <c r="D43" s="386"/>
      <c r="E43" s="386"/>
      <c r="F43" s="26" t="s">
        <v>131</v>
      </c>
      <c r="G43" s="27" t="s">
        <v>23</v>
      </c>
      <c r="H43" s="27" t="s">
        <v>278</v>
      </c>
      <c r="I43" s="26" t="s">
        <v>279</v>
      </c>
      <c r="J43" s="26" t="s">
        <v>280</v>
      </c>
      <c r="K43" s="26" t="s">
        <v>135</v>
      </c>
      <c r="L43" s="26" t="s">
        <v>135</v>
      </c>
      <c r="M43" s="26"/>
      <c r="N43" s="400" t="str">
        <f t="shared" si="0"/>
        <v>Bajo</v>
      </c>
      <c r="O43" s="26">
        <v>1</v>
      </c>
      <c r="P43" s="400" t="str">
        <f t="shared" si="1"/>
        <v>Esporádica</v>
      </c>
      <c r="Q43" s="400">
        <f t="shared" si="7"/>
        <v>1</v>
      </c>
      <c r="R43" s="400" t="str">
        <f t="shared" si="2"/>
        <v>Bajo</v>
      </c>
      <c r="S43" s="26">
        <v>10</v>
      </c>
      <c r="T43" s="400" t="str">
        <f t="shared" si="3"/>
        <v>Leve</v>
      </c>
      <c r="U43" s="400">
        <f t="shared" si="4"/>
        <v>10</v>
      </c>
      <c r="V43" s="400" t="str">
        <f t="shared" si="5"/>
        <v>IV</v>
      </c>
      <c r="W43" s="25" t="str">
        <f t="shared" si="6"/>
        <v>Aceptable</v>
      </c>
      <c r="X43" s="25" t="s">
        <v>4</v>
      </c>
      <c r="Y43" s="26"/>
      <c r="Z43" s="26"/>
      <c r="AA43" s="26"/>
      <c r="AB43" s="26" t="s">
        <v>281</v>
      </c>
      <c r="AC43" s="400" t="s">
        <v>4</v>
      </c>
      <c r="AD43" s="400" t="s">
        <v>135</v>
      </c>
      <c r="AE43" s="400" t="s">
        <v>135</v>
      </c>
      <c r="AF43" s="400" t="s">
        <v>135</v>
      </c>
      <c r="AG43" s="36" t="s">
        <v>247</v>
      </c>
      <c r="AH43" s="26" t="s">
        <v>153</v>
      </c>
      <c r="AI43" s="423" t="s">
        <v>248</v>
      </c>
      <c r="AJ43" s="762"/>
      <c r="AK43" s="762"/>
      <c r="AL43" s="762"/>
      <c r="AM43" s="763"/>
      <c r="AN43" s="9"/>
      <c r="AO43" s="9"/>
      <c r="AP43" s="9"/>
      <c r="AQ43" s="9"/>
      <c r="AR43" s="9"/>
      <c r="AS43" s="9"/>
      <c r="AT43" s="9"/>
      <c r="AU43" s="9"/>
      <c r="AV43" s="9"/>
      <c r="AW43" s="9"/>
      <c r="AX43" s="9"/>
      <c r="AY43" s="9"/>
      <c r="AZ43" s="9"/>
      <c r="BA43" s="9"/>
      <c r="BB43" s="9"/>
      <c r="BC43" s="9"/>
    </row>
    <row r="44" spans="1:55" ht="81.75" customHeight="1">
      <c r="A44" s="386"/>
      <c r="B44" s="386"/>
      <c r="C44" s="386"/>
      <c r="D44" s="386"/>
      <c r="E44" s="386"/>
      <c r="F44" s="26" t="s">
        <v>131</v>
      </c>
      <c r="G44" s="27" t="s">
        <v>23</v>
      </c>
      <c r="H44" s="27" t="s">
        <v>282</v>
      </c>
      <c r="I44" s="26" t="s">
        <v>283</v>
      </c>
      <c r="J44" s="26" t="s">
        <v>280</v>
      </c>
      <c r="K44" s="26" t="s">
        <v>135</v>
      </c>
      <c r="L44" s="26" t="s">
        <v>135</v>
      </c>
      <c r="M44" s="26"/>
      <c r="N44" s="400" t="str">
        <f t="shared" si="0"/>
        <v>Bajo</v>
      </c>
      <c r="O44" s="26">
        <v>1</v>
      </c>
      <c r="P44" s="400" t="str">
        <f t="shared" si="1"/>
        <v>Esporádica</v>
      </c>
      <c r="Q44" s="400">
        <f t="shared" si="7"/>
        <v>1</v>
      </c>
      <c r="R44" s="400" t="str">
        <f t="shared" si="2"/>
        <v>Bajo</v>
      </c>
      <c r="S44" s="26">
        <v>10</v>
      </c>
      <c r="T44" s="400" t="str">
        <f t="shared" si="3"/>
        <v>Leve</v>
      </c>
      <c r="U44" s="400">
        <f t="shared" si="4"/>
        <v>10</v>
      </c>
      <c r="V44" s="400" t="str">
        <f t="shared" si="5"/>
        <v>IV</v>
      </c>
      <c r="W44" s="25" t="str">
        <f t="shared" si="6"/>
        <v>Aceptable</v>
      </c>
      <c r="X44" s="25" t="s">
        <v>4</v>
      </c>
      <c r="Y44" s="26"/>
      <c r="Z44" s="26"/>
      <c r="AA44" s="26"/>
      <c r="AB44" s="26" t="s">
        <v>246</v>
      </c>
      <c r="AC44" s="400" t="s">
        <v>4</v>
      </c>
      <c r="AD44" s="400" t="s">
        <v>135</v>
      </c>
      <c r="AE44" s="400" t="s">
        <v>135</v>
      </c>
      <c r="AF44" s="400" t="s">
        <v>135</v>
      </c>
      <c r="AG44" s="36" t="s">
        <v>284</v>
      </c>
      <c r="AH44" s="26" t="s">
        <v>153</v>
      </c>
      <c r="AI44" s="423" t="s">
        <v>248</v>
      </c>
      <c r="AJ44" s="762"/>
      <c r="AK44" s="762"/>
      <c r="AL44" s="762"/>
      <c r="AM44" s="763"/>
      <c r="AN44" s="9"/>
      <c r="AO44" s="9"/>
      <c r="AP44" s="9"/>
      <c r="AQ44" s="9"/>
      <c r="AR44" s="9"/>
      <c r="AS44" s="9"/>
      <c r="AT44" s="9"/>
      <c r="AU44" s="9"/>
      <c r="AV44" s="9"/>
      <c r="AW44" s="9"/>
      <c r="AX44" s="9"/>
      <c r="AY44" s="9"/>
      <c r="AZ44" s="9"/>
      <c r="BA44" s="9"/>
      <c r="BB44" s="9"/>
      <c r="BC44" s="9"/>
    </row>
    <row r="45" spans="1:55" ht="108.75" customHeight="1">
      <c r="A45" s="386"/>
      <c r="B45" s="386"/>
      <c r="C45" s="386"/>
      <c r="D45" s="386"/>
      <c r="E45" s="386"/>
      <c r="F45" s="26" t="s">
        <v>131</v>
      </c>
      <c r="G45" s="27" t="s">
        <v>23</v>
      </c>
      <c r="H45" s="27" t="s">
        <v>285</v>
      </c>
      <c r="I45" s="26" t="s">
        <v>286</v>
      </c>
      <c r="J45" s="26" t="s">
        <v>287</v>
      </c>
      <c r="K45" s="26" t="s">
        <v>135</v>
      </c>
      <c r="L45" s="26" t="s">
        <v>135</v>
      </c>
      <c r="M45" s="26">
        <v>2</v>
      </c>
      <c r="N45" s="400" t="str">
        <f t="shared" si="0"/>
        <v>Medio</v>
      </c>
      <c r="O45" s="26">
        <v>1</v>
      </c>
      <c r="P45" s="400" t="str">
        <f t="shared" si="1"/>
        <v>Esporádica</v>
      </c>
      <c r="Q45" s="400">
        <f t="shared" si="7"/>
        <v>2</v>
      </c>
      <c r="R45" s="400" t="str">
        <f t="shared" si="2"/>
        <v>Bajo</v>
      </c>
      <c r="S45" s="26">
        <v>10</v>
      </c>
      <c r="T45" s="400" t="str">
        <f t="shared" si="3"/>
        <v>Leve</v>
      </c>
      <c r="U45" s="400">
        <f t="shared" si="4"/>
        <v>20</v>
      </c>
      <c r="V45" s="400" t="str">
        <f t="shared" si="5"/>
        <v>IV</v>
      </c>
      <c r="W45" s="25" t="str">
        <f t="shared" si="6"/>
        <v>Aceptable</v>
      </c>
      <c r="X45" s="25" t="s">
        <v>4</v>
      </c>
      <c r="Y45" s="26"/>
      <c r="Z45" s="26"/>
      <c r="AA45" s="26"/>
      <c r="AB45" s="26" t="s">
        <v>288</v>
      </c>
      <c r="AC45" s="400" t="s">
        <v>4</v>
      </c>
      <c r="AD45" s="400" t="s">
        <v>135</v>
      </c>
      <c r="AE45" s="400" t="s">
        <v>135</v>
      </c>
      <c r="AF45" s="400" t="s">
        <v>135</v>
      </c>
      <c r="AG45" s="36" t="s">
        <v>247</v>
      </c>
      <c r="AH45" s="26" t="s">
        <v>153</v>
      </c>
      <c r="AI45" s="423" t="s">
        <v>248</v>
      </c>
      <c r="AJ45" s="762"/>
      <c r="AK45" s="762"/>
      <c r="AL45" s="762"/>
      <c r="AM45" s="763"/>
      <c r="AN45" s="9"/>
      <c r="AO45" s="9"/>
      <c r="AP45" s="9"/>
      <c r="AQ45" s="9"/>
      <c r="AR45" s="9"/>
      <c r="AS45" s="9"/>
      <c r="AT45" s="9"/>
      <c r="AU45" s="9"/>
      <c r="AV45" s="9"/>
      <c r="AW45" s="9"/>
      <c r="AX45" s="9"/>
      <c r="AY45" s="9"/>
      <c r="AZ45" s="9"/>
      <c r="BA45" s="9"/>
      <c r="BB45" s="9"/>
      <c r="BC45" s="9"/>
    </row>
    <row r="46" spans="1:55" ht="81.75" customHeight="1">
      <c r="A46" s="386"/>
      <c r="B46" s="386"/>
      <c r="C46" s="386"/>
      <c r="D46" s="386"/>
      <c r="E46" s="386"/>
      <c r="F46" s="26" t="s">
        <v>131</v>
      </c>
      <c r="G46" s="27" t="s">
        <v>23</v>
      </c>
      <c r="H46" s="27" t="s">
        <v>289</v>
      </c>
      <c r="I46" s="35" t="s">
        <v>290</v>
      </c>
      <c r="J46" s="26" t="s">
        <v>135</v>
      </c>
      <c r="K46" s="26" t="s">
        <v>135</v>
      </c>
      <c r="L46" s="26" t="s">
        <v>135</v>
      </c>
      <c r="M46" s="26">
        <v>2</v>
      </c>
      <c r="N46" s="400" t="str">
        <f t="shared" si="0"/>
        <v>Medio</v>
      </c>
      <c r="O46" s="26">
        <v>1</v>
      </c>
      <c r="P46" s="400" t="str">
        <f t="shared" si="1"/>
        <v>Esporádica</v>
      </c>
      <c r="Q46" s="400">
        <f t="shared" si="7"/>
        <v>2</v>
      </c>
      <c r="R46" s="400" t="str">
        <f t="shared" si="2"/>
        <v>Bajo</v>
      </c>
      <c r="S46" s="26">
        <v>10</v>
      </c>
      <c r="T46" s="400" t="str">
        <f t="shared" si="3"/>
        <v>Leve</v>
      </c>
      <c r="U46" s="400">
        <f t="shared" si="4"/>
        <v>20</v>
      </c>
      <c r="V46" s="400" t="str">
        <f t="shared" si="5"/>
        <v>IV</v>
      </c>
      <c r="W46" s="25" t="str">
        <f t="shared" si="6"/>
        <v>Aceptable</v>
      </c>
      <c r="X46" s="25" t="s">
        <v>4</v>
      </c>
      <c r="Y46" s="26"/>
      <c r="Z46" s="26"/>
      <c r="AA46" s="26"/>
      <c r="AB46" s="26" t="s">
        <v>291</v>
      </c>
      <c r="AC46" s="400" t="s">
        <v>4</v>
      </c>
      <c r="AD46" s="400" t="s">
        <v>135</v>
      </c>
      <c r="AE46" s="400" t="s">
        <v>135</v>
      </c>
      <c r="AF46" s="400" t="s">
        <v>135</v>
      </c>
      <c r="AG46" s="36" t="s">
        <v>292</v>
      </c>
      <c r="AH46" s="26" t="s">
        <v>293</v>
      </c>
      <c r="AI46" s="423" t="s">
        <v>294</v>
      </c>
      <c r="AJ46" s="762"/>
      <c r="AK46" s="762"/>
      <c r="AL46" s="762"/>
      <c r="AM46" s="763"/>
      <c r="AN46" s="9"/>
      <c r="AO46" s="9"/>
      <c r="AP46" s="9"/>
      <c r="AQ46" s="9"/>
      <c r="AR46" s="9"/>
      <c r="AS46" s="9"/>
      <c r="AT46" s="9"/>
      <c r="AU46" s="9"/>
      <c r="AV46" s="9"/>
      <c r="AW46" s="9"/>
      <c r="AX46" s="9"/>
      <c r="AY46" s="9"/>
      <c r="AZ46" s="9"/>
      <c r="BA46" s="9"/>
      <c r="BB46" s="9"/>
      <c r="BC46" s="9"/>
    </row>
    <row r="47" spans="1:55" ht="129" customHeight="1">
      <c r="A47" s="386"/>
      <c r="B47" s="386"/>
      <c r="C47" s="386"/>
      <c r="D47" s="386"/>
      <c r="E47" s="386"/>
      <c r="F47" s="26" t="s">
        <v>131</v>
      </c>
      <c r="G47" s="27" t="s">
        <v>23</v>
      </c>
      <c r="H47" s="27" t="s">
        <v>295</v>
      </c>
      <c r="I47" s="26" t="s">
        <v>296</v>
      </c>
      <c r="J47" s="26" t="s">
        <v>135</v>
      </c>
      <c r="K47" s="26" t="s">
        <v>135</v>
      </c>
      <c r="L47" s="26" t="s">
        <v>297</v>
      </c>
      <c r="M47" s="26">
        <v>2</v>
      </c>
      <c r="N47" s="400" t="str">
        <f t="shared" si="0"/>
        <v>Medio</v>
      </c>
      <c r="O47" s="26">
        <v>1</v>
      </c>
      <c r="P47" s="400" t="str">
        <f t="shared" si="1"/>
        <v>Esporádica</v>
      </c>
      <c r="Q47" s="400">
        <f t="shared" si="7"/>
        <v>2</v>
      </c>
      <c r="R47" s="400" t="str">
        <f t="shared" si="2"/>
        <v>Bajo</v>
      </c>
      <c r="S47" s="26">
        <v>25</v>
      </c>
      <c r="T47" s="400" t="str">
        <f t="shared" si="3"/>
        <v>Grave</v>
      </c>
      <c r="U47" s="400">
        <f t="shared" si="4"/>
        <v>50</v>
      </c>
      <c r="V47" s="400" t="str">
        <f t="shared" si="5"/>
        <v>III</v>
      </c>
      <c r="W47" s="25" t="str">
        <f t="shared" si="6"/>
        <v>Aceptable</v>
      </c>
      <c r="X47" s="25" t="s">
        <v>4</v>
      </c>
      <c r="Y47" s="26"/>
      <c r="Z47" s="26"/>
      <c r="AA47" s="26"/>
      <c r="AB47" s="26" t="s">
        <v>273</v>
      </c>
      <c r="AC47" s="400" t="s">
        <v>4</v>
      </c>
      <c r="AD47" s="400" t="s">
        <v>135</v>
      </c>
      <c r="AE47" s="400" t="s">
        <v>135</v>
      </c>
      <c r="AF47" s="400" t="s">
        <v>135</v>
      </c>
      <c r="AG47" s="36" t="s">
        <v>298</v>
      </c>
      <c r="AH47" s="26" t="s">
        <v>153</v>
      </c>
      <c r="AI47" s="423" t="s">
        <v>299</v>
      </c>
      <c r="AJ47" s="762"/>
      <c r="AK47" s="762"/>
      <c r="AL47" s="762"/>
      <c r="AM47" s="763"/>
      <c r="AN47" s="9"/>
      <c r="AO47" s="9"/>
      <c r="AP47" s="9"/>
      <c r="AQ47" s="9"/>
      <c r="AR47" s="9"/>
      <c r="AS47" s="9"/>
      <c r="AT47" s="9"/>
      <c r="AU47" s="9"/>
      <c r="AV47" s="9"/>
      <c r="AW47" s="9"/>
      <c r="AX47" s="9"/>
      <c r="AY47" s="9"/>
      <c r="AZ47" s="9"/>
      <c r="BA47" s="9"/>
      <c r="BB47" s="9"/>
      <c r="BC47" s="9"/>
    </row>
    <row r="48" spans="1:55" ht="120.75" customHeight="1">
      <c r="A48" s="386"/>
      <c r="B48" s="386"/>
      <c r="C48" s="386"/>
      <c r="D48" s="386"/>
      <c r="E48" s="386"/>
      <c r="F48" s="26" t="s">
        <v>131</v>
      </c>
      <c r="G48" s="27" t="s">
        <v>23</v>
      </c>
      <c r="H48" s="27" t="s">
        <v>76</v>
      </c>
      <c r="I48" s="26" t="s">
        <v>300</v>
      </c>
      <c r="J48" s="26" t="s">
        <v>301</v>
      </c>
      <c r="K48" s="26" t="s">
        <v>135</v>
      </c>
      <c r="L48" s="26" t="s">
        <v>302</v>
      </c>
      <c r="M48" s="26">
        <v>2</v>
      </c>
      <c r="N48" s="400" t="str">
        <f t="shared" si="0"/>
        <v>Medio</v>
      </c>
      <c r="O48" s="26">
        <v>1</v>
      </c>
      <c r="P48" s="400" t="str">
        <f t="shared" si="1"/>
        <v>Esporádica</v>
      </c>
      <c r="Q48" s="400">
        <f t="shared" si="7"/>
        <v>2</v>
      </c>
      <c r="R48" s="400" t="str">
        <f t="shared" si="2"/>
        <v>Bajo</v>
      </c>
      <c r="S48" s="26">
        <v>100</v>
      </c>
      <c r="T48" s="400" t="str">
        <f t="shared" si="3"/>
        <v>Muerte</v>
      </c>
      <c r="U48" s="400">
        <f t="shared" si="4"/>
        <v>200</v>
      </c>
      <c r="V48" s="400" t="str">
        <f t="shared" si="5"/>
        <v>II</v>
      </c>
      <c r="W48" s="25" t="str">
        <f t="shared" si="6"/>
        <v>No Aceptable  o Aceptable con control específico</v>
      </c>
      <c r="X48" s="25" t="s">
        <v>4</v>
      </c>
      <c r="Y48" s="26"/>
      <c r="Z48" s="26"/>
      <c r="AA48" s="26"/>
      <c r="AB48" s="26" t="s">
        <v>254</v>
      </c>
      <c r="AC48" s="400" t="s">
        <v>4</v>
      </c>
      <c r="AD48" s="400" t="s">
        <v>135</v>
      </c>
      <c r="AE48" s="400" t="s">
        <v>135</v>
      </c>
      <c r="AF48" s="400" t="s">
        <v>135</v>
      </c>
      <c r="AG48" s="36" t="s">
        <v>303</v>
      </c>
      <c r="AH48" s="36" t="s">
        <v>304</v>
      </c>
      <c r="AI48" s="415" t="s">
        <v>305</v>
      </c>
      <c r="AJ48" s="762"/>
      <c r="AK48" s="762"/>
      <c r="AL48" s="762"/>
      <c r="AM48" s="763"/>
      <c r="AN48" s="9"/>
      <c r="AO48" s="9"/>
      <c r="AP48" s="9"/>
      <c r="AQ48" s="9"/>
      <c r="AR48" s="9"/>
      <c r="AS48" s="9"/>
      <c r="AT48" s="9"/>
      <c r="AU48" s="9"/>
      <c r="AV48" s="9"/>
      <c r="AW48" s="9"/>
      <c r="AX48" s="9"/>
      <c r="AY48" s="9"/>
      <c r="AZ48" s="9"/>
      <c r="BA48" s="9"/>
      <c r="BB48" s="9"/>
      <c r="BC48" s="9"/>
    </row>
    <row r="49" spans="1:55" ht="117" customHeight="1">
      <c r="A49" s="404"/>
      <c r="B49" s="404"/>
      <c r="C49" s="404"/>
      <c r="D49" s="404"/>
      <c r="E49" s="404"/>
      <c r="F49" s="26" t="s">
        <v>131</v>
      </c>
      <c r="G49" s="27" t="s">
        <v>23</v>
      </c>
      <c r="H49" s="27" t="s">
        <v>306</v>
      </c>
      <c r="I49" s="26" t="s">
        <v>307</v>
      </c>
      <c r="J49" s="26" t="s">
        <v>135</v>
      </c>
      <c r="K49" s="26" t="s">
        <v>135</v>
      </c>
      <c r="L49" s="26" t="s">
        <v>308</v>
      </c>
      <c r="M49" s="26"/>
      <c r="N49" s="400" t="str">
        <f t="shared" si="0"/>
        <v>Bajo</v>
      </c>
      <c r="O49" s="26">
        <v>1</v>
      </c>
      <c r="P49" s="400" t="str">
        <f t="shared" si="1"/>
        <v>Esporádica</v>
      </c>
      <c r="Q49" s="400">
        <f t="shared" si="7"/>
        <v>1</v>
      </c>
      <c r="R49" s="400" t="str">
        <f t="shared" si="2"/>
        <v>Bajo</v>
      </c>
      <c r="S49" s="26">
        <v>100</v>
      </c>
      <c r="T49" s="400" t="str">
        <f t="shared" si="3"/>
        <v>Muerte</v>
      </c>
      <c r="U49" s="400">
        <f t="shared" si="4"/>
        <v>100</v>
      </c>
      <c r="V49" s="400" t="str">
        <f t="shared" si="5"/>
        <v>III</v>
      </c>
      <c r="W49" s="25" t="str">
        <f t="shared" si="6"/>
        <v>Aceptable</v>
      </c>
      <c r="X49" s="25" t="s">
        <v>4</v>
      </c>
      <c r="Y49" s="26"/>
      <c r="Z49" s="26"/>
      <c r="AA49" s="26"/>
      <c r="AB49" s="26" t="s">
        <v>254</v>
      </c>
      <c r="AC49" s="400" t="s">
        <v>4</v>
      </c>
      <c r="AD49" s="400" t="s">
        <v>135</v>
      </c>
      <c r="AE49" s="400" t="s">
        <v>135</v>
      </c>
      <c r="AF49" s="400" t="s">
        <v>135</v>
      </c>
      <c r="AG49" s="36" t="s">
        <v>309</v>
      </c>
      <c r="AH49" s="36" t="s">
        <v>310</v>
      </c>
      <c r="AI49" s="423" t="s">
        <v>311</v>
      </c>
      <c r="AJ49" s="762"/>
      <c r="AK49" s="762"/>
      <c r="AL49" s="762"/>
      <c r="AM49" s="763"/>
      <c r="AN49" s="9"/>
      <c r="AO49" s="9"/>
      <c r="AP49" s="9"/>
      <c r="AQ49" s="9"/>
      <c r="AR49" s="9"/>
      <c r="AS49" s="9"/>
      <c r="AT49" s="9"/>
      <c r="AU49" s="9"/>
      <c r="AV49" s="9"/>
      <c r="AW49" s="9"/>
      <c r="AX49" s="9"/>
      <c r="AY49" s="9"/>
      <c r="AZ49" s="9"/>
      <c r="BA49" s="9"/>
      <c r="BB49" s="9"/>
      <c r="BC49" s="9"/>
    </row>
    <row r="50" spans="1:55" ht="15.75" customHeight="1">
      <c r="A50" s="9"/>
      <c r="B50" s="9"/>
      <c r="C50" s="9"/>
      <c r="D50" s="9"/>
      <c r="E50" s="9"/>
      <c r="F50" s="9"/>
      <c r="G50" s="9"/>
      <c r="H50" s="9"/>
      <c r="I50" s="9"/>
      <c r="J50" s="9"/>
      <c r="K50" s="9"/>
      <c r="L50" s="9"/>
      <c r="M50" s="42"/>
      <c r="N50" s="42"/>
      <c r="O50" s="42"/>
      <c r="P50" s="42"/>
      <c r="Q50" s="42"/>
      <c r="R50" s="42"/>
      <c r="S50" s="42"/>
      <c r="T50" s="42"/>
      <c r="U50" s="42"/>
      <c r="V50" s="42"/>
      <c r="W50" s="43" t="str">
        <f t="shared" si="6"/>
        <v/>
      </c>
      <c r="X50" s="42"/>
      <c r="Y50" s="9"/>
      <c r="Z50" s="9"/>
      <c r="AA50" s="42"/>
      <c r="AB50" s="42"/>
      <c r="AC50" s="42"/>
      <c r="AD50" s="42"/>
      <c r="AE50" s="42"/>
      <c r="AF50" s="42"/>
      <c r="AG50" s="44"/>
      <c r="AH50" s="42"/>
      <c r="AI50" s="422"/>
      <c r="AJ50" s="768"/>
      <c r="AK50" s="768"/>
      <c r="AL50" s="768"/>
      <c r="AM50" s="768"/>
      <c r="AN50" s="9"/>
      <c r="AO50" s="9"/>
      <c r="AP50" s="9"/>
      <c r="AQ50" s="9"/>
      <c r="AR50" s="9"/>
      <c r="AS50" s="9"/>
      <c r="AT50" s="9"/>
      <c r="AU50" s="9"/>
      <c r="AV50" s="9"/>
      <c r="AW50" s="9"/>
      <c r="AX50" s="9"/>
      <c r="AY50" s="9"/>
      <c r="AZ50" s="9"/>
      <c r="BA50" s="9"/>
      <c r="BB50" s="9"/>
      <c r="BC50" s="9"/>
    </row>
    <row r="51" spans="1:55" ht="15.75" customHeight="1">
      <c r="A51" s="9"/>
      <c r="B51" s="9"/>
      <c r="C51" s="9"/>
      <c r="D51" s="9"/>
      <c r="E51" s="9"/>
      <c r="F51" s="9"/>
      <c r="G51" s="9"/>
      <c r="H51" s="9"/>
      <c r="I51" s="9"/>
      <c r="J51" s="9"/>
      <c r="K51" s="9"/>
      <c r="L51" s="9"/>
      <c r="M51" s="42"/>
      <c r="N51" s="42"/>
      <c r="O51" s="42"/>
      <c r="P51" s="42"/>
      <c r="Q51" s="42"/>
      <c r="R51" s="42"/>
      <c r="S51" s="42"/>
      <c r="T51" s="42"/>
      <c r="U51" s="42"/>
      <c r="V51" s="42"/>
      <c r="W51" s="42"/>
      <c r="X51" s="42"/>
      <c r="Y51" s="9"/>
      <c r="Z51" s="9"/>
      <c r="AA51" s="42"/>
      <c r="AB51" s="42"/>
      <c r="AC51" s="42"/>
      <c r="AD51" s="42"/>
      <c r="AE51" s="42"/>
      <c r="AF51" s="42"/>
      <c r="AG51" s="44"/>
      <c r="AH51" s="42"/>
      <c r="AI51" s="9"/>
      <c r="AJ51" s="9"/>
      <c r="AK51" s="9"/>
      <c r="AL51" s="9"/>
      <c r="AM51" s="9"/>
      <c r="AN51" s="9"/>
      <c r="AO51" s="9"/>
      <c r="AP51" s="9"/>
      <c r="AQ51" s="9"/>
      <c r="AR51" s="9"/>
      <c r="AS51" s="9"/>
      <c r="AT51" s="9"/>
      <c r="AU51" s="9"/>
      <c r="AV51" s="9"/>
      <c r="AW51" s="9"/>
      <c r="AX51" s="9"/>
      <c r="AY51" s="9"/>
      <c r="AZ51" s="9"/>
      <c r="BA51" s="9"/>
      <c r="BB51" s="9"/>
      <c r="BC51" s="9"/>
    </row>
    <row r="52" spans="1:55" ht="15.75" customHeight="1">
      <c r="A52" s="9"/>
      <c r="B52" s="9"/>
      <c r="C52" s="9"/>
      <c r="D52" s="9"/>
      <c r="E52" s="9"/>
      <c r="F52" s="9"/>
      <c r="G52" s="9"/>
      <c r="H52" s="9"/>
      <c r="I52" s="9"/>
      <c r="J52" s="9"/>
      <c r="K52" s="9"/>
      <c r="L52" s="9"/>
      <c r="M52" s="42"/>
      <c r="N52" s="42"/>
      <c r="O52" s="42"/>
      <c r="P52" s="42"/>
      <c r="Q52" s="42"/>
      <c r="R52" s="42"/>
      <c r="S52" s="42"/>
      <c r="T52" s="42"/>
      <c r="U52" s="42"/>
      <c r="V52" s="42"/>
      <c r="W52" s="42"/>
      <c r="X52" s="42"/>
      <c r="Y52" s="9"/>
      <c r="Z52" s="9"/>
      <c r="AA52" s="42"/>
      <c r="AB52" s="42"/>
      <c r="AC52" s="42"/>
      <c r="AD52" s="42"/>
      <c r="AE52" s="42"/>
      <c r="AF52" s="42"/>
      <c r="AG52" s="44"/>
      <c r="AH52" s="42"/>
      <c r="AI52" s="9"/>
      <c r="AJ52" s="9"/>
      <c r="AK52" s="9"/>
      <c r="AL52" s="9"/>
      <c r="AM52" s="9"/>
      <c r="AN52" s="9"/>
      <c r="AO52" s="9"/>
      <c r="AP52" s="9"/>
      <c r="AQ52" s="9"/>
      <c r="AR52" s="9"/>
      <c r="AS52" s="9"/>
      <c r="AT52" s="9"/>
      <c r="AU52" s="9"/>
      <c r="AV52" s="9"/>
      <c r="AW52" s="9"/>
      <c r="AX52" s="9"/>
      <c r="AY52" s="9"/>
      <c r="AZ52" s="9"/>
      <c r="BA52" s="9"/>
      <c r="BB52" s="9"/>
      <c r="BC52" s="9"/>
    </row>
    <row r="53" spans="1:55" ht="15.75" customHeight="1">
      <c r="A53" s="9"/>
      <c r="B53" s="9"/>
      <c r="C53" s="9"/>
      <c r="D53" s="9"/>
      <c r="E53" s="9"/>
      <c r="F53" s="9"/>
      <c r="G53" s="9"/>
      <c r="H53" s="9"/>
      <c r="I53" s="9"/>
      <c r="J53" s="9"/>
      <c r="K53" s="9"/>
      <c r="L53" s="9"/>
      <c r="M53" s="42"/>
      <c r="N53" s="42"/>
      <c r="O53" s="42"/>
      <c r="P53" s="42"/>
      <c r="Q53" s="42"/>
      <c r="R53" s="42"/>
      <c r="S53" s="42"/>
      <c r="T53" s="42"/>
      <c r="U53" s="42"/>
      <c r="V53" s="42"/>
      <c r="W53" s="42"/>
      <c r="X53" s="42"/>
      <c r="Y53" s="9"/>
      <c r="Z53" s="9"/>
      <c r="AA53" s="42"/>
      <c r="AB53" s="42"/>
      <c r="AC53" s="42"/>
      <c r="AD53" s="42"/>
      <c r="AE53" s="42"/>
      <c r="AF53" s="42"/>
      <c r="AG53" s="44"/>
      <c r="AH53" s="42"/>
      <c r="AI53" s="9"/>
      <c r="AJ53" s="9"/>
      <c r="AK53" s="9"/>
      <c r="AL53" s="9"/>
      <c r="AM53" s="9"/>
      <c r="AN53" s="9"/>
      <c r="AO53" s="9"/>
      <c r="AP53" s="9"/>
      <c r="AQ53" s="9"/>
      <c r="AR53" s="9"/>
      <c r="AS53" s="9"/>
      <c r="AT53" s="9"/>
      <c r="AU53" s="9"/>
      <c r="AV53" s="9"/>
      <c r="AW53" s="9"/>
      <c r="AX53" s="9"/>
      <c r="AY53" s="9"/>
      <c r="AZ53" s="9"/>
      <c r="BA53" s="9"/>
      <c r="BB53" s="9"/>
      <c r="BC53" s="9"/>
    </row>
    <row r="54" spans="1:55" ht="15.75" customHeight="1">
      <c r="A54" s="9"/>
      <c r="B54" s="9"/>
      <c r="C54" s="9"/>
      <c r="D54" s="9"/>
      <c r="E54" s="9"/>
      <c r="F54" s="9"/>
      <c r="G54" s="9"/>
      <c r="H54" s="9"/>
      <c r="I54" s="9"/>
      <c r="J54" s="9"/>
      <c r="K54" s="9"/>
      <c r="L54" s="9"/>
      <c r="M54" s="42"/>
      <c r="N54" s="42"/>
      <c r="O54" s="42"/>
      <c r="P54" s="42"/>
      <c r="Q54" s="42"/>
      <c r="R54" s="42"/>
      <c r="S54" s="42"/>
      <c r="T54" s="42"/>
      <c r="U54" s="42"/>
      <c r="V54" s="42"/>
      <c r="W54" s="42"/>
      <c r="X54" s="42"/>
      <c r="Y54" s="9"/>
      <c r="Z54" s="9"/>
      <c r="AA54" s="42"/>
      <c r="AB54" s="42"/>
      <c r="AC54" s="42"/>
      <c r="AD54" s="42"/>
      <c r="AE54" s="42"/>
      <c r="AF54" s="42"/>
      <c r="AG54" s="44"/>
      <c r="AH54" s="42"/>
      <c r="AI54" s="9"/>
      <c r="AJ54" s="9"/>
      <c r="AK54" s="9"/>
      <c r="AL54" s="9"/>
      <c r="AM54" s="9"/>
      <c r="AN54" s="9"/>
      <c r="AO54" s="9"/>
      <c r="AP54" s="9"/>
      <c r="AQ54" s="9"/>
      <c r="AR54" s="9"/>
      <c r="AS54" s="9"/>
      <c r="AT54" s="9"/>
      <c r="AU54" s="9"/>
      <c r="AV54" s="9"/>
      <c r="AW54" s="9"/>
      <c r="AX54" s="9"/>
      <c r="AY54" s="9"/>
      <c r="AZ54" s="9"/>
      <c r="BA54" s="9"/>
      <c r="BB54" s="9"/>
      <c r="BC54" s="9"/>
    </row>
    <row r="55" spans="1:55" ht="15.75" customHeight="1">
      <c r="A55" s="9"/>
      <c r="B55" s="9"/>
      <c r="C55" s="9"/>
      <c r="D55" s="9"/>
      <c r="E55" s="9"/>
      <c r="F55" s="9"/>
      <c r="G55" s="9"/>
      <c r="H55" s="9"/>
      <c r="I55" s="9"/>
      <c r="J55" s="9"/>
      <c r="K55" s="9"/>
      <c r="L55" s="9"/>
      <c r="M55" s="42"/>
      <c r="N55" s="42"/>
      <c r="O55" s="42"/>
      <c r="P55" s="42"/>
      <c r="Q55" s="42"/>
      <c r="R55" s="42"/>
      <c r="S55" s="42"/>
      <c r="T55" s="42"/>
      <c r="U55" s="42"/>
      <c r="V55" s="42"/>
      <c r="W55" s="42"/>
      <c r="X55" s="42"/>
      <c r="Y55" s="9"/>
      <c r="Z55" s="9"/>
      <c r="AA55" s="42"/>
      <c r="AB55" s="42"/>
      <c r="AC55" s="42"/>
      <c r="AD55" s="42"/>
      <c r="AE55" s="42"/>
      <c r="AF55" s="42"/>
      <c r="AG55" s="44"/>
      <c r="AH55" s="42"/>
      <c r="AI55" s="9"/>
      <c r="AJ55" s="9"/>
      <c r="AK55" s="9"/>
      <c r="AL55" s="9"/>
      <c r="AM55" s="9"/>
      <c r="AN55" s="9"/>
      <c r="AO55" s="9"/>
      <c r="AP55" s="9"/>
      <c r="AQ55" s="9"/>
      <c r="AR55" s="9"/>
      <c r="AS55" s="9"/>
      <c r="AT55" s="9"/>
      <c r="AU55" s="9"/>
      <c r="AV55" s="9"/>
      <c r="AW55" s="9"/>
      <c r="AX55" s="9"/>
      <c r="AY55" s="9"/>
      <c r="AZ55" s="9"/>
      <c r="BA55" s="9"/>
      <c r="BB55" s="9"/>
      <c r="BC55" s="9"/>
    </row>
    <row r="56" spans="1:55" ht="15.75" customHeight="1">
      <c r="A56" s="9"/>
      <c r="B56" s="9"/>
      <c r="C56" s="9"/>
      <c r="D56" s="9"/>
      <c r="E56" s="9"/>
      <c r="F56" s="9"/>
      <c r="G56" s="9"/>
      <c r="H56" s="9"/>
      <c r="I56" s="9"/>
      <c r="J56" s="9"/>
      <c r="K56" s="9"/>
      <c r="L56" s="9"/>
      <c r="M56" s="42"/>
      <c r="N56" s="42"/>
      <c r="O56" s="42"/>
      <c r="P56" s="42"/>
      <c r="Q56" s="42"/>
      <c r="R56" s="42"/>
      <c r="S56" s="42"/>
      <c r="T56" s="42"/>
      <c r="U56" s="42"/>
      <c r="V56" s="42"/>
      <c r="W56" s="42"/>
      <c r="X56" s="42"/>
      <c r="Y56" s="9"/>
      <c r="Z56" s="9"/>
      <c r="AA56" s="42"/>
      <c r="AB56" s="42"/>
      <c r="AC56" s="42"/>
      <c r="AD56" s="42"/>
      <c r="AE56" s="42"/>
      <c r="AF56" s="42"/>
      <c r="AG56" s="44"/>
      <c r="AH56" s="42"/>
      <c r="AI56" s="9"/>
      <c r="AJ56" s="9"/>
      <c r="AK56" s="9"/>
      <c r="AL56" s="9"/>
      <c r="AM56" s="9"/>
      <c r="AN56" s="9"/>
      <c r="AO56" s="9"/>
      <c r="AP56" s="9"/>
      <c r="AQ56" s="9"/>
      <c r="AR56" s="9"/>
      <c r="AS56" s="9"/>
      <c r="AT56" s="9"/>
      <c r="AU56" s="9"/>
      <c r="AV56" s="9"/>
      <c r="AW56" s="9"/>
      <c r="AX56" s="9"/>
      <c r="AY56" s="9"/>
      <c r="AZ56" s="9"/>
      <c r="BA56" s="9"/>
      <c r="BB56" s="9"/>
      <c r="BC56" s="9"/>
    </row>
    <row r="57" spans="1:55" ht="15.75" customHeight="1">
      <c r="A57" s="9"/>
      <c r="B57" s="9"/>
      <c r="C57" s="9"/>
      <c r="D57" s="9"/>
      <c r="E57" s="9"/>
      <c r="F57" s="9"/>
      <c r="G57" s="9"/>
      <c r="H57" s="9"/>
      <c r="I57" s="9"/>
      <c r="J57" s="9"/>
      <c r="K57" s="9"/>
      <c r="L57" s="9"/>
      <c r="M57" s="42"/>
      <c r="N57" s="42"/>
      <c r="O57" s="42"/>
      <c r="P57" s="42"/>
      <c r="Q57" s="42"/>
      <c r="R57" s="42"/>
      <c r="S57" s="42"/>
      <c r="T57" s="42"/>
      <c r="U57" s="42"/>
      <c r="V57" s="42"/>
      <c r="W57" s="42"/>
      <c r="X57" s="42"/>
      <c r="Y57" s="9"/>
      <c r="Z57" s="9"/>
      <c r="AA57" s="42"/>
      <c r="AB57" s="42"/>
      <c r="AC57" s="42"/>
      <c r="AD57" s="42"/>
      <c r="AE57" s="42"/>
      <c r="AF57" s="42"/>
      <c r="AG57" s="44"/>
      <c r="AH57" s="42"/>
      <c r="AI57" s="9"/>
      <c r="AJ57" s="9"/>
      <c r="AK57" s="9"/>
      <c r="AL57" s="9"/>
      <c r="AM57" s="9"/>
      <c r="AN57" s="9"/>
      <c r="AO57" s="9"/>
      <c r="AP57" s="9"/>
      <c r="AQ57" s="9"/>
      <c r="AR57" s="9"/>
      <c r="AS57" s="9"/>
      <c r="AT57" s="9"/>
      <c r="AU57" s="9"/>
      <c r="AV57" s="9"/>
      <c r="AW57" s="9"/>
      <c r="AX57" s="9"/>
      <c r="AY57" s="9"/>
      <c r="AZ57" s="9"/>
      <c r="BA57" s="9"/>
      <c r="BB57" s="9"/>
      <c r="BC57" s="9"/>
    </row>
    <row r="58" spans="1:55" ht="15.75" customHeight="1">
      <c r="A58" s="9"/>
      <c r="B58" s="9"/>
      <c r="C58" s="9"/>
      <c r="D58" s="9"/>
      <c r="E58" s="9"/>
      <c r="F58" s="9"/>
      <c r="G58" s="9"/>
      <c r="H58" s="9"/>
      <c r="I58" s="9"/>
      <c r="J58" s="9"/>
      <c r="K58" s="9"/>
      <c r="L58" s="9"/>
      <c r="M58" s="42"/>
      <c r="N58" s="42"/>
      <c r="O58" s="42"/>
      <c r="P58" s="42"/>
      <c r="Q58" s="42"/>
      <c r="R58" s="42"/>
      <c r="S58" s="42"/>
      <c r="T58" s="42"/>
      <c r="U58" s="42"/>
      <c r="V58" s="42"/>
      <c r="W58" s="42"/>
      <c r="X58" s="42"/>
      <c r="Y58" s="9"/>
      <c r="Z58" s="9"/>
      <c r="AA58" s="42"/>
      <c r="AB58" s="42"/>
      <c r="AC58" s="42"/>
      <c r="AD58" s="42"/>
      <c r="AE58" s="42"/>
      <c r="AF58" s="42"/>
      <c r="AG58" s="44"/>
      <c r="AH58" s="42"/>
      <c r="AI58" s="9"/>
      <c r="AJ58" s="9"/>
      <c r="AK58" s="9"/>
      <c r="AL58" s="9"/>
      <c r="AM58" s="9"/>
      <c r="AN58" s="9"/>
      <c r="AO58" s="9"/>
      <c r="AP58" s="9"/>
      <c r="AQ58" s="9"/>
      <c r="AR58" s="9"/>
      <c r="AS58" s="9"/>
      <c r="AT58" s="9"/>
      <c r="AU58" s="9"/>
      <c r="AV58" s="9"/>
      <c r="AW58" s="9"/>
      <c r="AX58" s="9"/>
      <c r="AY58" s="9"/>
      <c r="AZ58" s="9"/>
      <c r="BA58" s="9"/>
      <c r="BB58" s="9"/>
      <c r="BC58" s="9"/>
    </row>
    <row r="59" spans="1:55" ht="15.75" customHeight="1">
      <c r="A59" s="9"/>
      <c r="B59" s="9"/>
      <c r="C59" s="9"/>
      <c r="D59" s="9"/>
      <c r="E59" s="9"/>
      <c r="F59" s="9"/>
      <c r="G59" s="9"/>
      <c r="H59" s="9"/>
      <c r="I59" s="9"/>
      <c r="J59" s="9"/>
      <c r="K59" s="9"/>
      <c r="L59" s="9"/>
      <c r="M59" s="42"/>
      <c r="N59" s="42"/>
      <c r="O59" s="42"/>
      <c r="P59" s="42"/>
      <c r="Q59" s="42"/>
      <c r="R59" s="42"/>
      <c r="S59" s="42"/>
      <c r="T59" s="42"/>
      <c r="U59" s="42"/>
      <c r="V59" s="42"/>
      <c r="W59" s="42"/>
      <c r="X59" s="42"/>
      <c r="Y59" s="9"/>
      <c r="Z59" s="9"/>
      <c r="AA59" s="42"/>
      <c r="AB59" s="42"/>
      <c r="AC59" s="42"/>
      <c r="AD59" s="42"/>
      <c r="AE59" s="42"/>
      <c r="AF59" s="42"/>
      <c r="AG59" s="44"/>
      <c r="AH59" s="42"/>
      <c r="AI59" s="9"/>
      <c r="AJ59" s="9"/>
      <c r="AK59" s="9"/>
      <c r="AL59" s="9"/>
      <c r="AM59" s="9"/>
      <c r="AN59" s="9"/>
      <c r="AO59" s="9"/>
      <c r="AP59" s="9"/>
      <c r="AQ59" s="9"/>
      <c r="AR59" s="9"/>
      <c r="AS59" s="9"/>
      <c r="AT59" s="9"/>
      <c r="AU59" s="9"/>
      <c r="AV59" s="9"/>
      <c r="AW59" s="9"/>
      <c r="AX59" s="9"/>
      <c r="AY59" s="9"/>
      <c r="AZ59" s="9"/>
      <c r="BA59" s="9"/>
      <c r="BB59" s="9"/>
      <c r="BC59" s="9"/>
    </row>
    <row r="60" spans="1:55" ht="15.75" customHeight="1">
      <c r="A60" s="9"/>
      <c r="B60" s="9"/>
      <c r="C60" s="9"/>
      <c r="D60" s="9"/>
      <c r="E60" s="9"/>
      <c r="F60" s="9"/>
      <c r="G60" s="9"/>
      <c r="H60" s="9"/>
      <c r="I60" s="9"/>
      <c r="J60" s="9"/>
      <c r="K60" s="9"/>
      <c r="L60" s="9"/>
      <c r="M60" s="42"/>
      <c r="N60" s="42"/>
      <c r="O60" s="42"/>
      <c r="P60" s="42"/>
      <c r="Q60" s="42"/>
      <c r="R60" s="42"/>
      <c r="S60" s="42"/>
      <c r="T60" s="42"/>
      <c r="U60" s="42"/>
      <c r="V60" s="42"/>
      <c r="W60" s="42"/>
      <c r="X60" s="42"/>
      <c r="Y60" s="9"/>
      <c r="Z60" s="9"/>
      <c r="AA60" s="42"/>
      <c r="AB60" s="42"/>
      <c r="AC60" s="42"/>
      <c r="AD60" s="42"/>
      <c r="AE60" s="42"/>
      <c r="AF60" s="42"/>
      <c r="AG60" s="44"/>
      <c r="AH60" s="42"/>
      <c r="AI60" s="9"/>
      <c r="AJ60" s="9"/>
      <c r="AK60" s="9"/>
      <c r="AL60" s="9"/>
      <c r="AM60" s="9"/>
      <c r="AN60" s="9"/>
      <c r="AO60" s="9"/>
      <c r="AP60" s="9"/>
      <c r="AQ60" s="9"/>
      <c r="AR60" s="9"/>
      <c r="AS60" s="9"/>
      <c r="AT60" s="9"/>
      <c r="AU60" s="9"/>
      <c r="AV60" s="9"/>
      <c r="AW60" s="9"/>
      <c r="AX60" s="9"/>
      <c r="AY60" s="9"/>
      <c r="AZ60" s="9"/>
      <c r="BA60" s="9"/>
      <c r="BB60" s="9"/>
      <c r="BC60" s="9"/>
    </row>
    <row r="61" spans="1:55" ht="15.75" customHeight="1">
      <c r="A61" s="9"/>
      <c r="B61" s="9"/>
      <c r="C61" s="9"/>
      <c r="D61" s="9"/>
      <c r="E61" s="9"/>
      <c r="F61" s="9"/>
      <c r="G61" s="9"/>
      <c r="H61" s="9"/>
      <c r="I61" s="9"/>
      <c r="J61" s="9"/>
      <c r="K61" s="9"/>
      <c r="L61" s="9"/>
      <c r="M61" s="42"/>
      <c r="N61" s="42"/>
      <c r="O61" s="42"/>
      <c r="P61" s="42"/>
      <c r="Q61" s="42"/>
      <c r="R61" s="42"/>
      <c r="S61" s="42"/>
      <c r="T61" s="42"/>
      <c r="U61" s="42"/>
      <c r="V61" s="42"/>
      <c r="W61" s="42"/>
      <c r="X61" s="42"/>
      <c r="Y61" s="9"/>
      <c r="Z61" s="9"/>
      <c r="AA61" s="42"/>
      <c r="AB61" s="42"/>
      <c r="AC61" s="42"/>
      <c r="AD61" s="42"/>
      <c r="AE61" s="42"/>
      <c r="AF61" s="42"/>
      <c r="AG61" s="44"/>
      <c r="AH61" s="42"/>
      <c r="AI61" s="9"/>
      <c r="AJ61" s="9"/>
      <c r="AK61" s="9"/>
      <c r="AL61" s="9"/>
      <c r="AM61" s="9"/>
      <c r="AN61" s="9"/>
      <c r="AO61" s="9"/>
      <c r="AP61" s="9"/>
      <c r="AQ61" s="9"/>
      <c r="AR61" s="9"/>
      <c r="AS61" s="9"/>
      <c r="AT61" s="9"/>
      <c r="AU61" s="9"/>
      <c r="AV61" s="9"/>
      <c r="AW61" s="9"/>
      <c r="AX61" s="9"/>
      <c r="AY61" s="9"/>
      <c r="AZ61" s="9"/>
      <c r="BA61" s="9"/>
      <c r="BB61" s="9"/>
      <c r="BC61" s="9"/>
    </row>
    <row r="62" spans="1:55" ht="15.75" customHeight="1">
      <c r="A62" s="9"/>
      <c r="B62" s="9"/>
      <c r="C62" s="9"/>
      <c r="D62" s="9"/>
      <c r="E62" s="9"/>
      <c r="F62" s="9"/>
      <c r="G62" s="9"/>
      <c r="H62" s="9"/>
      <c r="I62" s="9"/>
      <c r="J62" s="9"/>
      <c r="K62" s="9"/>
      <c r="L62" s="9"/>
      <c r="M62" s="42"/>
      <c r="N62" s="42"/>
      <c r="O62" s="42"/>
      <c r="P62" s="42"/>
      <c r="Q62" s="42"/>
      <c r="R62" s="42"/>
      <c r="S62" s="42"/>
      <c r="T62" s="42"/>
      <c r="U62" s="42"/>
      <c r="V62" s="42"/>
      <c r="W62" s="42"/>
      <c r="X62" s="42"/>
      <c r="Y62" s="9"/>
      <c r="Z62" s="9"/>
      <c r="AA62" s="42"/>
      <c r="AB62" s="42"/>
      <c r="AC62" s="42"/>
      <c r="AD62" s="42"/>
      <c r="AE62" s="42"/>
      <c r="AF62" s="42"/>
      <c r="AG62" s="44"/>
      <c r="AH62" s="42"/>
      <c r="AI62" s="9"/>
      <c r="AJ62" s="9"/>
      <c r="AK62" s="9"/>
      <c r="AL62" s="9"/>
      <c r="AM62" s="9"/>
      <c r="AN62" s="9"/>
      <c r="AO62" s="9"/>
      <c r="AP62" s="9"/>
      <c r="AQ62" s="9"/>
      <c r="AR62" s="9"/>
      <c r="AS62" s="9"/>
      <c r="AT62" s="9"/>
      <c r="AU62" s="9"/>
      <c r="AV62" s="9"/>
      <c r="AW62" s="9"/>
      <c r="AX62" s="9"/>
      <c r="AY62" s="9"/>
      <c r="AZ62" s="9"/>
      <c r="BA62" s="9"/>
      <c r="BB62" s="9"/>
      <c r="BC62" s="9"/>
    </row>
    <row r="63" spans="1:55" ht="15.75" customHeight="1">
      <c r="A63" s="9"/>
      <c r="B63" s="9"/>
      <c r="C63" s="9"/>
      <c r="D63" s="9"/>
      <c r="E63" s="9"/>
      <c r="F63" s="9"/>
      <c r="G63" s="9"/>
      <c r="H63" s="9"/>
      <c r="I63" s="9"/>
      <c r="J63" s="9"/>
      <c r="K63" s="9"/>
      <c r="L63" s="9"/>
      <c r="M63" s="42"/>
      <c r="N63" s="42"/>
      <c r="O63" s="42"/>
      <c r="P63" s="42"/>
      <c r="Q63" s="42"/>
      <c r="R63" s="42"/>
      <c r="S63" s="42"/>
      <c r="T63" s="42"/>
      <c r="U63" s="42"/>
      <c r="V63" s="42"/>
      <c r="W63" s="42"/>
      <c r="X63" s="42"/>
      <c r="Y63" s="9"/>
      <c r="Z63" s="9"/>
      <c r="AA63" s="42"/>
      <c r="AB63" s="42"/>
      <c r="AC63" s="42"/>
      <c r="AD63" s="42"/>
      <c r="AE63" s="42"/>
      <c r="AF63" s="42"/>
      <c r="AG63" s="44"/>
      <c r="AH63" s="42"/>
      <c r="AI63" s="9"/>
      <c r="AJ63" s="9"/>
      <c r="AK63" s="9"/>
      <c r="AL63" s="9"/>
      <c r="AM63" s="9"/>
      <c r="AN63" s="9"/>
      <c r="AO63" s="9"/>
      <c r="AP63" s="9"/>
      <c r="AQ63" s="9"/>
      <c r="AR63" s="9"/>
      <c r="AS63" s="9"/>
      <c r="AT63" s="9"/>
      <c r="AU63" s="9"/>
      <c r="AV63" s="9"/>
      <c r="AW63" s="9"/>
      <c r="AX63" s="9"/>
      <c r="AY63" s="9"/>
      <c r="AZ63" s="9"/>
      <c r="BA63" s="9"/>
      <c r="BB63" s="9"/>
      <c r="BC63" s="9"/>
    </row>
    <row r="64" spans="1:55" ht="15.75" customHeight="1">
      <c r="A64" s="9"/>
      <c r="B64" s="9"/>
      <c r="C64" s="9"/>
      <c r="D64" s="9"/>
      <c r="E64" s="9"/>
      <c r="F64" s="9"/>
      <c r="G64" s="9"/>
      <c r="H64" s="9"/>
      <c r="I64" s="9"/>
      <c r="J64" s="9"/>
      <c r="K64" s="9"/>
      <c r="L64" s="9"/>
      <c r="M64" s="42"/>
      <c r="N64" s="42"/>
      <c r="O64" s="42"/>
      <c r="P64" s="42"/>
      <c r="Q64" s="42"/>
      <c r="R64" s="42"/>
      <c r="S64" s="42"/>
      <c r="T64" s="42"/>
      <c r="U64" s="42"/>
      <c r="V64" s="42"/>
      <c r="W64" s="42"/>
      <c r="X64" s="42"/>
      <c r="Y64" s="9"/>
      <c r="Z64" s="9"/>
      <c r="AA64" s="42"/>
      <c r="AB64" s="42"/>
      <c r="AC64" s="42"/>
      <c r="AD64" s="42"/>
      <c r="AE64" s="42"/>
      <c r="AF64" s="42"/>
      <c r="AG64" s="44"/>
      <c r="AH64" s="42"/>
      <c r="AI64" s="9"/>
      <c r="AJ64" s="9"/>
      <c r="AK64" s="9"/>
      <c r="AL64" s="9"/>
      <c r="AM64" s="9"/>
      <c r="AN64" s="9"/>
      <c r="AO64" s="9"/>
      <c r="AP64" s="9"/>
      <c r="AQ64" s="9"/>
      <c r="AR64" s="9"/>
      <c r="AS64" s="9"/>
      <c r="AT64" s="9"/>
      <c r="AU64" s="9"/>
      <c r="AV64" s="9"/>
      <c r="AW64" s="9"/>
      <c r="AX64" s="9"/>
      <c r="AY64" s="9"/>
      <c r="AZ64" s="9"/>
      <c r="BA64" s="9"/>
      <c r="BB64" s="9"/>
      <c r="BC64" s="9"/>
    </row>
    <row r="65" spans="1:55" ht="15.75" customHeight="1">
      <c r="A65" s="9"/>
      <c r="B65" s="9"/>
      <c r="C65" s="9"/>
      <c r="D65" s="9"/>
      <c r="E65" s="9"/>
      <c r="F65" s="9"/>
      <c r="G65" s="9"/>
      <c r="H65" s="9"/>
      <c r="I65" s="9"/>
      <c r="J65" s="9"/>
      <c r="K65" s="9"/>
      <c r="L65" s="9"/>
      <c r="M65" s="42"/>
      <c r="N65" s="42"/>
      <c r="O65" s="42"/>
      <c r="P65" s="42"/>
      <c r="Q65" s="42"/>
      <c r="R65" s="42"/>
      <c r="S65" s="42"/>
      <c r="T65" s="42"/>
      <c r="U65" s="42"/>
      <c r="V65" s="42"/>
      <c r="W65" s="42"/>
      <c r="X65" s="42"/>
      <c r="Y65" s="9"/>
      <c r="Z65" s="9"/>
      <c r="AA65" s="42"/>
      <c r="AB65" s="42"/>
      <c r="AC65" s="42"/>
      <c r="AD65" s="42"/>
      <c r="AE65" s="42"/>
      <c r="AF65" s="42"/>
      <c r="AG65" s="44"/>
      <c r="AH65" s="42"/>
      <c r="AI65" s="9"/>
      <c r="AJ65" s="9"/>
      <c r="AK65" s="9"/>
      <c r="AL65" s="9"/>
      <c r="AM65" s="9"/>
      <c r="AN65" s="9"/>
      <c r="AO65" s="9"/>
      <c r="AP65" s="9"/>
      <c r="AQ65" s="9"/>
      <c r="AR65" s="9"/>
      <c r="AS65" s="9"/>
      <c r="AT65" s="9"/>
      <c r="AU65" s="9"/>
      <c r="AV65" s="9"/>
      <c r="AW65" s="9"/>
      <c r="AX65" s="9"/>
      <c r="AY65" s="9"/>
      <c r="AZ65" s="9"/>
      <c r="BA65" s="9"/>
      <c r="BB65" s="9"/>
      <c r="BC65" s="9"/>
    </row>
    <row r="66" spans="1:55" ht="15.75" customHeight="1">
      <c r="A66" s="9"/>
      <c r="B66" s="9"/>
      <c r="C66" s="9"/>
      <c r="D66" s="9"/>
      <c r="E66" s="9"/>
      <c r="F66" s="9"/>
      <c r="G66" s="9"/>
      <c r="H66" s="9"/>
      <c r="I66" s="9"/>
      <c r="J66" s="9"/>
      <c r="K66" s="9"/>
      <c r="L66" s="9"/>
      <c r="M66" s="42"/>
      <c r="N66" s="42"/>
      <c r="O66" s="42"/>
      <c r="P66" s="42"/>
      <c r="Q66" s="42"/>
      <c r="R66" s="42"/>
      <c r="S66" s="42"/>
      <c r="T66" s="42"/>
      <c r="U66" s="42"/>
      <c r="V66" s="42"/>
      <c r="W66" s="42"/>
      <c r="X66" s="42"/>
      <c r="Y66" s="9"/>
      <c r="Z66" s="9"/>
      <c r="AA66" s="42"/>
      <c r="AB66" s="42"/>
      <c r="AC66" s="42"/>
      <c r="AD66" s="42"/>
      <c r="AE66" s="42"/>
      <c r="AF66" s="42"/>
      <c r="AG66" s="44"/>
      <c r="AH66" s="42"/>
      <c r="AI66" s="9"/>
      <c r="AJ66" s="9"/>
      <c r="AK66" s="9"/>
      <c r="AL66" s="9"/>
      <c r="AM66" s="9"/>
      <c r="AN66" s="9"/>
      <c r="AO66" s="9"/>
      <c r="AP66" s="9"/>
      <c r="AQ66" s="9"/>
      <c r="AR66" s="9"/>
      <c r="AS66" s="9"/>
      <c r="AT66" s="9"/>
      <c r="AU66" s="9"/>
      <c r="AV66" s="9"/>
      <c r="AW66" s="9"/>
      <c r="AX66" s="9"/>
      <c r="AY66" s="9"/>
      <c r="AZ66" s="9"/>
      <c r="BA66" s="9"/>
      <c r="BB66" s="9"/>
      <c r="BC66" s="9"/>
    </row>
    <row r="67" spans="1:55" ht="15.75" customHeight="1">
      <c r="A67" s="9"/>
      <c r="B67" s="9"/>
      <c r="C67" s="9"/>
      <c r="D67" s="9"/>
      <c r="E67" s="9"/>
      <c r="F67" s="9"/>
      <c r="G67" s="9"/>
      <c r="H67" s="9"/>
      <c r="I67" s="9"/>
      <c r="J67" s="9"/>
      <c r="K67" s="9"/>
      <c r="L67" s="9"/>
      <c r="M67" s="42"/>
      <c r="N67" s="42"/>
      <c r="O67" s="42"/>
      <c r="P67" s="42"/>
      <c r="Q67" s="42"/>
      <c r="R67" s="42"/>
      <c r="S67" s="42"/>
      <c r="T67" s="42"/>
      <c r="U67" s="42"/>
      <c r="V67" s="42"/>
      <c r="W67" s="42"/>
      <c r="X67" s="42"/>
      <c r="Y67" s="9"/>
      <c r="Z67" s="9"/>
      <c r="AA67" s="42"/>
      <c r="AB67" s="42"/>
      <c r="AC67" s="42"/>
      <c r="AD67" s="42"/>
      <c r="AE67" s="42"/>
      <c r="AF67" s="42"/>
      <c r="AG67" s="44"/>
      <c r="AH67" s="42"/>
      <c r="AI67" s="9"/>
      <c r="AJ67" s="9"/>
      <c r="AK67" s="9"/>
      <c r="AL67" s="9"/>
      <c r="AM67" s="9"/>
      <c r="AN67" s="9"/>
      <c r="AO67" s="9"/>
      <c r="AP67" s="9"/>
      <c r="AQ67" s="9"/>
      <c r="AR67" s="9"/>
      <c r="AS67" s="9"/>
      <c r="AT67" s="9"/>
      <c r="AU67" s="9"/>
      <c r="AV67" s="9"/>
      <c r="AW67" s="9"/>
      <c r="AX67" s="9"/>
      <c r="AY67" s="9"/>
      <c r="AZ67" s="9"/>
      <c r="BA67" s="9"/>
      <c r="BB67" s="9"/>
      <c r="BC67" s="9"/>
    </row>
    <row r="68" spans="1:55" ht="15.75" customHeight="1">
      <c r="A68" s="9"/>
      <c r="B68" s="9"/>
      <c r="C68" s="9"/>
      <c r="D68" s="9"/>
      <c r="E68" s="9"/>
      <c r="F68" s="9"/>
      <c r="G68" s="9"/>
      <c r="H68" s="9"/>
      <c r="I68" s="9"/>
      <c r="J68" s="9"/>
      <c r="K68" s="9"/>
      <c r="L68" s="9"/>
      <c r="M68" s="42"/>
      <c r="N68" s="42"/>
      <c r="O68" s="42"/>
      <c r="P68" s="42"/>
      <c r="Q68" s="42"/>
      <c r="R68" s="42"/>
      <c r="S68" s="42"/>
      <c r="T68" s="42"/>
      <c r="U68" s="42"/>
      <c r="V68" s="42"/>
      <c r="W68" s="42"/>
      <c r="X68" s="42"/>
      <c r="Y68" s="9"/>
      <c r="Z68" s="9"/>
      <c r="AA68" s="42"/>
      <c r="AB68" s="42"/>
      <c r="AC68" s="42"/>
      <c r="AD68" s="42"/>
      <c r="AE68" s="42"/>
      <c r="AF68" s="42"/>
      <c r="AG68" s="44"/>
      <c r="AH68" s="42"/>
      <c r="AI68" s="9"/>
      <c r="AJ68" s="9"/>
      <c r="AK68" s="9"/>
      <c r="AL68" s="9"/>
      <c r="AM68" s="9"/>
      <c r="AN68" s="9"/>
      <c r="AO68" s="9"/>
      <c r="AP68" s="9"/>
      <c r="AQ68" s="9"/>
      <c r="AR68" s="9"/>
      <c r="AS68" s="9"/>
      <c r="AT68" s="9"/>
      <c r="AU68" s="9"/>
      <c r="AV68" s="9"/>
      <c r="AW68" s="9"/>
      <c r="AX68" s="9"/>
      <c r="AY68" s="9"/>
      <c r="AZ68" s="9"/>
      <c r="BA68" s="9"/>
      <c r="BB68" s="9"/>
      <c r="BC68" s="9"/>
    </row>
    <row r="69" spans="1:55" ht="15.75" customHeight="1">
      <c r="A69" s="9"/>
      <c r="B69" s="9"/>
      <c r="C69" s="9"/>
      <c r="D69" s="9"/>
      <c r="E69" s="9"/>
      <c r="F69" s="9"/>
      <c r="G69" s="9"/>
      <c r="H69" s="9"/>
      <c r="I69" s="9"/>
      <c r="J69" s="9"/>
      <c r="K69" s="9"/>
      <c r="L69" s="9"/>
      <c r="M69" s="42"/>
      <c r="N69" s="42"/>
      <c r="O69" s="42"/>
      <c r="P69" s="42"/>
      <c r="Q69" s="42"/>
      <c r="R69" s="42"/>
      <c r="S69" s="42"/>
      <c r="T69" s="42"/>
      <c r="U69" s="42"/>
      <c r="V69" s="42"/>
      <c r="W69" s="42"/>
      <c r="X69" s="42"/>
      <c r="Y69" s="9"/>
      <c r="Z69" s="9"/>
      <c r="AA69" s="42"/>
      <c r="AB69" s="42"/>
      <c r="AC69" s="42"/>
      <c r="AD69" s="42"/>
      <c r="AE69" s="42"/>
      <c r="AF69" s="42"/>
      <c r="AG69" s="44"/>
      <c r="AH69" s="42"/>
      <c r="AI69" s="9"/>
      <c r="AJ69" s="9"/>
      <c r="AK69" s="9"/>
      <c r="AL69" s="9"/>
      <c r="AM69" s="9"/>
      <c r="AN69" s="9"/>
      <c r="AO69" s="9"/>
      <c r="AP69" s="9"/>
      <c r="AQ69" s="9"/>
      <c r="AR69" s="9"/>
      <c r="AS69" s="9"/>
      <c r="AT69" s="9"/>
      <c r="AU69" s="9"/>
      <c r="AV69" s="9"/>
      <c r="AW69" s="9"/>
      <c r="AX69" s="9"/>
      <c r="AY69" s="9"/>
      <c r="AZ69" s="9"/>
      <c r="BA69" s="9"/>
      <c r="BB69" s="9"/>
      <c r="BC69" s="9"/>
    </row>
    <row r="70" spans="1:55" ht="15.75" customHeight="1">
      <c r="A70" s="9"/>
      <c r="B70" s="9"/>
      <c r="C70" s="9"/>
      <c r="D70" s="9"/>
      <c r="E70" s="9"/>
      <c r="F70" s="9"/>
      <c r="G70" s="9"/>
      <c r="H70" s="9"/>
      <c r="I70" s="9"/>
      <c r="J70" s="9"/>
      <c r="K70" s="9"/>
      <c r="L70" s="9"/>
      <c r="M70" s="42"/>
      <c r="N70" s="42"/>
      <c r="O70" s="42"/>
      <c r="P70" s="42"/>
      <c r="Q70" s="42"/>
      <c r="R70" s="42"/>
      <c r="S70" s="42"/>
      <c r="T70" s="42"/>
      <c r="U70" s="42"/>
      <c r="V70" s="42"/>
      <c r="W70" s="42"/>
      <c r="X70" s="42"/>
      <c r="Y70" s="9"/>
      <c r="Z70" s="9"/>
      <c r="AA70" s="42"/>
      <c r="AB70" s="42"/>
      <c r="AC70" s="42"/>
      <c r="AD70" s="42"/>
      <c r="AE70" s="42"/>
      <c r="AF70" s="42"/>
      <c r="AG70" s="44"/>
      <c r="AH70" s="42"/>
      <c r="AI70" s="9"/>
      <c r="AJ70" s="9"/>
      <c r="AK70" s="9"/>
      <c r="AL70" s="9"/>
      <c r="AM70" s="9"/>
      <c r="AN70" s="9"/>
      <c r="AO70" s="9"/>
      <c r="AP70" s="9"/>
      <c r="AQ70" s="9"/>
      <c r="AR70" s="9"/>
      <c r="AS70" s="9"/>
      <c r="AT70" s="9"/>
      <c r="AU70" s="9"/>
      <c r="AV70" s="9"/>
      <c r="AW70" s="9"/>
      <c r="AX70" s="9"/>
      <c r="AY70" s="9"/>
      <c r="AZ70" s="9"/>
      <c r="BA70" s="9"/>
      <c r="BB70" s="9"/>
      <c r="BC70" s="9"/>
    </row>
    <row r="71" spans="1:55" ht="15.75" customHeight="1">
      <c r="A71" s="9"/>
      <c r="B71" s="9"/>
      <c r="C71" s="9"/>
      <c r="D71" s="9"/>
      <c r="E71" s="9"/>
      <c r="F71" s="9"/>
      <c r="G71" s="9"/>
      <c r="H71" s="9"/>
      <c r="I71" s="9"/>
      <c r="J71" s="9"/>
      <c r="K71" s="9"/>
      <c r="L71" s="9"/>
      <c r="M71" s="42"/>
      <c r="N71" s="42"/>
      <c r="O71" s="42"/>
      <c r="P71" s="42"/>
      <c r="Q71" s="42"/>
      <c r="R71" s="42"/>
      <c r="S71" s="42"/>
      <c r="T71" s="42"/>
      <c r="U71" s="42"/>
      <c r="V71" s="42"/>
      <c r="W71" s="42"/>
      <c r="X71" s="42"/>
      <c r="Y71" s="9"/>
      <c r="Z71" s="9"/>
      <c r="AA71" s="42"/>
      <c r="AB71" s="42"/>
      <c r="AC71" s="42"/>
      <c r="AD71" s="42"/>
      <c r="AE71" s="42"/>
      <c r="AF71" s="42"/>
      <c r="AG71" s="44"/>
      <c r="AH71" s="42"/>
      <c r="AI71" s="9"/>
      <c r="AJ71" s="9"/>
      <c r="AK71" s="9"/>
      <c r="AL71" s="9"/>
      <c r="AM71" s="9"/>
      <c r="AN71" s="9"/>
      <c r="AO71" s="9"/>
      <c r="AP71" s="9"/>
      <c r="AQ71" s="9"/>
      <c r="AR71" s="9"/>
      <c r="AS71" s="9"/>
      <c r="AT71" s="9"/>
      <c r="AU71" s="9"/>
      <c r="AV71" s="9"/>
      <c r="AW71" s="9"/>
      <c r="AX71" s="9"/>
      <c r="AY71" s="9"/>
      <c r="AZ71" s="9"/>
      <c r="BA71" s="9"/>
      <c r="BB71" s="9"/>
      <c r="BC71" s="9"/>
    </row>
    <row r="72" spans="1:55" ht="15.75" customHeight="1">
      <c r="A72" s="9"/>
      <c r="B72" s="9"/>
      <c r="C72" s="9"/>
      <c r="D72" s="9"/>
      <c r="E72" s="9"/>
      <c r="F72" s="9"/>
      <c r="G72" s="9"/>
      <c r="H72" s="9"/>
      <c r="I72" s="9"/>
      <c r="J72" s="9"/>
      <c r="K72" s="9"/>
      <c r="L72" s="9"/>
      <c r="M72" s="42"/>
      <c r="N72" s="42"/>
      <c r="O72" s="42"/>
      <c r="P72" s="42"/>
      <c r="Q72" s="42"/>
      <c r="R72" s="42"/>
      <c r="S72" s="42"/>
      <c r="T72" s="42"/>
      <c r="U72" s="42"/>
      <c r="V72" s="42"/>
      <c r="W72" s="42"/>
      <c r="X72" s="42"/>
      <c r="Y72" s="9"/>
      <c r="Z72" s="9"/>
      <c r="AA72" s="42"/>
      <c r="AB72" s="42"/>
      <c r="AC72" s="42"/>
      <c r="AD72" s="42"/>
      <c r="AE72" s="42"/>
      <c r="AF72" s="42"/>
      <c r="AG72" s="44"/>
      <c r="AH72" s="42"/>
      <c r="AI72" s="9"/>
      <c r="AJ72" s="9"/>
      <c r="AK72" s="9"/>
      <c r="AL72" s="9"/>
      <c r="AM72" s="9"/>
      <c r="AN72" s="9"/>
      <c r="AO72" s="9"/>
      <c r="AP72" s="9"/>
      <c r="AQ72" s="9"/>
      <c r="AR72" s="9"/>
      <c r="AS72" s="9"/>
      <c r="AT72" s="9"/>
      <c r="AU72" s="9"/>
      <c r="AV72" s="9"/>
      <c r="AW72" s="9"/>
      <c r="AX72" s="9"/>
      <c r="AY72" s="9"/>
      <c r="AZ72" s="9"/>
      <c r="BA72" s="9"/>
      <c r="BB72" s="9"/>
      <c r="BC72" s="9"/>
    </row>
    <row r="73" spans="1:55" ht="15.75" customHeight="1">
      <c r="A73" s="9"/>
      <c r="B73" s="9"/>
      <c r="C73" s="9"/>
      <c r="D73" s="9"/>
      <c r="E73" s="9"/>
      <c r="F73" s="9"/>
      <c r="G73" s="9"/>
      <c r="H73" s="9"/>
      <c r="I73" s="9"/>
      <c r="J73" s="9"/>
      <c r="K73" s="9"/>
      <c r="L73" s="9"/>
      <c r="M73" s="42"/>
      <c r="N73" s="42"/>
      <c r="O73" s="42"/>
      <c r="P73" s="42"/>
      <c r="Q73" s="42"/>
      <c r="R73" s="42"/>
      <c r="S73" s="42"/>
      <c r="T73" s="42"/>
      <c r="U73" s="42"/>
      <c r="V73" s="42"/>
      <c r="W73" s="42"/>
      <c r="X73" s="42"/>
      <c r="Y73" s="9"/>
      <c r="Z73" s="9"/>
      <c r="AA73" s="42"/>
      <c r="AB73" s="42"/>
      <c r="AC73" s="42"/>
      <c r="AD73" s="42"/>
      <c r="AE73" s="42"/>
      <c r="AF73" s="42"/>
      <c r="AG73" s="44"/>
      <c r="AH73" s="42"/>
      <c r="AI73" s="9"/>
      <c r="AJ73" s="9"/>
      <c r="AK73" s="9"/>
      <c r="AL73" s="9"/>
      <c r="AM73" s="9"/>
      <c r="AN73" s="9"/>
      <c r="AO73" s="9"/>
      <c r="AP73" s="9"/>
      <c r="AQ73" s="9"/>
      <c r="AR73" s="9"/>
      <c r="AS73" s="9"/>
      <c r="AT73" s="9"/>
      <c r="AU73" s="9"/>
      <c r="AV73" s="9"/>
      <c r="AW73" s="9"/>
      <c r="AX73" s="9"/>
      <c r="AY73" s="9"/>
      <c r="AZ73" s="9"/>
      <c r="BA73" s="9"/>
      <c r="BB73" s="9"/>
      <c r="BC73" s="9"/>
    </row>
    <row r="74" spans="1:55" ht="15.75" customHeight="1">
      <c r="A74" s="9"/>
      <c r="B74" s="9"/>
      <c r="C74" s="9"/>
      <c r="D74" s="9"/>
      <c r="E74" s="9"/>
      <c r="F74" s="9"/>
      <c r="G74" s="9"/>
      <c r="H74" s="9"/>
      <c r="I74" s="9"/>
      <c r="J74" s="9"/>
      <c r="K74" s="9"/>
      <c r="L74" s="9"/>
      <c r="M74" s="42"/>
      <c r="N74" s="42"/>
      <c r="O74" s="42"/>
      <c r="P74" s="42"/>
      <c r="Q74" s="42"/>
      <c r="R74" s="42"/>
      <c r="S74" s="42"/>
      <c r="T74" s="42"/>
      <c r="U74" s="42"/>
      <c r="V74" s="42"/>
      <c r="W74" s="42"/>
      <c r="X74" s="42"/>
      <c r="Y74" s="9"/>
      <c r="Z74" s="9"/>
      <c r="AA74" s="42"/>
      <c r="AB74" s="42"/>
      <c r="AC74" s="42"/>
      <c r="AD74" s="42"/>
      <c r="AE74" s="42"/>
      <c r="AF74" s="42"/>
      <c r="AG74" s="44"/>
      <c r="AH74" s="42"/>
      <c r="AI74" s="9"/>
      <c r="AJ74" s="9"/>
      <c r="AK74" s="9"/>
      <c r="AL74" s="9"/>
      <c r="AM74" s="9"/>
      <c r="AN74" s="9"/>
      <c r="AO74" s="9"/>
      <c r="AP74" s="9"/>
      <c r="AQ74" s="9"/>
      <c r="AR74" s="9"/>
      <c r="AS74" s="9"/>
      <c r="AT74" s="9"/>
      <c r="AU74" s="9"/>
      <c r="AV74" s="9"/>
      <c r="AW74" s="9"/>
      <c r="AX74" s="9"/>
      <c r="AY74" s="9"/>
      <c r="AZ74" s="9"/>
      <c r="BA74" s="9"/>
      <c r="BB74" s="9"/>
      <c r="BC74" s="9"/>
    </row>
    <row r="75" spans="1:55" ht="15.75" customHeight="1">
      <c r="A75" s="9"/>
      <c r="B75" s="9"/>
      <c r="C75" s="9"/>
      <c r="D75" s="9"/>
      <c r="E75" s="9"/>
      <c r="F75" s="9"/>
      <c r="G75" s="9"/>
      <c r="H75" s="9"/>
      <c r="I75" s="9"/>
      <c r="J75" s="9"/>
      <c r="K75" s="9"/>
      <c r="L75" s="9"/>
      <c r="M75" s="42"/>
      <c r="N75" s="42"/>
      <c r="O75" s="42"/>
      <c r="P75" s="42"/>
      <c r="Q75" s="42"/>
      <c r="R75" s="42"/>
      <c r="S75" s="42"/>
      <c r="T75" s="42"/>
      <c r="U75" s="42"/>
      <c r="V75" s="42"/>
      <c r="W75" s="42"/>
      <c r="X75" s="42"/>
      <c r="Y75" s="9"/>
      <c r="Z75" s="9"/>
      <c r="AA75" s="42"/>
      <c r="AB75" s="42"/>
      <c r="AC75" s="42"/>
      <c r="AD75" s="42"/>
      <c r="AE75" s="42"/>
      <c r="AF75" s="42"/>
      <c r="AG75" s="44"/>
      <c r="AH75" s="42"/>
      <c r="AI75" s="9"/>
      <c r="AJ75" s="9"/>
      <c r="AK75" s="9"/>
      <c r="AL75" s="9"/>
      <c r="AM75" s="9"/>
      <c r="AN75" s="9"/>
      <c r="AO75" s="9"/>
      <c r="AP75" s="9"/>
      <c r="AQ75" s="9"/>
      <c r="AR75" s="9"/>
      <c r="AS75" s="9"/>
      <c r="AT75" s="9"/>
      <c r="AU75" s="9"/>
      <c r="AV75" s="9"/>
      <c r="AW75" s="9"/>
      <c r="AX75" s="9"/>
      <c r="AY75" s="9"/>
      <c r="AZ75" s="9"/>
      <c r="BA75" s="9"/>
      <c r="BB75" s="9"/>
      <c r="BC75" s="9"/>
    </row>
    <row r="76" spans="1:55" ht="15.75" customHeight="1">
      <c r="A76" s="9"/>
      <c r="B76" s="9"/>
      <c r="C76" s="9"/>
      <c r="D76" s="9"/>
      <c r="E76" s="9"/>
      <c r="F76" s="9"/>
      <c r="G76" s="9"/>
      <c r="H76" s="9"/>
      <c r="I76" s="9"/>
      <c r="J76" s="9"/>
      <c r="K76" s="9"/>
      <c r="L76" s="9"/>
      <c r="M76" s="42"/>
      <c r="N76" s="42"/>
      <c r="O76" s="42"/>
      <c r="P76" s="42"/>
      <c r="Q76" s="42"/>
      <c r="R76" s="42"/>
      <c r="S76" s="42"/>
      <c r="T76" s="42"/>
      <c r="U76" s="42"/>
      <c r="V76" s="42"/>
      <c r="W76" s="42"/>
      <c r="X76" s="42"/>
      <c r="Y76" s="9"/>
      <c r="Z76" s="9"/>
      <c r="AA76" s="42"/>
      <c r="AB76" s="42"/>
      <c r="AC76" s="42"/>
      <c r="AD76" s="42"/>
      <c r="AE76" s="42"/>
      <c r="AF76" s="42"/>
      <c r="AG76" s="44"/>
      <c r="AH76" s="42"/>
      <c r="AI76" s="9"/>
      <c r="AJ76" s="9"/>
      <c r="AK76" s="9"/>
      <c r="AL76" s="9"/>
      <c r="AM76" s="9"/>
      <c r="AN76" s="9"/>
      <c r="AO76" s="9"/>
      <c r="AP76" s="9"/>
      <c r="AQ76" s="9"/>
      <c r="AR76" s="9"/>
      <c r="AS76" s="9"/>
      <c r="AT76" s="9"/>
      <c r="AU76" s="9"/>
      <c r="AV76" s="9"/>
      <c r="AW76" s="9"/>
      <c r="AX76" s="9"/>
      <c r="AY76" s="9"/>
      <c r="AZ76" s="9"/>
      <c r="BA76" s="9"/>
      <c r="BB76" s="9"/>
      <c r="BC76" s="9"/>
    </row>
    <row r="77" spans="1:55" ht="15.75" customHeight="1">
      <c r="A77" s="9"/>
      <c r="B77" s="9"/>
      <c r="C77" s="9"/>
      <c r="D77" s="9"/>
      <c r="E77" s="9"/>
      <c r="F77" s="9"/>
      <c r="G77" s="9"/>
      <c r="H77" s="9"/>
      <c r="I77" s="9"/>
      <c r="J77" s="9"/>
      <c r="K77" s="9"/>
      <c r="L77" s="9"/>
      <c r="M77" s="42"/>
      <c r="N77" s="42"/>
      <c r="O77" s="42"/>
      <c r="P77" s="42"/>
      <c r="Q77" s="42"/>
      <c r="R77" s="42"/>
      <c r="S77" s="42"/>
      <c r="T77" s="42"/>
      <c r="U77" s="42"/>
      <c r="V77" s="42"/>
      <c r="W77" s="42"/>
      <c r="X77" s="42"/>
      <c r="Y77" s="9"/>
      <c r="Z77" s="9"/>
      <c r="AA77" s="42"/>
      <c r="AB77" s="42"/>
      <c r="AC77" s="42"/>
      <c r="AD77" s="42"/>
      <c r="AE77" s="42"/>
      <c r="AF77" s="42"/>
      <c r="AG77" s="44"/>
      <c r="AH77" s="42"/>
      <c r="AI77" s="9"/>
      <c r="AJ77" s="9"/>
      <c r="AK77" s="9"/>
      <c r="AL77" s="9"/>
      <c r="AM77" s="9"/>
      <c r="AN77" s="9"/>
      <c r="AO77" s="9"/>
      <c r="AP77" s="9"/>
      <c r="AQ77" s="9"/>
      <c r="AR77" s="9"/>
      <c r="AS77" s="9"/>
      <c r="AT77" s="9"/>
      <c r="AU77" s="9"/>
      <c r="AV77" s="9"/>
      <c r="AW77" s="9"/>
      <c r="AX77" s="9"/>
      <c r="AY77" s="9"/>
      <c r="AZ77" s="9"/>
      <c r="BA77" s="9"/>
      <c r="BB77" s="9"/>
      <c r="BC77" s="9"/>
    </row>
    <row r="78" spans="1:55" ht="15.75" customHeight="1">
      <c r="A78" s="9"/>
      <c r="B78" s="9"/>
      <c r="C78" s="9"/>
      <c r="D78" s="9"/>
      <c r="E78" s="9"/>
      <c r="F78" s="9"/>
      <c r="G78" s="9"/>
      <c r="H78" s="9"/>
      <c r="I78" s="9"/>
      <c r="J78" s="9"/>
      <c r="K78" s="9"/>
      <c r="L78" s="9"/>
      <c r="M78" s="42"/>
      <c r="N78" s="42"/>
      <c r="O78" s="42"/>
      <c r="P78" s="42"/>
      <c r="Q78" s="42"/>
      <c r="R78" s="42"/>
      <c r="S78" s="42"/>
      <c r="T78" s="42"/>
      <c r="U78" s="42"/>
      <c r="V78" s="42"/>
      <c r="W78" s="42"/>
      <c r="X78" s="42"/>
      <c r="Y78" s="9"/>
      <c r="Z78" s="9"/>
      <c r="AA78" s="42"/>
      <c r="AB78" s="42"/>
      <c r="AC78" s="42"/>
      <c r="AD78" s="42"/>
      <c r="AE78" s="42"/>
      <c r="AF78" s="42"/>
      <c r="AG78" s="44"/>
      <c r="AH78" s="42"/>
      <c r="AI78" s="9"/>
      <c r="AJ78" s="9"/>
      <c r="AK78" s="9"/>
      <c r="AL78" s="9"/>
      <c r="AM78" s="9"/>
      <c r="AN78" s="9"/>
      <c r="AO78" s="9"/>
      <c r="AP78" s="9"/>
      <c r="AQ78" s="9"/>
      <c r="AR78" s="9"/>
      <c r="AS78" s="9"/>
      <c r="AT78" s="9"/>
      <c r="AU78" s="9"/>
      <c r="AV78" s="9"/>
      <c r="AW78" s="9"/>
      <c r="AX78" s="9"/>
      <c r="AY78" s="9"/>
      <c r="AZ78" s="9"/>
      <c r="BA78" s="9"/>
      <c r="BB78" s="9"/>
      <c r="BC78" s="9"/>
    </row>
    <row r="79" spans="1:55" ht="15.75" customHeight="1">
      <c r="A79" s="9"/>
      <c r="B79" s="9"/>
      <c r="C79" s="9"/>
      <c r="D79" s="9"/>
      <c r="E79" s="9"/>
      <c r="F79" s="9"/>
      <c r="G79" s="9"/>
      <c r="H79" s="9"/>
      <c r="I79" s="9"/>
      <c r="J79" s="9"/>
      <c r="K79" s="9"/>
      <c r="L79" s="9"/>
      <c r="M79" s="42"/>
      <c r="N79" s="42"/>
      <c r="O79" s="42"/>
      <c r="P79" s="42"/>
      <c r="Q79" s="42"/>
      <c r="R79" s="42"/>
      <c r="S79" s="42"/>
      <c r="T79" s="42"/>
      <c r="U79" s="42"/>
      <c r="V79" s="42"/>
      <c r="W79" s="42"/>
      <c r="X79" s="42"/>
      <c r="Y79" s="9"/>
      <c r="Z79" s="9"/>
      <c r="AA79" s="42"/>
      <c r="AB79" s="42"/>
      <c r="AC79" s="42"/>
      <c r="AD79" s="42"/>
      <c r="AE79" s="42"/>
      <c r="AF79" s="42"/>
      <c r="AG79" s="44"/>
      <c r="AH79" s="42"/>
      <c r="AI79" s="9"/>
      <c r="AJ79" s="9"/>
      <c r="AK79" s="9"/>
      <c r="AL79" s="9"/>
      <c r="AM79" s="9"/>
      <c r="AN79" s="9"/>
      <c r="AO79" s="9"/>
      <c r="AP79" s="9"/>
      <c r="AQ79" s="9"/>
      <c r="AR79" s="9"/>
      <c r="AS79" s="9"/>
      <c r="AT79" s="9"/>
      <c r="AU79" s="9"/>
      <c r="AV79" s="9"/>
      <c r="AW79" s="9"/>
      <c r="AX79" s="9"/>
      <c r="AY79" s="9"/>
      <c r="AZ79" s="9"/>
      <c r="BA79" s="9"/>
      <c r="BB79" s="9"/>
      <c r="BC79" s="9"/>
    </row>
    <row r="80" spans="1:55" ht="15.75" customHeight="1">
      <c r="A80" s="9"/>
      <c r="B80" s="9"/>
      <c r="C80" s="9"/>
      <c r="D80" s="9"/>
      <c r="E80" s="9"/>
      <c r="F80" s="9"/>
      <c r="G80" s="9"/>
      <c r="H80" s="9"/>
      <c r="I80" s="9"/>
      <c r="J80" s="9"/>
      <c r="K80" s="9"/>
      <c r="L80" s="9"/>
      <c r="M80" s="42"/>
      <c r="N80" s="42"/>
      <c r="O80" s="42"/>
      <c r="P80" s="42"/>
      <c r="Q80" s="42"/>
      <c r="R80" s="42"/>
      <c r="S80" s="42"/>
      <c r="T80" s="42"/>
      <c r="U80" s="42"/>
      <c r="V80" s="42"/>
      <c r="W80" s="42"/>
      <c r="X80" s="42"/>
      <c r="Y80" s="9"/>
      <c r="Z80" s="9"/>
      <c r="AA80" s="42"/>
      <c r="AB80" s="42"/>
      <c r="AC80" s="42"/>
      <c r="AD80" s="42"/>
      <c r="AE80" s="42"/>
      <c r="AF80" s="42"/>
      <c r="AG80" s="44"/>
      <c r="AH80" s="42"/>
      <c r="AI80" s="9"/>
      <c r="AJ80" s="9"/>
      <c r="AK80" s="9"/>
      <c r="AL80" s="9"/>
      <c r="AM80" s="9"/>
      <c r="AN80" s="9"/>
      <c r="AO80" s="9"/>
      <c r="AP80" s="9"/>
      <c r="AQ80" s="9"/>
      <c r="AR80" s="9"/>
      <c r="AS80" s="9"/>
      <c r="AT80" s="9"/>
      <c r="AU80" s="9"/>
      <c r="AV80" s="9"/>
      <c r="AW80" s="9"/>
      <c r="AX80" s="9"/>
      <c r="AY80" s="9"/>
      <c r="AZ80" s="9"/>
      <c r="BA80" s="9"/>
      <c r="BB80" s="9"/>
      <c r="BC80" s="9"/>
    </row>
    <row r="81" spans="1:55" ht="15.75" customHeight="1">
      <c r="A81" s="9"/>
      <c r="B81" s="9"/>
      <c r="C81" s="9"/>
      <c r="D81" s="9"/>
      <c r="E81" s="9"/>
      <c r="F81" s="9"/>
      <c r="G81" s="9"/>
      <c r="H81" s="9"/>
      <c r="I81" s="9"/>
      <c r="J81" s="9"/>
      <c r="K81" s="9"/>
      <c r="L81" s="9"/>
      <c r="M81" s="42"/>
      <c r="N81" s="42"/>
      <c r="O81" s="42"/>
      <c r="P81" s="42"/>
      <c r="Q81" s="42"/>
      <c r="R81" s="42"/>
      <c r="S81" s="42"/>
      <c r="T81" s="42"/>
      <c r="U81" s="42"/>
      <c r="V81" s="42"/>
      <c r="W81" s="42"/>
      <c r="X81" s="42"/>
      <c r="Y81" s="9"/>
      <c r="Z81" s="9"/>
      <c r="AA81" s="42"/>
      <c r="AB81" s="42"/>
      <c r="AC81" s="42"/>
      <c r="AD81" s="42"/>
      <c r="AE81" s="42"/>
      <c r="AF81" s="42"/>
      <c r="AG81" s="44"/>
      <c r="AH81" s="42"/>
      <c r="AI81" s="9"/>
      <c r="AJ81" s="9"/>
      <c r="AK81" s="9"/>
      <c r="AL81" s="9"/>
      <c r="AM81" s="9"/>
      <c r="AN81" s="9"/>
      <c r="AO81" s="9"/>
      <c r="AP81" s="9"/>
      <c r="AQ81" s="9"/>
      <c r="AR81" s="9"/>
      <c r="AS81" s="9"/>
      <c r="AT81" s="9"/>
      <c r="AU81" s="9"/>
      <c r="AV81" s="9"/>
      <c r="AW81" s="9"/>
      <c r="AX81" s="9"/>
      <c r="AY81" s="9"/>
      <c r="AZ81" s="9"/>
      <c r="BA81" s="9"/>
      <c r="BB81" s="9"/>
      <c r="BC81" s="9"/>
    </row>
    <row r="82" spans="1:55" ht="15.75" customHeight="1">
      <c r="A82" s="9"/>
      <c r="B82" s="9"/>
      <c r="C82" s="9"/>
      <c r="D82" s="9"/>
      <c r="E82" s="9"/>
      <c r="F82" s="9"/>
      <c r="G82" s="9"/>
      <c r="H82" s="9"/>
      <c r="I82" s="9"/>
      <c r="J82" s="9"/>
      <c r="K82" s="9"/>
      <c r="L82" s="9"/>
      <c r="M82" s="42"/>
      <c r="N82" s="42"/>
      <c r="O82" s="42"/>
      <c r="P82" s="42"/>
      <c r="Q82" s="42"/>
      <c r="R82" s="42"/>
      <c r="S82" s="42"/>
      <c r="T82" s="42"/>
      <c r="U82" s="42"/>
      <c r="V82" s="42"/>
      <c r="W82" s="42"/>
      <c r="X82" s="42"/>
      <c r="Y82" s="9"/>
      <c r="Z82" s="9"/>
      <c r="AA82" s="42"/>
      <c r="AB82" s="42"/>
      <c r="AC82" s="42"/>
      <c r="AD82" s="42"/>
      <c r="AE82" s="42"/>
      <c r="AF82" s="42"/>
      <c r="AG82" s="44"/>
      <c r="AH82" s="42"/>
      <c r="AI82" s="9"/>
      <c r="AJ82" s="9"/>
      <c r="AK82" s="9"/>
      <c r="AL82" s="9"/>
      <c r="AM82" s="9"/>
      <c r="AN82" s="9"/>
      <c r="AO82" s="9"/>
      <c r="AP82" s="9"/>
      <c r="AQ82" s="9"/>
      <c r="AR82" s="9"/>
      <c r="AS82" s="9"/>
      <c r="AT82" s="9"/>
      <c r="AU82" s="9"/>
      <c r="AV82" s="9"/>
      <c r="AW82" s="9"/>
      <c r="AX82" s="9"/>
      <c r="AY82" s="9"/>
      <c r="AZ82" s="9"/>
      <c r="BA82" s="9"/>
      <c r="BB82" s="9"/>
      <c r="BC82" s="9"/>
    </row>
    <row r="83" spans="1:55" ht="15.75" customHeight="1">
      <c r="A83" s="9"/>
      <c r="B83" s="9"/>
      <c r="C83" s="9"/>
      <c r="D83" s="9"/>
      <c r="E83" s="9"/>
      <c r="F83" s="9"/>
      <c r="G83" s="9"/>
      <c r="H83" s="9"/>
      <c r="I83" s="9"/>
      <c r="J83" s="9"/>
      <c r="K83" s="9"/>
      <c r="L83" s="9"/>
      <c r="M83" s="42"/>
      <c r="N83" s="42"/>
      <c r="O83" s="42"/>
      <c r="P83" s="42"/>
      <c r="Q83" s="42"/>
      <c r="R83" s="42"/>
      <c r="S83" s="42"/>
      <c r="T83" s="42"/>
      <c r="U83" s="42"/>
      <c r="V83" s="42"/>
      <c r="W83" s="42"/>
      <c r="X83" s="42"/>
      <c r="Y83" s="9"/>
      <c r="Z83" s="9"/>
      <c r="AA83" s="42"/>
      <c r="AB83" s="42"/>
      <c r="AC83" s="42"/>
      <c r="AD83" s="42"/>
      <c r="AE83" s="42"/>
      <c r="AF83" s="42"/>
      <c r="AG83" s="44"/>
      <c r="AH83" s="42"/>
      <c r="AI83" s="9"/>
      <c r="AJ83" s="9"/>
      <c r="AK83" s="9"/>
      <c r="AL83" s="9"/>
      <c r="AM83" s="9"/>
      <c r="AN83" s="9"/>
      <c r="AO83" s="9"/>
      <c r="AP83" s="9"/>
      <c r="AQ83" s="9"/>
      <c r="AR83" s="9"/>
      <c r="AS83" s="9"/>
      <c r="AT83" s="9"/>
      <c r="AU83" s="9"/>
      <c r="AV83" s="9"/>
      <c r="AW83" s="9"/>
      <c r="AX83" s="9"/>
      <c r="AY83" s="9"/>
      <c r="AZ83" s="9"/>
      <c r="BA83" s="9"/>
      <c r="BB83" s="9"/>
      <c r="BC83" s="9"/>
    </row>
    <row r="84" spans="1:55" ht="15.75" customHeight="1">
      <c r="A84" s="9"/>
      <c r="B84" s="9"/>
      <c r="C84" s="9"/>
      <c r="D84" s="9"/>
      <c r="E84" s="9"/>
      <c r="F84" s="9"/>
      <c r="G84" s="9"/>
      <c r="H84" s="9"/>
      <c r="I84" s="9"/>
      <c r="J84" s="9"/>
      <c r="K84" s="9"/>
      <c r="L84" s="9"/>
      <c r="M84" s="42"/>
      <c r="N84" s="42"/>
      <c r="O84" s="42"/>
      <c r="P84" s="42"/>
      <c r="Q84" s="42"/>
      <c r="R84" s="42"/>
      <c r="S84" s="42"/>
      <c r="T84" s="42"/>
      <c r="U84" s="42"/>
      <c r="V84" s="42"/>
      <c r="W84" s="42"/>
      <c r="X84" s="42"/>
      <c r="Y84" s="9"/>
      <c r="Z84" s="9"/>
      <c r="AA84" s="42"/>
      <c r="AB84" s="42"/>
      <c r="AC84" s="42"/>
      <c r="AD84" s="42"/>
      <c r="AE84" s="42"/>
      <c r="AF84" s="42"/>
      <c r="AG84" s="44"/>
      <c r="AH84" s="42"/>
      <c r="AI84" s="9"/>
      <c r="AJ84" s="9"/>
      <c r="AK84" s="9"/>
      <c r="AL84" s="9"/>
      <c r="AM84" s="9"/>
      <c r="AN84" s="9"/>
      <c r="AO84" s="9"/>
      <c r="AP84" s="9"/>
      <c r="AQ84" s="9"/>
      <c r="AR84" s="9"/>
      <c r="AS84" s="9"/>
      <c r="AT84" s="9"/>
      <c r="AU84" s="9"/>
      <c r="AV84" s="9"/>
      <c r="AW84" s="9"/>
      <c r="AX84" s="9"/>
      <c r="AY84" s="9"/>
      <c r="AZ84" s="9"/>
      <c r="BA84" s="9"/>
      <c r="BB84" s="9"/>
      <c r="BC84" s="9"/>
    </row>
    <row r="85" spans="1:55" ht="15.75" customHeight="1">
      <c r="A85" s="9"/>
      <c r="B85" s="9"/>
      <c r="C85" s="9"/>
      <c r="D85" s="9"/>
      <c r="E85" s="9"/>
      <c r="F85" s="9"/>
      <c r="G85" s="9"/>
      <c r="H85" s="9"/>
      <c r="I85" s="9"/>
      <c r="J85" s="9"/>
      <c r="K85" s="9"/>
      <c r="L85" s="9"/>
      <c r="M85" s="42"/>
      <c r="N85" s="42"/>
      <c r="O85" s="42"/>
      <c r="P85" s="42"/>
      <c r="Q85" s="42"/>
      <c r="R85" s="42"/>
      <c r="S85" s="42"/>
      <c r="T85" s="42"/>
      <c r="U85" s="42"/>
      <c r="V85" s="42"/>
      <c r="W85" s="42"/>
      <c r="X85" s="42"/>
      <c r="Y85" s="9"/>
      <c r="Z85" s="9"/>
      <c r="AA85" s="42"/>
      <c r="AB85" s="42"/>
      <c r="AC85" s="42"/>
      <c r="AD85" s="42"/>
      <c r="AE85" s="42"/>
      <c r="AF85" s="42"/>
      <c r="AG85" s="44"/>
      <c r="AH85" s="42"/>
      <c r="AI85" s="9"/>
      <c r="AJ85" s="9"/>
      <c r="AK85" s="9"/>
      <c r="AL85" s="9"/>
      <c r="AM85" s="9"/>
      <c r="AN85" s="9"/>
      <c r="AO85" s="9"/>
      <c r="AP85" s="9"/>
      <c r="AQ85" s="9"/>
      <c r="AR85" s="9"/>
      <c r="AS85" s="9"/>
      <c r="AT85" s="9"/>
      <c r="AU85" s="9"/>
      <c r="AV85" s="9"/>
      <c r="AW85" s="9"/>
      <c r="AX85" s="9"/>
      <c r="AY85" s="9"/>
      <c r="AZ85" s="9"/>
      <c r="BA85" s="9"/>
      <c r="BB85" s="9"/>
      <c r="BC85" s="9"/>
    </row>
    <row r="86" spans="1:55" ht="15.75" customHeight="1">
      <c r="A86" s="9"/>
      <c r="B86" s="9"/>
      <c r="C86" s="9"/>
      <c r="D86" s="9"/>
      <c r="E86" s="9"/>
      <c r="F86" s="9"/>
      <c r="G86" s="9"/>
      <c r="H86" s="9"/>
      <c r="I86" s="9"/>
      <c r="J86" s="9"/>
      <c r="K86" s="9"/>
      <c r="L86" s="9"/>
      <c r="M86" s="42"/>
      <c r="N86" s="42"/>
      <c r="O86" s="42"/>
      <c r="P86" s="42"/>
      <c r="Q86" s="42"/>
      <c r="R86" s="42"/>
      <c r="S86" s="42"/>
      <c r="T86" s="42"/>
      <c r="U86" s="42"/>
      <c r="V86" s="42"/>
      <c r="W86" s="42"/>
      <c r="X86" s="42"/>
      <c r="Y86" s="9"/>
      <c r="Z86" s="9"/>
      <c r="AA86" s="42"/>
      <c r="AB86" s="42"/>
      <c r="AC86" s="42"/>
      <c r="AD86" s="42"/>
      <c r="AE86" s="42"/>
      <c r="AF86" s="42"/>
      <c r="AG86" s="44"/>
      <c r="AH86" s="42"/>
      <c r="AI86" s="9"/>
      <c r="AJ86" s="9"/>
      <c r="AK86" s="9"/>
      <c r="AL86" s="9"/>
      <c r="AM86" s="9"/>
      <c r="AN86" s="9"/>
      <c r="AO86" s="9"/>
      <c r="AP86" s="9"/>
      <c r="AQ86" s="9"/>
      <c r="AR86" s="9"/>
      <c r="AS86" s="9"/>
      <c r="AT86" s="9"/>
      <c r="AU86" s="9"/>
      <c r="AV86" s="9"/>
      <c r="AW86" s="9"/>
      <c r="AX86" s="9"/>
      <c r="AY86" s="9"/>
      <c r="AZ86" s="9"/>
      <c r="BA86" s="9"/>
      <c r="BB86" s="9"/>
      <c r="BC86" s="9"/>
    </row>
    <row r="87" spans="1:55" ht="15.75" customHeight="1">
      <c r="A87" s="9"/>
      <c r="B87" s="9"/>
      <c r="C87" s="9"/>
      <c r="D87" s="9"/>
      <c r="E87" s="9"/>
      <c r="F87" s="9"/>
      <c r="G87" s="9"/>
      <c r="H87" s="9"/>
      <c r="I87" s="9"/>
      <c r="J87" s="9"/>
      <c r="K87" s="9"/>
      <c r="L87" s="9"/>
      <c r="M87" s="42"/>
      <c r="N87" s="42"/>
      <c r="O87" s="42"/>
      <c r="P87" s="42"/>
      <c r="Q87" s="42"/>
      <c r="R87" s="42"/>
      <c r="S87" s="42"/>
      <c r="T87" s="42"/>
      <c r="U87" s="42"/>
      <c r="V87" s="42"/>
      <c r="W87" s="42"/>
      <c r="X87" s="42"/>
      <c r="Y87" s="9"/>
      <c r="Z87" s="9"/>
      <c r="AA87" s="42"/>
      <c r="AB87" s="42"/>
      <c r="AC87" s="42"/>
      <c r="AD87" s="42"/>
      <c r="AE87" s="42"/>
      <c r="AF87" s="42"/>
      <c r="AG87" s="44"/>
      <c r="AH87" s="42"/>
      <c r="AI87" s="9"/>
      <c r="AJ87" s="9"/>
      <c r="AK87" s="9"/>
      <c r="AL87" s="9"/>
      <c r="AM87" s="9"/>
      <c r="AN87" s="9"/>
      <c r="AO87" s="9"/>
      <c r="AP87" s="9"/>
      <c r="AQ87" s="9"/>
      <c r="AR87" s="9"/>
      <c r="AS87" s="9"/>
      <c r="AT87" s="9"/>
      <c r="AU87" s="9"/>
      <c r="AV87" s="9"/>
      <c r="AW87" s="9"/>
      <c r="AX87" s="9"/>
      <c r="AY87" s="9"/>
      <c r="AZ87" s="9"/>
      <c r="BA87" s="9"/>
      <c r="BB87" s="9"/>
      <c r="BC87" s="9"/>
    </row>
    <row r="88" spans="1:55" ht="15.75" customHeight="1">
      <c r="A88" s="9"/>
      <c r="B88" s="9"/>
      <c r="C88" s="9"/>
      <c r="D88" s="9"/>
      <c r="E88" s="9"/>
      <c r="F88" s="9"/>
      <c r="G88" s="9"/>
      <c r="H88" s="9"/>
      <c r="I88" s="9"/>
      <c r="J88" s="9"/>
      <c r="K88" s="9"/>
      <c r="L88" s="9"/>
      <c r="M88" s="42"/>
      <c r="N88" s="42"/>
      <c r="O88" s="42"/>
      <c r="P88" s="42"/>
      <c r="Q88" s="42"/>
      <c r="R88" s="42"/>
      <c r="S88" s="42"/>
      <c r="T88" s="42"/>
      <c r="U88" s="42"/>
      <c r="V88" s="42"/>
      <c r="W88" s="42"/>
      <c r="X88" s="42"/>
      <c r="Y88" s="9"/>
      <c r="Z88" s="9"/>
      <c r="AA88" s="42"/>
      <c r="AB88" s="42"/>
      <c r="AC88" s="42"/>
      <c r="AD88" s="42"/>
      <c r="AE88" s="42"/>
      <c r="AF88" s="42"/>
      <c r="AG88" s="44"/>
      <c r="AH88" s="42"/>
      <c r="AI88" s="9"/>
      <c r="AJ88" s="9"/>
      <c r="AK88" s="9"/>
      <c r="AL88" s="9"/>
      <c r="AM88" s="9"/>
      <c r="AN88" s="9"/>
      <c r="AO88" s="9"/>
      <c r="AP88" s="9"/>
      <c r="AQ88" s="9"/>
      <c r="AR88" s="9"/>
      <c r="AS88" s="9"/>
      <c r="AT88" s="9"/>
      <c r="AU88" s="9"/>
      <c r="AV88" s="9"/>
      <c r="AW88" s="9"/>
      <c r="AX88" s="9"/>
      <c r="AY88" s="9"/>
      <c r="AZ88" s="9"/>
      <c r="BA88" s="9"/>
      <c r="BB88" s="9"/>
      <c r="BC88" s="9"/>
    </row>
    <row r="89" spans="1:55" ht="15.75" customHeight="1">
      <c r="A89" s="9"/>
      <c r="B89" s="9"/>
      <c r="C89" s="9"/>
      <c r="D89" s="9"/>
      <c r="E89" s="9"/>
      <c r="F89" s="9"/>
      <c r="G89" s="9"/>
      <c r="H89" s="9"/>
      <c r="I89" s="9"/>
      <c r="J89" s="9"/>
      <c r="K89" s="9"/>
      <c r="L89" s="9"/>
      <c r="M89" s="42"/>
      <c r="N89" s="42"/>
      <c r="O89" s="42"/>
      <c r="P89" s="42"/>
      <c r="Q89" s="42"/>
      <c r="R89" s="42"/>
      <c r="S89" s="42"/>
      <c r="T89" s="42"/>
      <c r="U89" s="42"/>
      <c r="V89" s="42"/>
      <c r="W89" s="42"/>
      <c r="X89" s="42"/>
      <c r="Y89" s="9"/>
      <c r="Z89" s="9"/>
      <c r="AA89" s="42"/>
      <c r="AB89" s="42"/>
      <c r="AC89" s="42"/>
      <c r="AD89" s="42"/>
      <c r="AE89" s="42"/>
      <c r="AF89" s="42"/>
      <c r="AG89" s="44"/>
      <c r="AH89" s="42"/>
      <c r="AI89" s="9"/>
      <c r="AJ89" s="9"/>
      <c r="AK89" s="9"/>
      <c r="AL89" s="9"/>
      <c r="AM89" s="9"/>
      <c r="AN89" s="9"/>
      <c r="AO89" s="9"/>
      <c r="AP89" s="9"/>
      <c r="AQ89" s="9"/>
      <c r="AR89" s="9"/>
      <c r="AS89" s="9"/>
      <c r="AT89" s="9"/>
      <c r="AU89" s="9"/>
      <c r="AV89" s="9"/>
      <c r="AW89" s="9"/>
      <c r="AX89" s="9"/>
      <c r="AY89" s="9"/>
      <c r="AZ89" s="9"/>
      <c r="BA89" s="9"/>
      <c r="BB89" s="9"/>
      <c r="BC89" s="9"/>
    </row>
    <row r="90" spans="1:55" ht="15.75" customHeight="1">
      <c r="A90" s="9"/>
      <c r="B90" s="9"/>
      <c r="C90" s="9"/>
      <c r="D90" s="9"/>
      <c r="E90" s="9"/>
      <c r="F90" s="9"/>
      <c r="G90" s="9"/>
      <c r="H90" s="9"/>
      <c r="I90" s="9"/>
      <c r="J90" s="9"/>
      <c r="K90" s="9"/>
      <c r="L90" s="9"/>
      <c r="M90" s="42"/>
      <c r="N90" s="42"/>
      <c r="O90" s="42"/>
      <c r="P90" s="42"/>
      <c r="Q90" s="42"/>
      <c r="R90" s="42"/>
      <c r="S90" s="42"/>
      <c r="T90" s="42"/>
      <c r="U90" s="42"/>
      <c r="V90" s="42"/>
      <c r="W90" s="42"/>
      <c r="X90" s="42"/>
      <c r="Y90" s="9"/>
      <c r="Z90" s="9"/>
      <c r="AA90" s="42"/>
      <c r="AB90" s="42"/>
      <c r="AC90" s="42"/>
      <c r="AD90" s="42"/>
      <c r="AE90" s="42"/>
      <c r="AF90" s="42"/>
      <c r="AG90" s="44"/>
      <c r="AH90" s="42"/>
      <c r="AI90" s="9"/>
      <c r="AJ90" s="9"/>
      <c r="AK90" s="9"/>
      <c r="AL90" s="9"/>
      <c r="AM90" s="9"/>
      <c r="AN90" s="9"/>
      <c r="AO90" s="9"/>
      <c r="AP90" s="9"/>
      <c r="AQ90" s="9"/>
      <c r="AR90" s="9"/>
      <c r="AS90" s="9"/>
      <c r="AT90" s="9"/>
      <c r="AU90" s="9"/>
      <c r="AV90" s="9"/>
      <c r="AW90" s="9"/>
      <c r="AX90" s="9"/>
      <c r="AY90" s="9"/>
      <c r="AZ90" s="9"/>
      <c r="BA90" s="9"/>
      <c r="BB90" s="9"/>
      <c r="BC90" s="9"/>
    </row>
    <row r="91" spans="1:55" ht="15.75" customHeight="1">
      <c r="A91" s="9"/>
      <c r="B91" s="9"/>
      <c r="C91" s="9"/>
      <c r="D91" s="9"/>
      <c r="E91" s="9"/>
      <c r="F91" s="9"/>
      <c r="G91" s="9"/>
      <c r="H91" s="9"/>
      <c r="I91" s="9"/>
      <c r="J91" s="9"/>
      <c r="K91" s="9"/>
      <c r="L91" s="9"/>
      <c r="M91" s="42"/>
      <c r="N91" s="42"/>
      <c r="O91" s="42"/>
      <c r="P91" s="42"/>
      <c r="Q91" s="42"/>
      <c r="R91" s="42"/>
      <c r="S91" s="42"/>
      <c r="T91" s="42"/>
      <c r="U91" s="42"/>
      <c r="V91" s="42"/>
      <c r="W91" s="42"/>
      <c r="X91" s="42"/>
      <c r="Y91" s="9"/>
      <c r="Z91" s="9"/>
      <c r="AA91" s="42"/>
      <c r="AB91" s="42"/>
      <c r="AC91" s="42"/>
      <c r="AD91" s="42"/>
      <c r="AE91" s="42"/>
      <c r="AF91" s="42"/>
      <c r="AG91" s="44"/>
      <c r="AH91" s="42"/>
      <c r="AI91" s="9"/>
      <c r="AJ91" s="9"/>
      <c r="AK91" s="9"/>
      <c r="AL91" s="9"/>
      <c r="AM91" s="9"/>
      <c r="AN91" s="9"/>
      <c r="AO91" s="9"/>
      <c r="AP91" s="9"/>
      <c r="AQ91" s="9"/>
      <c r="AR91" s="9"/>
      <c r="AS91" s="9"/>
      <c r="AT91" s="9"/>
      <c r="AU91" s="9"/>
      <c r="AV91" s="9"/>
      <c r="AW91" s="9"/>
      <c r="AX91" s="9"/>
      <c r="AY91" s="9"/>
      <c r="AZ91" s="9"/>
      <c r="BA91" s="9"/>
      <c r="BB91" s="9"/>
      <c r="BC91" s="9"/>
    </row>
    <row r="92" spans="1:55" ht="15.75" customHeight="1">
      <c r="A92" s="9"/>
      <c r="B92" s="9"/>
      <c r="C92" s="9"/>
      <c r="D92" s="9"/>
      <c r="E92" s="9"/>
      <c r="F92" s="9"/>
      <c r="G92" s="9"/>
      <c r="H92" s="9"/>
      <c r="I92" s="9"/>
      <c r="J92" s="9"/>
      <c r="K92" s="9"/>
      <c r="L92" s="9"/>
      <c r="M92" s="42"/>
      <c r="N92" s="42"/>
      <c r="O92" s="42"/>
      <c r="P92" s="42"/>
      <c r="Q92" s="42"/>
      <c r="R92" s="42"/>
      <c r="S92" s="42"/>
      <c r="T92" s="42"/>
      <c r="U92" s="42"/>
      <c r="V92" s="42"/>
      <c r="W92" s="42"/>
      <c r="X92" s="42"/>
      <c r="Y92" s="9"/>
      <c r="Z92" s="9"/>
      <c r="AA92" s="42"/>
      <c r="AB92" s="42"/>
      <c r="AC92" s="42"/>
      <c r="AD92" s="42"/>
      <c r="AE92" s="42"/>
      <c r="AF92" s="42"/>
      <c r="AG92" s="44"/>
      <c r="AH92" s="42"/>
      <c r="AI92" s="9"/>
      <c r="AJ92" s="9"/>
      <c r="AK92" s="9"/>
      <c r="AL92" s="9"/>
      <c r="AM92" s="9"/>
      <c r="AN92" s="9"/>
      <c r="AO92" s="9"/>
      <c r="AP92" s="9"/>
      <c r="AQ92" s="9"/>
      <c r="AR92" s="9"/>
      <c r="AS92" s="9"/>
      <c r="AT92" s="9"/>
      <c r="AU92" s="9"/>
      <c r="AV92" s="9"/>
      <c r="AW92" s="9"/>
      <c r="AX92" s="9"/>
      <c r="AY92" s="9"/>
      <c r="AZ92" s="9"/>
      <c r="BA92" s="9"/>
      <c r="BB92" s="9"/>
      <c r="BC92" s="9"/>
    </row>
    <row r="93" spans="1:55" ht="15.75" customHeight="1">
      <c r="A93" s="9"/>
      <c r="B93" s="9"/>
      <c r="C93" s="9"/>
      <c r="D93" s="9"/>
      <c r="E93" s="9"/>
      <c r="F93" s="9"/>
      <c r="G93" s="9"/>
      <c r="H93" s="9"/>
      <c r="I93" s="9"/>
      <c r="J93" s="9"/>
      <c r="K93" s="9"/>
      <c r="L93" s="9"/>
      <c r="M93" s="42"/>
      <c r="N93" s="42"/>
      <c r="O93" s="42"/>
      <c r="P93" s="42"/>
      <c r="Q93" s="42"/>
      <c r="R93" s="42"/>
      <c r="S93" s="42"/>
      <c r="T93" s="42"/>
      <c r="U93" s="42"/>
      <c r="V93" s="42"/>
      <c r="W93" s="42"/>
      <c r="X93" s="42"/>
      <c r="Y93" s="9"/>
      <c r="Z93" s="9"/>
      <c r="AA93" s="42"/>
      <c r="AB93" s="42"/>
      <c r="AC93" s="42"/>
      <c r="AD93" s="42"/>
      <c r="AE93" s="42"/>
      <c r="AF93" s="42"/>
      <c r="AG93" s="44"/>
      <c r="AH93" s="42"/>
      <c r="AI93" s="9"/>
      <c r="AJ93" s="9"/>
      <c r="AK93" s="9"/>
      <c r="AL93" s="9"/>
      <c r="AM93" s="9"/>
      <c r="AN93" s="9"/>
      <c r="AO93" s="9"/>
      <c r="AP93" s="9"/>
      <c r="AQ93" s="9"/>
      <c r="AR93" s="9"/>
      <c r="AS93" s="9"/>
      <c r="AT93" s="9"/>
      <c r="AU93" s="9"/>
      <c r="AV93" s="9"/>
      <c r="AW93" s="9"/>
      <c r="AX93" s="9"/>
      <c r="AY93" s="9"/>
      <c r="AZ93" s="9"/>
      <c r="BA93" s="9"/>
      <c r="BB93" s="9"/>
      <c r="BC93" s="9"/>
    </row>
    <row r="94" spans="1:55" ht="15.75" customHeight="1">
      <c r="A94" s="9"/>
      <c r="B94" s="9"/>
      <c r="C94" s="9"/>
      <c r="D94" s="9"/>
      <c r="E94" s="9"/>
      <c r="F94" s="9"/>
      <c r="G94" s="9"/>
      <c r="H94" s="9"/>
      <c r="I94" s="9"/>
      <c r="J94" s="9"/>
      <c r="K94" s="9"/>
      <c r="L94" s="9"/>
      <c r="M94" s="42"/>
      <c r="N94" s="42"/>
      <c r="O94" s="42"/>
      <c r="P94" s="42"/>
      <c r="Q94" s="42"/>
      <c r="R94" s="42"/>
      <c r="S94" s="42"/>
      <c r="T94" s="42"/>
      <c r="U94" s="42"/>
      <c r="V94" s="42"/>
      <c r="W94" s="42"/>
      <c r="X94" s="42"/>
      <c r="Y94" s="9"/>
      <c r="Z94" s="9"/>
      <c r="AA94" s="42"/>
      <c r="AB94" s="42"/>
      <c r="AC94" s="42"/>
      <c r="AD94" s="42"/>
      <c r="AE94" s="42"/>
      <c r="AF94" s="42"/>
      <c r="AG94" s="44"/>
      <c r="AH94" s="42"/>
      <c r="AI94" s="9"/>
      <c r="AJ94" s="9"/>
      <c r="AK94" s="9"/>
      <c r="AL94" s="9"/>
      <c r="AM94" s="9"/>
      <c r="AN94" s="9"/>
      <c r="AO94" s="9"/>
      <c r="AP94" s="9"/>
      <c r="AQ94" s="9"/>
      <c r="AR94" s="9"/>
      <c r="AS94" s="9"/>
      <c r="AT94" s="9"/>
      <c r="AU94" s="9"/>
      <c r="AV94" s="9"/>
      <c r="AW94" s="9"/>
      <c r="AX94" s="9"/>
      <c r="AY94" s="9"/>
      <c r="AZ94" s="9"/>
      <c r="BA94" s="9"/>
      <c r="BB94" s="9"/>
      <c r="BC94" s="9"/>
    </row>
    <row r="95" spans="1:55" ht="15.75" customHeight="1">
      <c r="A95" s="9"/>
      <c r="B95" s="9"/>
      <c r="C95" s="9"/>
      <c r="D95" s="9"/>
      <c r="E95" s="9"/>
      <c r="F95" s="9"/>
      <c r="G95" s="9"/>
      <c r="H95" s="9"/>
      <c r="I95" s="9"/>
      <c r="J95" s="9"/>
      <c r="K95" s="9"/>
      <c r="L95" s="9"/>
      <c r="M95" s="42"/>
      <c r="N95" s="42"/>
      <c r="O95" s="42"/>
      <c r="P95" s="42"/>
      <c r="Q95" s="42"/>
      <c r="R95" s="42"/>
      <c r="S95" s="42"/>
      <c r="T95" s="42"/>
      <c r="U95" s="42"/>
      <c r="V95" s="42"/>
      <c r="W95" s="42"/>
      <c r="X95" s="42"/>
      <c r="Y95" s="9"/>
      <c r="Z95" s="9"/>
      <c r="AA95" s="42"/>
      <c r="AB95" s="42"/>
      <c r="AC95" s="42"/>
      <c r="AD95" s="42"/>
      <c r="AE95" s="42"/>
      <c r="AF95" s="42"/>
      <c r="AG95" s="44"/>
      <c r="AH95" s="42"/>
      <c r="AI95" s="9"/>
      <c r="AJ95" s="9"/>
      <c r="AK95" s="9"/>
      <c r="AL95" s="9"/>
      <c r="AM95" s="9"/>
      <c r="AN95" s="9"/>
      <c r="AO95" s="9"/>
      <c r="AP95" s="9"/>
      <c r="AQ95" s="9"/>
      <c r="AR95" s="9"/>
      <c r="AS95" s="9"/>
      <c r="AT95" s="9"/>
      <c r="AU95" s="9"/>
      <c r="AV95" s="9"/>
      <c r="AW95" s="9"/>
      <c r="AX95" s="9"/>
      <c r="AY95" s="9"/>
      <c r="AZ95" s="9"/>
      <c r="BA95" s="9"/>
      <c r="BB95" s="9"/>
      <c r="BC95" s="9"/>
    </row>
    <row r="96" spans="1:55" ht="15.75" customHeight="1">
      <c r="A96" s="9"/>
      <c r="B96" s="9"/>
      <c r="C96" s="9"/>
      <c r="D96" s="9"/>
      <c r="E96" s="9"/>
      <c r="F96" s="9"/>
      <c r="G96" s="9"/>
      <c r="H96" s="9"/>
      <c r="I96" s="9"/>
      <c r="J96" s="9"/>
      <c r="K96" s="9"/>
      <c r="L96" s="9"/>
      <c r="M96" s="42"/>
      <c r="N96" s="42"/>
      <c r="O96" s="42"/>
      <c r="P96" s="42"/>
      <c r="Q96" s="42"/>
      <c r="R96" s="42"/>
      <c r="S96" s="42"/>
      <c r="T96" s="42"/>
      <c r="U96" s="42"/>
      <c r="V96" s="42"/>
      <c r="W96" s="42"/>
      <c r="X96" s="42"/>
      <c r="Y96" s="9"/>
      <c r="Z96" s="9"/>
      <c r="AA96" s="42"/>
      <c r="AB96" s="42"/>
      <c r="AC96" s="42"/>
      <c r="AD96" s="42"/>
      <c r="AE96" s="42"/>
      <c r="AF96" s="42"/>
      <c r="AG96" s="44"/>
      <c r="AH96" s="42"/>
      <c r="AI96" s="9"/>
      <c r="AJ96" s="9"/>
      <c r="AK96" s="9"/>
      <c r="AL96" s="9"/>
      <c r="AM96" s="9"/>
      <c r="AN96" s="9"/>
      <c r="AO96" s="9"/>
      <c r="AP96" s="9"/>
      <c r="AQ96" s="9"/>
      <c r="AR96" s="9"/>
      <c r="AS96" s="9"/>
      <c r="AT96" s="9"/>
      <c r="AU96" s="9"/>
      <c r="AV96" s="9"/>
      <c r="AW96" s="9"/>
      <c r="AX96" s="9"/>
      <c r="AY96" s="9"/>
      <c r="AZ96" s="9"/>
      <c r="BA96" s="9"/>
      <c r="BB96" s="9"/>
      <c r="BC96" s="9"/>
    </row>
    <row r="97" spans="1:55" ht="15.75" customHeight="1">
      <c r="A97" s="9"/>
      <c r="B97" s="9"/>
      <c r="C97" s="9"/>
      <c r="D97" s="9"/>
      <c r="E97" s="9"/>
      <c r="F97" s="9"/>
      <c r="G97" s="9"/>
      <c r="H97" s="9"/>
      <c r="I97" s="9"/>
      <c r="J97" s="9"/>
      <c r="K97" s="9"/>
      <c r="L97" s="9"/>
      <c r="M97" s="42"/>
      <c r="N97" s="42"/>
      <c r="O97" s="42"/>
      <c r="P97" s="42"/>
      <c r="Q97" s="42"/>
      <c r="R97" s="42"/>
      <c r="S97" s="42"/>
      <c r="T97" s="42"/>
      <c r="U97" s="42"/>
      <c r="V97" s="42"/>
      <c r="W97" s="42"/>
      <c r="X97" s="42"/>
      <c r="Y97" s="9"/>
      <c r="Z97" s="9"/>
      <c r="AA97" s="42"/>
      <c r="AB97" s="42"/>
      <c r="AC97" s="42"/>
      <c r="AD97" s="42"/>
      <c r="AE97" s="42"/>
      <c r="AF97" s="42"/>
      <c r="AG97" s="44"/>
      <c r="AH97" s="42"/>
      <c r="AI97" s="9"/>
      <c r="AJ97" s="9"/>
      <c r="AK97" s="9"/>
      <c r="AL97" s="9"/>
      <c r="AM97" s="9"/>
      <c r="AN97" s="9"/>
      <c r="AO97" s="9"/>
      <c r="AP97" s="9"/>
      <c r="AQ97" s="9"/>
      <c r="AR97" s="9"/>
      <c r="AS97" s="9"/>
      <c r="AT97" s="9"/>
      <c r="AU97" s="9"/>
      <c r="AV97" s="9"/>
      <c r="AW97" s="9"/>
      <c r="AX97" s="9"/>
      <c r="AY97" s="9"/>
      <c r="AZ97" s="9"/>
      <c r="BA97" s="9"/>
      <c r="BB97" s="9"/>
      <c r="BC97" s="9"/>
    </row>
    <row r="98" spans="1:55" ht="15.75" customHeight="1">
      <c r="A98" s="9"/>
      <c r="B98" s="9"/>
      <c r="C98" s="9"/>
      <c r="D98" s="9"/>
      <c r="E98" s="9"/>
      <c r="F98" s="9"/>
      <c r="G98" s="9"/>
      <c r="H98" s="9"/>
      <c r="I98" s="9"/>
      <c r="J98" s="9"/>
      <c r="K98" s="9"/>
      <c r="L98" s="9"/>
      <c r="M98" s="42"/>
      <c r="N98" s="42"/>
      <c r="O98" s="42"/>
      <c r="P98" s="42"/>
      <c r="Q98" s="42"/>
      <c r="R98" s="42"/>
      <c r="S98" s="42"/>
      <c r="T98" s="42"/>
      <c r="U98" s="42"/>
      <c r="V98" s="42"/>
      <c r="W98" s="42"/>
      <c r="X98" s="42"/>
      <c r="Y98" s="9"/>
      <c r="Z98" s="9"/>
      <c r="AA98" s="42"/>
      <c r="AB98" s="42"/>
      <c r="AC98" s="42"/>
      <c r="AD98" s="42"/>
      <c r="AE98" s="42"/>
      <c r="AF98" s="42"/>
      <c r="AG98" s="44"/>
      <c r="AH98" s="42"/>
      <c r="AI98" s="9"/>
      <c r="AJ98" s="9"/>
      <c r="AK98" s="9"/>
      <c r="AL98" s="9"/>
      <c r="AM98" s="9"/>
      <c r="AN98" s="9"/>
      <c r="AO98" s="9"/>
      <c r="AP98" s="9"/>
      <c r="AQ98" s="9"/>
      <c r="AR98" s="9"/>
      <c r="AS98" s="9"/>
      <c r="AT98" s="9"/>
      <c r="AU98" s="9"/>
      <c r="AV98" s="9"/>
      <c r="AW98" s="9"/>
      <c r="AX98" s="9"/>
      <c r="AY98" s="9"/>
      <c r="AZ98" s="9"/>
      <c r="BA98" s="9"/>
      <c r="BB98" s="9"/>
      <c r="BC98" s="9"/>
    </row>
    <row r="99" spans="1:55" ht="15.75" customHeight="1">
      <c r="A99" s="9"/>
      <c r="B99" s="9"/>
      <c r="C99" s="9"/>
      <c r="D99" s="9"/>
      <c r="E99" s="9"/>
      <c r="F99" s="9"/>
      <c r="G99" s="9"/>
      <c r="H99" s="9"/>
      <c r="I99" s="9"/>
      <c r="J99" s="9"/>
      <c r="K99" s="9"/>
      <c r="L99" s="9"/>
      <c r="M99" s="42"/>
      <c r="N99" s="42"/>
      <c r="O99" s="42"/>
      <c r="P99" s="42"/>
      <c r="Q99" s="42"/>
      <c r="R99" s="42"/>
      <c r="S99" s="42"/>
      <c r="T99" s="42"/>
      <c r="U99" s="42"/>
      <c r="V99" s="42"/>
      <c r="W99" s="42"/>
      <c r="X99" s="42"/>
      <c r="Y99" s="9"/>
      <c r="Z99" s="9"/>
      <c r="AA99" s="42"/>
      <c r="AB99" s="42"/>
      <c r="AC99" s="42"/>
      <c r="AD99" s="42"/>
      <c r="AE99" s="42"/>
      <c r="AF99" s="42"/>
      <c r="AG99" s="44"/>
      <c r="AH99" s="42"/>
      <c r="AI99" s="9"/>
      <c r="AJ99" s="9"/>
      <c r="AK99" s="9"/>
      <c r="AL99" s="9"/>
      <c r="AM99" s="9"/>
      <c r="AN99" s="9"/>
      <c r="AO99" s="9"/>
      <c r="AP99" s="9"/>
      <c r="AQ99" s="9"/>
      <c r="AR99" s="9"/>
      <c r="AS99" s="9"/>
      <c r="AT99" s="9"/>
      <c r="AU99" s="9"/>
      <c r="AV99" s="9"/>
      <c r="AW99" s="9"/>
      <c r="AX99" s="9"/>
      <c r="AY99" s="9"/>
      <c r="AZ99" s="9"/>
      <c r="BA99" s="9"/>
      <c r="BB99" s="9"/>
      <c r="BC99" s="9"/>
    </row>
    <row r="100" spans="1:55" ht="15.75" customHeight="1">
      <c r="A100" s="9"/>
      <c r="B100" s="9"/>
      <c r="C100" s="9"/>
      <c r="D100" s="9"/>
      <c r="E100" s="9"/>
      <c r="F100" s="9"/>
      <c r="G100" s="9"/>
      <c r="H100" s="9"/>
      <c r="I100" s="9"/>
      <c r="J100" s="9"/>
      <c r="K100" s="9"/>
      <c r="L100" s="9"/>
      <c r="M100" s="42"/>
      <c r="N100" s="42"/>
      <c r="O100" s="42"/>
      <c r="P100" s="42"/>
      <c r="Q100" s="42"/>
      <c r="R100" s="42"/>
      <c r="S100" s="42"/>
      <c r="T100" s="42"/>
      <c r="U100" s="42"/>
      <c r="V100" s="42"/>
      <c r="W100" s="42"/>
      <c r="X100" s="42"/>
      <c r="Y100" s="9"/>
      <c r="Z100" s="9"/>
      <c r="AA100" s="42"/>
      <c r="AB100" s="42"/>
      <c r="AC100" s="42"/>
      <c r="AD100" s="42"/>
      <c r="AE100" s="42"/>
      <c r="AF100" s="42"/>
      <c r="AG100" s="44"/>
      <c r="AH100" s="42"/>
      <c r="AI100" s="9"/>
      <c r="AJ100" s="9"/>
      <c r="AK100" s="9"/>
      <c r="AL100" s="9"/>
      <c r="AM100" s="9"/>
      <c r="AN100" s="9"/>
      <c r="AO100" s="9"/>
      <c r="AP100" s="9"/>
      <c r="AQ100" s="9"/>
      <c r="AR100" s="9"/>
      <c r="AS100" s="9"/>
      <c r="AT100" s="9"/>
      <c r="AU100" s="9"/>
      <c r="AV100" s="9"/>
      <c r="AW100" s="9"/>
      <c r="AX100" s="9"/>
      <c r="AY100" s="9"/>
      <c r="AZ100" s="9"/>
      <c r="BA100" s="9"/>
      <c r="BB100" s="9"/>
      <c r="BC100" s="9"/>
    </row>
    <row r="101" spans="1:55" ht="15.75" customHeight="1">
      <c r="A101" s="9"/>
      <c r="B101" s="9"/>
      <c r="C101" s="9"/>
      <c r="D101" s="9"/>
      <c r="E101" s="9"/>
      <c r="F101" s="9"/>
      <c r="G101" s="9"/>
      <c r="H101" s="9"/>
      <c r="I101" s="9"/>
      <c r="J101" s="9"/>
      <c r="K101" s="9"/>
      <c r="L101" s="9"/>
      <c r="M101" s="42"/>
      <c r="N101" s="42"/>
      <c r="O101" s="42"/>
      <c r="P101" s="42"/>
      <c r="Q101" s="42"/>
      <c r="R101" s="42"/>
      <c r="S101" s="42"/>
      <c r="T101" s="42"/>
      <c r="U101" s="42"/>
      <c r="V101" s="42"/>
      <c r="W101" s="42"/>
      <c r="X101" s="42"/>
      <c r="Y101" s="9"/>
      <c r="Z101" s="9"/>
      <c r="AA101" s="42"/>
      <c r="AB101" s="42"/>
      <c r="AC101" s="42"/>
      <c r="AD101" s="42"/>
      <c r="AE101" s="42"/>
      <c r="AF101" s="42"/>
      <c r="AG101" s="44"/>
      <c r="AH101" s="42"/>
      <c r="AI101" s="9"/>
      <c r="AJ101" s="9"/>
      <c r="AK101" s="9"/>
      <c r="AL101" s="9"/>
      <c r="AM101" s="9"/>
      <c r="AN101" s="9"/>
      <c r="AO101" s="9"/>
      <c r="AP101" s="9"/>
      <c r="AQ101" s="9"/>
      <c r="AR101" s="9"/>
      <c r="AS101" s="9"/>
      <c r="AT101" s="9"/>
      <c r="AU101" s="9"/>
      <c r="AV101" s="9"/>
      <c r="AW101" s="9"/>
      <c r="AX101" s="9"/>
      <c r="AY101" s="9"/>
      <c r="AZ101" s="9"/>
      <c r="BA101" s="9"/>
      <c r="BB101" s="9"/>
      <c r="BC101" s="9"/>
    </row>
    <row r="102" spans="1:55" ht="15.75" customHeight="1">
      <c r="A102" s="9"/>
      <c r="B102" s="9"/>
      <c r="C102" s="9"/>
      <c r="D102" s="9"/>
      <c r="E102" s="9"/>
      <c r="F102" s="9"/>
      <c r="G102" s="9"/>
      <c r="H102" s="9"/>
      <c r="I102" s="9"/>
      <c r="J102" s="9"/>
      <c r="K102" s="9"/>
      <c r="L102" s="9"/>
      <c r="M102" s="42"/>
      <c r="N102" s="42"/>
      <c r="O102" s="42"/>
      <c r="P102" s="42"/>
      <c r="Q102" s="42"/>
      <c r="R102" s="42"/>
      <c r="S102" s="42"/>
      <c r="T102" s="42"/>
      <c r="U102" s="42"/>
      <c r="V102" s="42"/>
      <c r="W102" s="42"/>
      <c r="X102" s="42"/>
      <c r="Y102" s="9"/>
      <c r="Z102" s="9"/>
      <c r="AA102" s="42"/>
      <c r="AB102" s="42"/>
      <c r="AC102" s="42"/>
      <c r="AD102" s="42"/>
      <c r="AE102" s="42"/>
      <c r="AF102" s="42"/>
      <c r="AG102" s="44"/>
      <c r="AH102" s="42"/>
      <c r="AI102" s="9"/>
      <c r="AJ102" s="9"/>
      <c r="AK102" s="9"/>
      <c r="AL102" s="9"/>
      <c r="AM102" s="9"/>
      <c r="AN102" s="9"/>
      <c r="AO102" s="9"/>
      <c r="AP102" s="9"/>
      <c r="AQ102" s="9"/>
      <c r="AR102" s="9"/>
      <c r="AS102" s="9"/>
      <c r="AT102" s="9"/>
      <c r="AU102" s="9"/>
      <c r="AV102" s="9"/>
      <c r="AW102" s="9"/>
      <c r="AX102" s="9"/>
      <c r="AY102" s="9"/>
      <c r="AZ102" s="9"/>
      <c r="BA102" s="9"/>
      <c r="BB102" s="9"/>
      <c r="BC102" s="9"/>
    </row>
    <row r="103" spans="1:55" ht="15.75" customHeight="1">
      <c r="A103" s="9"/>
      <c r="B103" s="9"/>
      <c r="C103" s="9"/>
      <c r="D103" s="9"/>
      <c r="E103" s="9"/>
      <c r="F103" s="9"/>
      <c r="G103" s="9"/>
      <c r="H103" s="9"/>
      <c r="I103" s="9"/>
      <c r="J103" s="9"/>
      <c r="K103" s="9"/>
      <c r="L103" s="9"/>
      <c r="M103" s="42"/>
      <c r="N103" s="42"/>
      <c r="O103" s="42"/>
      <c r="P103" s="42"/>
      <c r="Q103" s="42"/>
      <c r="R103" s="42"/>
      <c r="S103" s="42"/>
      <c r="T103" s="42"/>
      <c r="U103" s="42"/>
      <c r="V103" s="42"/>
      <c r="W103" s="42"/>
      <c r="X103" s="42"/>
      <c r="Y103" s="9"/>
      <c r="Z103" s="9"/>
      <c r="AA103" s="42"/>
      <c r="AB103" s="42"/>
      <c r="AC103" s="42"/>
      <c r="AD103" s="42"/>
      <c r="AE103" s="42"/>
      <c r="AF103" s="42"/>
      <c r="AG103" s="44"/>
      <c r="AH103" s="42"/>
      <c r="AI103" s="9"/>
      <c r="AJ103" s="9"/>
      <c r="AK103" s="9"/>
      <c r="AL103" s="9"/>
      <c r="AM103" s="9"/>
      <c r="AN103" s="9"/>
      <c r="AO103" s="9"/>
      <c r="AP103" s="9"/>
      <c r="AQ103" s="9"/>
      <c r="AR103" s="9"/>
      <c r="AS103" s="9"/>
      <c r="AT103" s="9"/>
      <c r="AU103" s="9"/>
      <c r="AV103" s="9"/>
      <c r="AW103" s="9"/>
      <c r="AX103" s="9"/>
      <c r="AY103" s="9"/>
      <c r="AZ103" s="9"/>
      <c r="BA103" s="9"/>
      <c r="BB103" s="9"/>
      <c r="BC103" s="9"/>
    </row>
    <row r="104" spans="1:55" ht="15.75" customHeight="1">
      <c r="A104" s="9"/>
      <c r="B104" s="9"/>
      <c r="C104" s="9"/>
      <c r="D104" s="9"/>
      <c r="E104" s="9"/>
      <c r="F104" s="9"/>
      <c r="G104" s="9"/>
      <c r="H104" s="9"/>
      <c r="I104" s="9"/>
      <c r="J104" s="9"/>
      <c r="K104" s="9"/>
      <c r="L104" s="9"/>
      <c r="M104" s="42"/>
      <c r="N104" s="42"/>
      <c r="O104" s="42"/>
      <c r="P104" s="42"/>
      <c r="Q104" s="42"/>
      <c r="R104" s="42"/>
      <c r="S104" s="42"/>
      <c r="T104" s="42"/>
      <c r="U104" s="42"/>
      <c r="V104" s="42"/>
      <c r="W104" s="42"/>
      <c r="X104" s="42"/>
      <c r="Y104" s="9"/>
      <c r="Z104" s="9"/>
      <c r="AA104" s="42"/>
      <c r="AB104" s="42"/>
      <c r="AC104" s="42"/>
      <c r="AD104" s="42"/>
      <c r="AE104" s="42"/>
      <c r="AF104" s="42"/>
      <c r="AG104" s="44"/>
      <c r="AH104" s="42"/>
      <c r="AI104" s="9"/>
      <c r="AJ104" s="9"/>
      <c r="AK104" s="9"/>
      <c r="AL104" s="9"/>
      <c r="AM104" s="9"/>
      <c r="AN104" s="9"/>
      <c r="AO104" s="9"/>
      <c r="AP104" s="9"/>
      <c r="AQ104" s="9"/>
      <c r="AR104" s="9"/>
      <c r="AS104" s="9"/>
      <c r="AT104" s="9"/>
      <c r="AU104" s="9"/>
      <c r="AV104" s="9"/>
      <c r="AW104" s="9"/>
      <c r="AX104" s="9"/>
      <c r="AY104" s="9"/>
      <c r="AZ104" s="9"/>
      <c r="BA104" s="9"/>
      <c r="BB104" s="9"/>
      <c r="BC104" s="9"/>
    </row>
    <row r="105" spans="1:55" ht="15.75" customHeight="1">
      <c r="A105" s="9"/>
      <c r="B105" s="9"/>
      <c r="C105" s="9"/>
      <c r="D105" s="9"/>
      <c r="E105" s="9"/>
      <c r="F105" s="9"/>
      <c r="G105" s="9"/>
      <c r="H105" s="9"/>
      <c r="I105" s="9"/>
      <c r="J105" s="9"/>
      <c r="K105" s="9"/>
      <c r="L105" s="9"/>
      <c r="M105" s="42"/>
      <c r="N105" s="42"/>
      <c r="O105" s="42"/>
      <c r="P105" s="42"/>
      <c r="Q105" s="42"/>
      <c r="R105" s="42"/>
      <c r="S105" s="42"/>
      <c r="T105" s="42"/>
      <c r="U105" s="42"/>
      <c r="V105" s="42"/>
      <c r="W105" s="42"/>
      <c r="X105" s="42"/>
      <c r="Y105" s="9"/>
      <c r="Z105" s="9"/>
      <c r="AA105" s="42"/>
      <c r="AB105" s="42"/>
      <c r="AC105" s="42"/>
      <c r="AD105" s="42"/>
      <c r="AE105" s="42"/>
      <c r="AF105" s="42"/>
      <c r="AG105" s="44"/>
      <c r="AH105" s="42"/>
      <c r="AI105" s="9"/>
      <c r="AJ105" s="9"/>
      <c r="AK105" s="9"/>
      <c r="AL105" s="9"/>
      <c r="AM105" s="9"/>
      <c r="AN105" s="9"/>
      <c r="AO105" s="9"/>
      <c r="AP105" s="9"/>
      <c r="AQ105" s="9"/>
      <c r="AR105" s="9"/>
      <c r="AS105" s="9"/>
      <c r="AT105" s="9"/>
      <c r="AU105" s="9"/>
      <c r="AV105" s="9"/>
      <c r="AW105" s="9"/>
      <c r="AX105" s="9"/>
      <c r="AY105" s="9"/>
      <c r="AZ105" s="9"/>
      <c r="BA105" s="9"/>
      <c r="BB105" s="9"/>
      <c r="BC105" s="9"/>
    </row>
    <row r="106" spans="1:55" ht="15.75" customHeight="1">
      <c r="A106" s="9"/>
      <c r="B106" s="9"/>
      <c r="C106" s="9"/>
      <c r="D106" s="9"/>
      <c r="E106" s="9"/>
      <c r="F106" s="9"/>
      <c r="G106" s="9"/>
      <c r="H106" s="9"/>
      <c r="I106" s="9"/>
      <c r="J106" s="9"/>
      <c r="K106" s="9"/>
      <c r="L106" s="9"/>
      <c r="M106" s="42"/>
      <c r="N106" s="42"/>
      <c r="O106" s="42"/>
      <c r="P106" s="42"/>
      <c r="Q106" s="42"/>
      <c r="R106" s="42"/>
      <c r="S106" s="42"/>
      <c r="T106" s="42"/>
      <c r="U106" s="42"/>
      <c r="V106" s="42"/>
      <c r="W106" s="42"/>
      <c r="X106" s="42"/>
      <c r="Y106" s="9"/>
      <c r="Z106" s="9"/>
      <c r="AA106" s="42"/>
      <c r="AB106" s="42"/>
      <c r="AC106" s="42"/>
      <c r="AD106" s="42"/>
      <c r="AE106" s="42"/>
      <c r="AF106" s="42"/>
      <c r="AG106" s="44"/>
      <c r="AH106" s="42"/>
      <c r="AI106" s="9"/>
      <c r="AJ106" s="9"/>
      <c r="AK106" s="9"/>
      <c r="AL106" s="9"/>
      <c r="AM106" s="9"/>
      <c r="AN106" s="9"/>
      <c r="AO106" s="9"/>
      <c r="AP106" s="9"/>
      <c r="AQ106" s="9"/>
      <c r="AR106" s="9"/>
      <c r="AS106" s="9"/>
      <c r="AT106" s="9"/>
      <c r="AU106" s="9"/>
      <c r="AV106" s="9"/>
      <c r="AW106" s="9"/>
      <c r="AX106" s="9"/>
      <c r="AY106" s="9"/>
      <c r="AZ106" s="9"/>
      <c r="BA106" s="9"/>
      <c r="BB106" s="9"/>
      <c r="BC106" s="9"/>
    </row>
    <row r="107" spans="1:55" ht="15.75" customHeight="1">
      <c r="A107" s="9"/>
      <c r="B107" s="9"/>
      <c r="C107" s="9"/>
      <c r="D107" s="9"/>
      <c r="E107" s="9"/>
      <c r="F107" s="9"/>
      <c r="G107" s="9"/>
      <c r="H107" s="9"/>
      <c r="I107" s="9"/>
      <c r="J107" s="9"/>
      <c r="K107" s="9"/>
      <c r="L107" s="9"/>
      <c r="M107" s="42"/>
      <c r="N107" s="42"/>
      <c r="O107" s="42"/>
      <c r="P107" s="42"/>
      <c r="Q107" s="42"/>
      <c r="R107" s="42"/>
      <c r="S107" s="42"/>
      <c r="T107" s="42"/>
      <c r="U107" s="42"/>
      <c r="V107" s="42"/>
      <c r="W107" s="42"/>
      <c r="X107" s="42"/>
      <c r="Y107" s="9"/>
      <c r="Z107" s="9"/>
      <c r="AA107" s="42"/>
      <c r="AB107" s="42"/>
      <c r="AC107" s="42"/>
      <c r="AD107" s="42"/>
      <c r="AE107" s="42"/>
      <c r="AF107" s="42"/>
      <c r="AG107" s="44"/>
      <c r="AH107" s="42"/>
      <c r="AI107" s="9"/>
      <c r="AJ107" s="9"/>
      <c r="AK107" s="9"/>
      <c r="AL107" s="9"/>
      <c r="AM107" s="9"/>
      <c r="AN107" s="9"/>
      <c r="AO107" s="9"/>
      <c r="AP107" s="9"/>
      <c r="AQ107" s="9"/>
      <c r="AR107" s="9"/>
      <c r="AS107" s="9"/>
      <c r="AT107" s="9"/>
      <c r="AU107" s="9"/>
      <c r="AV107" s="9"/>
      <c r="AW107" s="9"/>
      <c r="AX107" s="9"/>
      <c r="AY107" s="9"/>
      <c r="AZ107" s="9"/>
      <c r="BA107" s="9"/>
      <c r="BB107" s="9"/>
      <c r="BC107" s="9"/>
    </row>
    <row r="108" spans="1:55" ht="15.75" customHeight="1">
      <c r="A108" s="9"/>
      <c r="B108" s="9"/>
      <c r="C108" s="9"/>
      <c r="D108" s="9"/>
      <c r="E108" s="9"/>
      <c r="F108" s="9"/>
      <c r="G108" s="9"/>
      <c r="H108" s="9"/>
      <c r="I108" s="9"/>
      <c r="J108" s="9"/>
      <c r="K108" s="9"/>
      <c r="L108" s="9"/>
      <c r="M108" s="42"/>
      <c r="N108" s="42"/>
      <c r="O108" s="42"/>
      <c r="P108" s="42"/>
      <c r="Q108" s="42"/>
      <c r="R108" s="42"/>
      <c r="S108" s="42"/>
      <c r="T108" s="42"/>
      <c r="U108" s="42"/>
      <c r="V108" s="42"/>
      <c r="W108" s="42"/>
      <c r="X108" s="42"/>
      <c r="Y108" s="9"/>
      <c r="Z108" s="9"/>
      <c r="AA108" s="42"/>
      <c r="AB108" s="42"/>
      <c r="AC108" s="42"/>
      <c r="AD108" s="42"/>
      <c r="AE108" s="42"/>
      <c r="AF108" s="42"/>
      <c r="AG108" s="44"/>
      <c r="AH108" s="42"/>
      <c r="AI108" s="9"/>
      <c r="AJ108" s="9"/>
      <c r="AK108" s="9"/>
      <c r="AL108" s="9"/>
      <c r="AM108" s="9"/>
      <c r="AN108" s="9"/>
      <c r="AO108" s="9"/>
      <c r="AP108" s="9"/>
      <c r="AQ108" s="9"/>
      <c r="AR108" s="9"/>
      <c r="AS108" s="9"/>
      <c r="AT108" s="9"/>
      <c r="AU108" s="9"/>
      <c r="AV108" s="9"/>
      <c r="AW108" s="9"/>
      <c r="AX108" s="9"/>
      <c r="AY108" s="9"/>
      <c r="AZ108" s="9"/>
      <c r="BA108" s="9"/>
      <c r="BB108" s="9"/>
      <c r="BC108" s="9"/>
    </row>
    <row r="109" spans="1:55" ht="15.75" customHeight="1">
      <c r="A109" s="9"/>
      <c r="B109" s="9"/>
      <c r="C109" s="9"/>
      <c r="D109" s="9"/>
      <c r="E109" s="9"/>
      <c r="F109" s="9"/>
      <c r="G109" s="9"/>
      <c r="H109" s="9"/>
      <c r="I109" s="9"/>
      <c r="J109" s="9"/>
      <c r="K109" s="9"/>
      <c r="L109" s="9"/>
      <c r="M109" s="42"/>
      <c r="N109" s="42"/>
      <c r="O109" s="42"/>
      <c r="P109" s="42"/>
      <c r="Q109" s="42"/>
      <c r="R109" s="42"/>
      <c r="S109" s="42"/>
      <c r="T109" s="42"/>
      <c r="U109" s="42"/>
      <c r="V109" s="42"/>
      <c r="W109" s="42"/>
      <c r="X109" s="42"/>
      <c r="Y109" s="9"/>
      <c r="Z109" s="9"/>
      <c r="AA109" s="42"/>
      <c r="AB109" s="42"/>
      <c r="AC109" s="42"/>
      <c r="AD109" s="42"/>
      <c r="AE109" s="42"/>
      <c r="AF109" s="42"/>
      <c r="AG109" s="44"/>
      <c r="AH109" s="42"/>
      <c r="AI109" s="9"/>
      <c r="AJ109" s="9"/>
      <c r="AK109" s="9"/>
      <c r="AL109" s="9"/>
      <c r="AM109" s="9"/>
      <c r="AN109" s="9"/>
      <c r="AO109" s="9"/>
      <c r="AP109" s="9"/>
      <c r="AQ109" s="9"/>
      <c r="AR109" s="9"/>
      <c r="AS109" s="9"/>
      <c r="AT109" s="9"/>
      <c r="AU109" s="9"/>
      <c r="AV109" s="9"/>
      <c r="AW109" s="9"/>
      <c r="AX109" s="9"/>
      <c r="AY109" s="9"/>
      <c r="AZ109" s="9"/>
      <c r="BA109" s="9"/>
      <c r="BB109" s="9"/>
      <c r="BC109" s="9"/>
    </row>
    <row r="110" spans="1:55" ht="15.75" customHeight="1">
      <c r="A110" s="9"/>
      <c r="B110" s="9"/>
      <c r="C110" s="9"/>
      <c r="D110" s="9"/>
      <c r="E110" s="9"/>
      <c r="F110" s="9"/>
      <c r="G110" s="9"/>
      <c r="H110" s="9"/>
      <c r="I110" s="9"/>
      <c r="J110" s="9"/>
      <c r="K110" s="9"/>
      <c r="L110" s="9"/>
      <c r="M110" s="42"/>
      <c r="N110" s="42"/>
      <c r="O110" s="42"/>
      <c r="P110" s="42"/>
      <c r="Q110" s="42"/>
      <c r="R110" s="42"/>
      <c r="S110" s="42"/>
      <c r="T110" s="42"/>
      <c r="U110" s="42"/>
      <c r="V110" s="42"/>
      <c r="W110" s="42"/>
      <c r="X110" s="42"/>
      <c r="Y110" s="9"/>
      <c r="Z110" s="9"/>
      <c r="AA110" s="42"/>
      <c r="AB110" s="42"/>
      <c r="AC110" s="42"/>
      <c r="AD110" s="42"/>
      <c r="AE110" s="42"/>
      <c r="AF110" s="42"/>
      <c r="AG110" s="44"/>
      <c r="AH110" s="42"/>
      <c r="AI110" s="9"/>
      <c r="AJ110" s="9"/>
      <c r="AK110" s="9"/>
      <c r="AL110" s="9"/>
      <c r="AM110" s="9"/>
      <c r="AN110" s="9"/>
      <c r="AO110" s="9"/>
      <c r="AP110" s="9"/>
      <c r="AQ110" s="9"/>
      <c r="AR110" s="9"/>
      <c r="AS110" s="9"/>
      <c r="AT110" s="9"/>
      <c r="AU110" s="9"/>
      <c r="AV110" s="9"/>
      <c r="AW110" s="9"/>
      <c r="AX110" s="9"/>
      <c r="AY110" s="9"/>
      <c r="AZ110" s="9"/>
      <c r="BA110" s="9"/>
      <c r="BB110" s="9"/>
      <c r="BC110" s="9"/>
    </row>
    <row r="111" spans="1:55" ht="15.75" customHeight="1">
      <c r="A111" s="9"/>
      <c r="B111" s="9"/>
      <c r="C111" s="9"/>
      <c r="D111" s="9"/>
      <c r="E111" s="9"/>
      <c r="F111" s="9"/>
      <c r="G111" s="9"/>
      <c r="H111" s="9"/>
      <c r="I111" s="9"/>
      <c r="J111" s="9"/>
      <c r="K111" s="9"/>
      <c r="L111" s="9"/>
      <c r="M111" s="42"/>
      <c r="N111" s="42"/>
      <c r="O111" s="42"/>
      <c r="P111" s="42"/>
      <c r="Q111" s="42"/>
      <c r="R111" s="42"/>
      <c r="S111" s="42"/>
      <c r="T111" s="42"/>
      <c r="U111" s="42"/>
      <c r="V111" s="42"/>
      <c r="W111" s="42"/>
      <c r="X111" s="42"/>
      <c r="Y111" s="9"/>
      <c r="Z111" s="9"/>
      <c r="AA111" s="42"/>
      <c r="AB111" s="42"/>
      <c r="AC111" s="42"/>
      <c r="AD111" s="42"/>
      <c r="AE111" s="42"/>
      <c r="AF111" s="42"/>
      <c r="AG111" s="44"/>
      <c r="AH111" s="42"/>
      <c r="AI111" s="9"/>
      <c r="AJ111" s="9"/>
      <c r="AK111" s="9"/>
      <c r="AL111" s="9"/>
      <c r="AM111" s="9"/>
      <c r="AN111" s="9"/>
      <c r="AO111" s="9"/>
      <c r="AP111" s="9"/>
      <c r="AQ111" s="9"/>
      <c r="AR111" s="9"/>
      <c r="AS111" s="9"/>
      <c r="AT111" s="9"/>
      <c r="AU111" s="9"/>
      <c r="AV111" s="9"/>
      <c r="AW111" s="9"/>
      <c r="AX111" s="9"/>
      <c r="AY111" s="9"/>
      <c r="AZ111" s="9"/>
      <c r="BA111" s="9"/>
      <c r="BB111" s="9"/>
      <c r="BC111" s="9"/>
    </row>
    <row r="112" spans="1:55" ht="15.75" customHeight="1">
      <c r="A112" s="9"/>
      <c r="B112" s="9"/>
      <c r="C112" s="9"/>
      <c r="D112" s="9"/>
      <c r="E112" s="9"/>
      <c r="F112" s="9"/>
      <c r="G112" s="9"/>
      <c r="H112" s="9"/>
      <c r="I112" s="9"/>
      <c r="J112" s="9"/>
      <c r="K112" s="9"/>
      <c r="L112" s="9"/>
      <c r="M112" s="42"/>
      <c r="N112" s="42"/>
      <c r="O112" s="42"/>
      <c r="P112" s="42"/>
      <c r="Q112" s="42"/>
      <c r="R112" s="42"/>
      <c r="S112" s="42"/>
      <c r="T112" s="42"/>
      <c r="U112" s="42"/>
      <c r="V112" s="42"/>
      <c r="W112" s="42"/>
      <c r="X112" s="42"/>
      <c r="Y112" s="9"/>
      <c r="Z112" s="9"/>
      <c r="AA112" s="42"/>
      <c r="AB112" s="42"/>
      <c r="AC112" s="42"/>
      <c r="AD112" s="42"/>
      <c r="AE112" s="42"/>
      <c r="AF112" s="42"/>
      <c r="AG112" s="44"/>
      <c r="AH112" s="42"/>
      <c r="AI112" s="9"/>
      <c r="AJ112" s="9"/>
      <c r="AK112" s="9"/>
      <c r="AL112" s="9"/>
      <c r="AM112" s="9"/>
      <c r="AN112" s="9"/>
      <c r="AO112" s="9"/>
      <c r="AP112" s="9"/>
      <c r="AQ112" s="9"/>
      <c r="AR112" s="9"/>
      <c r="AS112" s="9"/>
      <c r="AT112" s="9"/>
      <c r="AU112" s="9"/>
      <c r="AV112" s="9"/>
      <c r="AW112" s="9"/>
      <c r="AX112" s="9"/>
      <c r="AY112" s="9"/>
      <c r="AZ112" s="9"/>
      <c r="BA112" s="9"/>
      <c r="BB112" s="9"/>
      <c r="BC112" s="9"/>
    </row>
    <row r="113" spans="1:55" ht="15.75" customHeight="1">
      <c r="A113" s="9"/>
      <c r="B113" s="9"/>
      <c r="C113" s="9"/>
      <c r="D113" s="9"/>
      <c r="E113" s="9"/>
      <c r="F113" s="9"/>
      <c r="G113" s="9"/>
      <c r="H113" s="9"/>
      <c r="I113" s="9"/>
      <c r="J113" s="9"/>
      <c r="K113" s="9"/>
      <c r="L113" s="9"/>
      <c r="M113" s="42"/>
      <c r="N113" s="42"/>
      <c r="O113" s="42"/>
      <c r="P113" s="42"/>
      <c r="Q113" s="42"/>
      <c r="R113" s="42"/>
      <c r="S113" s="42"/>
      <c r="T113" s="42"/>
      <c r="U113" s="42"/>
      <c r="V113" s="42"/>
      <c r="W113" s="42"/>
      <c r="X113" s="42"/>
      <c r="Y113" s="9"/>
      <c r="Z113" s="9"/>
      <c r="AA113" s="42"/>
      <c r="AB113" s="42"/>
      <c r="AC113" s="42"/>
      <c r="AD113" s="42"/>
      <c r="AE113" s="42"/>
      <c r="AF113" s="42"/>
      <c r="AG113" s="44"/>
      <c r="AH113" s="42"/>
      <c r="AI113" s="9"/>
      <c r="AJ113" s="9"/>
      <c r="AK113" s="9"/>
      <c r="AL113" s="9"/>
      <c r="AM113" s="9"/>
      <c r="AN113" s="9"/>
      <c r="AO113" s="9"/>
      <c r="AP113" s="9"/>
      <c r="AQ113" s="9"/>
      <c r="AR113" s="9"/>
      <c r="AS113" s="9"/>
      <c r="AT113" s="9"/>
      <c r="AU113" s="9"/>
      <c r="AV113" s="9"/>
      <c r="AW113" s="9"/>
      <c r="AX113" s="9"/>
      <c r="AY113" s="9"/>
      <c r="AZ113" s="9"/>
      <c r="BA113" s="9"/>
      <c r="BB113" s="9"/>
      <c r="BC113" s="9"/>
    </row>
    <row r="114" spans="1:55" ht="15.75" customHeight="1">
      <c r="A114" s="9"/>
      <c r="B114" s="9"/>
      <c r="C114" s="9"/>
      <c r="D114" s="9"/>
      <c r="E114" s="9"/>
      <c r="F114" s="9"/>
      <c r="G114" s="9"/>
      <c r="H114" s="9"/>
      <c r="I114" s="9"/>
      <c r="J114" s="9"/>
      <c r="K114" s="9"/>
      <c r="L114" s="9"/>
      <c r="M114" s="42"/>
      <c r="N114" s="42"/>
      <c r="O114" s="42"/>
      <c r="P114" s="42"/>
      <c r="Q114" s="42"/>
      <c r="R114" s="42"/>
      <c r="S114" s="42"/>
      <c r="T114" s="42"/>
      <c r="U114" s="42"/>
      <c r="V114" s="42"/>
      <c r="W114" s="42"/>
      <c r="X114" s="42"/>
      <c r="Y114" s="9"/>
      <c r="Z114" s="9"/>
      <c r="AA114" s="42"/>
      <c r="AB114" s="42"/>
      <c r="AC114" s="42"/>
      <c r="AD114" s="42"/>
      <c r="AE114" s="42"/>
      <c r="AF114" s="42"/>
      <c r="AG114" s="44"/>
      <c r="AH114" s="42"/>
      <c r="AI114" s="9"/>
      <c r="AJ114" s="9"/>
      <c r="AK114" s="9"/>
      <c r="AL114" s="9"/>
      <c r="AM114" s="9"/>
      <c r="AN114" s="9"/>
      <c r="AO114" s="9"/>
      <c r="AP114" s="9"/>
      <c r="AQ114" s="9"/>
      <c r="AR114" s="9"/>
      <c r="AS114" s="9"/>
      <c r="AT114" s="9"/>
      <c r="AU114" s="9"/>
      <c r="AV114" s="9"/>
      <c r="AW114" s="9"/>
      <c r="AX114" s="9"/>
      <c r="AY114" s="9"/>
      <c r="AZ114" s="9"/>
      <c r="BA114" s="9"/>
      <c r="BB114" s="9"/>
      <c r="BC114" s="9"/>
    </row>
    <row r="115" spans="1:55" ht="15.75" customHeight="1">
      <c r="A115" s="9"/>
      <c r="B115" s="9"/>
      <c r="C115" s="9"/>
      <c r="D115" s="9"/>
      <c r="E115" s="9"/>
      <c r="F115" s="9"/>
      <c r="G115" s="9"/>
      <c r="H115" s="9"/>
      <c r="I115" s="9"/>
      <c r="J115" s="9"/>
      <c r="K115" s="9"/>
      <c r="L115" s="9"/>
      <c r="M115" s="42"/>
      <c r="N115" s="42"/>
      <c r="O115" s="42"/>
      <c r="P115" s="42"/>
      <c r="Q115" s="42"/>
      <c r="R115" s="42"/>
      <c r="S115" s="42"/>
      <c r="T115" s="42"/>
      <c r="U115" s="42"/>
      <c r="V115" s="42"/>
      <c r="W115" s="42"/>
      <c r="X115" s="42"/>
      <c r="Y115" s="9"/>
      <c r="Z115" s="9"/>
      <c r="AA115" s="42"/>
      <c r="AB115" s="42"/>
      <c r="AC115" s="42"/>
      <c r="AD115" s="42"/>
      <c r="AE115" s="42"/>
      <c r="AF115" s="42"/>
      <c r="AG115" s="44"/>
      <c r="AH115" s="42"/>
      <c r="AI115" s="9"/>
      <c r="AJ115" s="9"/>
      <c r="AK115" s="9"/>
      <c r="AL115" s="9"/>
      <c r="AM115" s="9"/>
      <c r="AN115" s="9"/>
      <c r="AO115" s="9"/>
      <c r="AP115" s="9"/>
      <c r="AQ115" s="9"/>
      <c r="AR115" s="9"/>
      <c r="AS115" s="9"/>
      <c r="AT115" s="9"/>
      <c r="AU115" s="9"/>
      <c r="AV115" s="9"/>
      <c r="AW115" s="9"/>
      <c r="AX115" s="9"/>
      <c r="AY115" s="9"/>
      <c r="AZ115" s="9"/>
      <c r="BA115" s="9"/>
      <c r="BB115" s="9"/>
      <c r="BC115" s="9"/>
    </row>
    <row r="116" spans="1:55" ht="15.75" customHeight="1">
      <c r="A116" s="9"/>
      <c r="B116" s="9"/>
      <c r="C116" s="9"/>
      <c r="D116" s="9"/>
      <c r="E116" s="9"/>
      <c r="F116" s="9"/>
      <c r="G116" s="9"/>
      <c r="H116" s="9"/>
      <c r="I116" s="9"/>
      <c r="J116" s="9"/>
      <c r="K116" s="9"/>
      <c r="L116" s="9"/>
      <c r="M116" s="42"/>
      <c r="N116" s="42"/>
      <c r="O116" s="42"/>
      <c r="P116" s="42"/>
      <c r="Q116" s="42"/>
      <c r="R116" s="42"/>
      <c r="S116" s="42"/>
      <c r="T116" s="42"/>
      <c r="U116" s="42"/>
      <c r="V116" s="42"/>
      <c r="W116" s="42"/>
      <c r="X116" s="42"/>
      <c r="Y116" s="9"/>
      <c r="Z116" s="9"/>
      <c r="AA116" s="42"/>
      <c r="AB116" s="42"/>
      <c r="AC116" s="42"/>
      <c r="AD116" s="42"/>
      <c r="AE116" s="42"/>
      <c r="AF116" s="42"/>
      <c r="AG116" s="44"/>
      <c r="AH116" s="42"/>
      <c r="AI116" s="9"/>
      <c r="AJ116" s="9"/>
      <c r="AK116" s="9"/>
      <c r="AL116" s="9"/>
      <c r="AM116" s="9"/>
      <c r="AN116" s="9"/>
      <c r="AO116" s="9"/>
      <c r="AP116" s="9"/>
      <c r="AQ116" s="9"/>
      <c r="AR116" s="9"/>
      <c r="AS116" s="9"/>
      <c r="AT116" s="9"/>
      <c r="AU116" s="9"/>
      <c r="AV116" s="9"/>
      <c r="AW116" s="9"/>
      <c r="AX116" s="9"/>
      <c r="AY116" s="9"/>
      <c r="AZ116" s="9"/>
      <c r="BA116" s="9"/>
      <c r="BB116" s="9"/>
      <c r="BC116" s="9"/>
    </row>
    <row r="117" spans="1:55" ht="15.75" customHeight="1">
      <c r="A117" s="9"/>
      <c r="B117" s="9"/>
      <c r="C117" s="9"/>
      <c r="D117" s="9"/>
      <c r="E117" s="9"/>
      <c r="F117" s="9"/>
      <c r="G117" s="9"/>
      <c r="H117" s="9"/>
      <c r="I117" s="9"/>
      <c r="J117" s="9"/>
      <c r="K117" s="9"/>
      <c r="L117" s="9"/>
      <c r="M117" s="42"/>
      <c r="N117" s="42"/>
      <c r="O117" s="42"/>
      <c r="P117" s="42"/>
      <c r="Q117" s="42"/>
      <c r="R117" s="42"/>
      <c r="S117" s="42"/>
      <c r="T117" s="42"/>
      <c r="U117" s="42"/>
      <c r="V117" s="42"/>
      <c r="W117" s="42"/>
      <c r="X117" s="42"/>
      <c r="Y117" s="9"/>
      <c r="Z117" s="9"/>
      <c r="AA117" s="42"/>
      <c r="AB117" s="42"/>
      <c r="AC117" s="42"/>
      <c r="AD117" s="42"/>
      <c r="AE117" s="42"/>
      <c r="AF117" s="42"/>
      <c r="AG117" s="44"/>
      <c r="AH117" s="42"/>
      <c r="AI117" s="9"/>
      <c r="AJ117" s="9"/>
      <c r="AK117" s="9"/>
      <c r="AL117" s="9"/>
      <c r="AM117" s="9"/>
      <c r="AN117" s="9"/>
      <c r="AO117" s="9"/>
      <c r="AP117" s="9"/>
      <c r="AQ117" s="9"/>
      <c r="AR117" s="9"/>
      <c r="AS117" s="9"/>
      <c r="AT117" s="9"/>
      <c r="AU117" s="9"/>
      <c r="AV117" s="9"/>
      <c r="AW117" s="9"/>
      <c r="AX117" s="9"/>
      <c r="AY117" s="9"/>
      <c r="AZ117" s="9"/>
      <c r="BA117" s="9"/>
      <c r="BB117" s="9"/>
      <c r="BC117" s="9"/>
    </row>
    <row r="118" spans="1:55" ht="15.75" customHeight="1">
      <c r="A118" s="9"/>
      <c r="B118" s="9"/>
      <c r="C118" s="9"/>
      <c r="D118" s="9"/>
      <c r="E118" s="9"/>
      <c r="F118" s="9"/>
      <c r="G118" s="9"/>
      <c r="H118" s="9"/>
      <c r="I118" s="9"/>
      <c r="J118" s="9"/>
      <c r="K118" s="9"/>
      <c r="L118" s="9"/>
      <c r="M118" s="42"/>
      <c r="N118" s="42"/>
      <c r="O118" s="42"/>
      <c r="P118" s="42"/>
      <c r="Q118" s="42"/>
      <c r="R118" s="42"/>
      <c r="S118" s="42"/>
      <c r="T118" s="42"/>
      <c r="U118" s="42"/>
      <c r="V118" s="42"/>
      <c r="W118" s="42"/>
      <c r="X118" s="42"/>
      <c r="Y118" s="9"/>
      <c r="Z118" s="9"/>
      <c r="AA118" s="42"/>
      <c r="AB118" s="42"/>
      <c r="AC118" s="42"/>
      <c r="AD118" s="42"/>
      <c r="AE118" s="42"/>
      <c r="AF118" s="42"/>
      <c r="AG118" s="44"/>
      <c r="AH118" s="42"/>
      <c r="AI118" s="9"/>
      <c r="AJ118" s="9"/>
      <c r="AK118" s="9"/>
      <c r="AL118" s="9"/>
      <c r="AM118" s="9"/>
      <c r="AN118" s="9"/>
      <c r="AO118" s="9"/>
      <c r="AP118" s="9"/>
      <c r="AQ118" s="9"/>
      <c r="AR118" s="9"/>
      <c r="AS118" s="9"/>
      <c r="AT118" s="9"/>
      <c r="AU118" s="9"/>
      <c r="AV118" s="9"/>
      <c r="AW118" s="9"/>
      <c r="AX118" s="9"/>
      <c r="AY118" s="9"/>
      <c r="AZ118" s="9"/>
      <c r="BA118" s="9"/>
      <c r="BB118" s="9"/>
      <c r="BC118" s="9"/>
    </row>
    <row r="119" spans="1:55" ht="15.75" customHeight="1">
      <c r="A119" s="9"/>
      <c r="B119" s="9"/>
      <c r="C119" s="9"/>
      <c r="D119" s="9"/>
      <c r="E119" s="9"/>
      <c r="F119" s="9"/>
      <c r="G119" s="9"/>
      <c r="H119" s="9"/>
      <c r="I119" s="9"/>
      <c r="J119" s="9"/>
      <c r="K119" s="9"/>
      <c r="L119" s="9"/>
      <c r="M119" s="42"/>
      <c r="N119" s="42"/>
      <c r="O119" s="42"/>
      <c r="P119" s="42"/>
      <c r="Q119" s="42"/>
      <c r="R119" s="42"/>
      <c r="S119" s="42"/>
      <c r="T119" s="42"/>
      <c r="U119" s="42"/>
      <c r="V119" s="42"/>
      <c r="W119" s="42"/>
      <c r="X119" s="42"/>
      <c r="Y119" s="9"/>
      <c r="Z119" s="9"/>
      <c r="AA119" s="42"/>
      <c r="AB119" s="42"/>
      <c r="AC119" s="42"/>
      <c r="AD119" s="42"/>
      <c r="AE119" s="42"/>
      <c r="AF119" s="42"/>
      <c r="AG119" s="44"/>
      <c r="AH119" s="42"/>
      <c r="AI119" s="9"/>
      <c r="AJ119" s="9"/>
      <c r="AK119" s="9"/>
      <c r="AL119" s="9"/>
      <c r="AM119" s="9"/>
      <c r="AN119" s="9"/>
      <c r="AO119" s="9"/>
      <c r="AP119" s="9"/>
      <c r="AQ119" s="9"/>
      <c r="AR119" s="9"/>
      <c r="AS119" s="9"/>
      <c r="AT119" s="9"/>
      <c r="AU119" s="9"/>
      <c r="AV119" s="9"/>
      <c r="AW119" s="9"/>
      <c r="AX119" s="9"/>
      <c r="AY119" s="9"/>
      <c r="AZ119" s="9"/>
      <c r="BA119" s="9"/>
      <c r="BB119" s="9"/>
      <c r="BC119" s="9"/>
    </row>
    <row r="120" spans="1:55" ht="15.75" customHeight="1">
      <c r="A120" s="9"/>
      <c r="B120" s="9"/>
      <c r="C120" s="9"/>
      <c r="D120" s="9"/>
      <c r="E120" s="9"/>
      <c r="F120" s="9"/>
      <c r="G120" s="9"/>
      <c r="H120" s="9"/>
      <c r="I120" s="9"/>
      <c r="J120" s="9"/>
      <c r="K120" s="9"/>
      <c r="L120" s="9"/>
      <c r="M120" s="42"/>
      <c r="N120" s="42"/>
      <c r="O120" s="42"/>
      <c r="P120" s="42"/>
      <c r="Q120" s="42"/>
      <c r="R120" s="42"/>
      <c r="S120" s="42"/>
      <c r="T120" s="42"/>
      <c r="U120" s="42"/>
      <c r="V120" s="42"/>
      <c r="W120" s="42"/>
      <c r="X120" s="42"/>
      <c r="Y120" s="9"/>
      <c r="Z120" s="9"/>
      <c r="AA120" s="42"/>
      <c r="AB120" s="42"/>
      <c r="AC120" s="42"/>
      <c r="AD120" s="42"/>
      <c r="AE120" s="42"/>
      <c r="AF120" s="42"/>
      <c r="AG120" s="44"/>
      <c r="AH120" s="42"/>
      <c r="AI120" s="9"/>
      <c r="AJ120" s="9"/>
      <c r="AK120" s="9"/>
      <c r="AL120" s="9"/>
      <c r="AM120" s="9"/>
      <c r="AN120" s="9"/>
      <c r="AO120" s="9"/>
      <c r="AP120" s="9"/>
      <c r="AQ120" s="9"/>
      <c r="AR120" s="9"/>
      <c r="AS120" s="9"/>
      <c r="AT120" s="9"/>
      <c r="AU120" s="9"/>
      <c r="AV120" s="9"/>
      <c r="AW120" s="9"/>
      <c r="AX120" s="9"/>
      <c r="AY120" s="9"/>
      <c r="AZ120" s="9"/>
      <c r="BA120" s="9"/>
      <c r="BB120" s="9"/>
      <c r="BC120" s="9"/>
    </row>
    <row r="121" spans="1:55" ht="15.75" customHeight="1">
      <c r="A121" s="9"/>
      <c r="B121" s="9"/>
      <c r="C121" s="9"/>
      <c r="D121" s="9"/>
      <c r="E121" s="9"/>
      <c r="F121" s="9"/>
      <c r="G121" s="9"/>
      <c r="H121" s="9"/>
      <c r="I121" s="9"/>
      <c r="J121" s="9"/>
      <c r="K121" s="9"/>
      <c r="L121" s="9"/>
      <c r="M121" s="42"/>
      <c r="N121" s="42"/>
      <c r="O121" s="42"/>
      <c r="P121" s="42"/>
      <c r="Q121" s="42"/>
      <c r="R121" s="42"/>
      <c r="S121" s="42"/>
      <c r="T121" s="42"/>
      <c r="U121" s="42"/>
      <c r="V121" s="42"/>
      <c r="W121" s="42"/>
      <c r="X121" s="42"/>
      <c r="Y121" s="9"/>
      <c r="Z121" s="9"/>
      <c r="AA121" s="42"/>
      <c r="AB121" s="42"/>
      <c r="AC121" s="42"/>
      <c r="AD121" s="42"/>
      <c r="AE121" s="42"/>
      <c r="AF121" s="42"/>
      <c r="AG121" s="44"/>
      <c r="AH121" s="42"/>
      <c r="AI121" s="9"/>
      <c r="AJ121" s="9"/>
      <c r="AK121" s="9"/>
      <c r="AL121" s="9"/>
      <c r="AM121" s="9"/>
      <c r="AN121" s="9"/>
      <c r="AO121" s="9"/>
      <c r="AP121" s="9"/>
      <c r="AQ121" s="9"/>
      <c r="AR121" s="9"/>
      <c r="AS121" s="9"/>
      <c r="AT121" s="9"/>
      <c r="AU121" s="9"/>
      <c r="AV121" s="9"/>
      <c r="AW121" s="9"/>
      <c r="AX121" s="9"/>
      <c r="AY121" s="9"/>
      <c r="AZ121" s="9"/>
      <c r="BA121" s="9"/>
      <c r="BB121" s="9"/>
      <c r="BC121" s="9"/>
    </row>
    <row r="122" spans="1:55" ht="15.75" customHeight="1">
      <c r="A122" s="9"/>
      <c r="B122" s="9"/>
      <c r="C122" s="9"/>
      <c r="D122" s="9"/>
      <c r="E122" s="9"/>
      <c r="F122" s="9"/>
      <c r="G122" s="9"/>
      <c r="H122" s="9"/>
      <c r="I122" s="9"/>
      <c r="J122" s="9"/>
      <c r="K122" s="9"/>
      <c r="L122" s="9"/>
      <c r="M122" s="42"/>
      <c r="N122" s="42"/>
      <c r="O122" s="42"/>
      <c r="P122" s="42"/>
      <c r="Q122" s="42"/>
      <c r="R122" s="42"/>
      <c r="S122" s="42"/>
      <c r="T122" s="42"/>
      <c r="U122" s="42"/>
      <c r="V122" s="42"/>
      <c r="W122" s="42"/>
      <c r="X122" s="42"/>
      <c r="Y122" s="9"/>
      <c r="Z122" s="9"/>
      <c r="AA122" s="42"/>
      <c r="AB122" s="42"/>
      <c r="AC122" s="42"/>
      <c r="AD122" s="42"/>
      <c r="AE122" s="42"/>
      <c r="AF122" s="42"/>
      <c r="AG122" s="44"/>
      <c r="AH122" s="42"/>
      <c r="AI122" s="9"/>
      <c r="AJ122" s="9"/>
      <c r="AK122" s="9"/>
      <c r="AL122" s="9"/>
      <c r="AM122" s="9"/>
      <c r="AN122" s="9"/>
      <c r="AO122" s="9"/>
      <c r="AP122" s="9"/>
      <c r="AQ122" s="9"/>
      <c r="AR122" s="9"/>
      <c r="AS122" s="9"/>
      <c r="AT122" s="9"/>
      <c r="AU122" s="9"/>
      <c r="AV122" s="9"/>
      <c r="AW122" s="9"/>
      <c r="AX122" s="9"/>
      <c r="AY122" s="9"/>
      <c r="AZ122" s="9"/>
      <c r="BA122" s="9"/>
      <c r="BB122" s="9"/>
      <c r="BC122" s="9"/>
    </row>
    <row r="123" spans="1:55" ht="15.75" customHeight="1">
      <c r="A123" s="9"/>
      <c r="B123" s="9"/>
      <c r="C123" s="9"/>
      <c r="D123" s="9"/>
      <c r="E123" s="9"/>
      <c r="F123" s="9"/>
      <c r="G123" s="9"/>
      <c r="H123" s="9"/>
      <c r="I123" s="9"/>
      <c r="J123" s="9"/>
      <c r="K123" s="9"/>
      <c r="L123" s="9"/>
      <c r="M123" s="42"/>
      <c r="N123" s="42"/>
      <c r="O123" s="42"/>
      <c r="P123" s="42"/>
      <c r="Q123" s="42"/>
      <c r="R123" s="42"/>
      <c r="S123" s="42"/>
      <c r="T123" s="42"/>
      <c r="U123" s="42"/>
      <c r="V123" s="42"/>
      <c r="W123" s="42"/>
      <c r="X123" s="42"/>
      <c r="Y123" s="9"/>
      <c r="Z123" s="9"/>
      <c r="AA123" s="42"/>
      <c r="AB123" s="42"/>
      <c r="AC123" s="42"/>
      <c r="AD123" s="42"/>
      <c r="AE123" s="42"/>
      <c r="AF123" s="42"/>
      <c r="AG123" s="44"/>
      <c r="AH123" s="42"/>
      <c r="AI123" s="9"/>
      <c r="AJ123" s="9"/>
      <c r="AK123" s="9"/>
      <c r="AL123" s="9"/>
      <c r="AM123" s="9"/>
      <c r="AN123" s="9"/>
      <c r="AO123" s="9"/>
      <c r="AP123" s="9"/>
      <c r="AQ123" s="9"/>
      <c r="AR123" s="9"/>
      <c r="AS123" s="9"/>
      <c r="AT123" s="9"/>
      <c r="AU123" s="9"/>
      <c r="AV123" s="9"/>
      <c r="AW123" s="9"/>
      <c r="AX123" s="9"/>
      <c r="AY123" s="9"/>
      <c r="AZ123" s="9"/>
      <c r="BA123" s="9"/>
      <c r="BB123" s="9"/>
      <c r="BC123" s="9"/>
    </row>
    <row r="124" spans="1:55" ht="15.75" customHeight="1">
      <c r="A124" s="9"/>
      <c r="B124" s="9"/>
      <c r="C124" s="9"/>
      <c r="D124" s="9"/>
      <c r="E124" s="9"/>
      <c r="F124" s="9"/>
      <c r="G124" s="9"/>
      <c r="H124" s="9"/>
      <c r="I124" s="9"/>
      <c r="J124" s="9"/>
      <c r="K124" s="9"/>
      <c r="L124" s="9"/>
      <c r="M124" s="42"/>
      <c r="N124" s="42"/>
      <c r="O124" s="42"/>
      <c r="P124" s="42"/>
      <c r="Q124" s="42"/>
      <c r="R124" s="42"/>
      <c r="S124" s="42"/>
      <c r="T124" s="42"/>
      <c r="U124" s="42"/>
      <c r="V124" s="42"/>
      <c r="W124" s="42"/>
      <c r="X124" s="42"/>
      <c r="Y124" s="9"/>
      <c r="Z124" s="9"/>
      <c r="AA124" s="42"/>
      <c r="AB124" s="42"/>
      <c r="AC124" s="42"/>
      <c r="AD124" s="42"/>
      <c r="AE124" s="42"/>
      <c r="AF124" s="42"/>
      <c r="AG124" s="44"/>
      <c r="AH124" s="42"/>
      <c r="AI124" s="9"/>
      <c r="AJ124" s="9"/>
      <c r="AK124" s="9"/>
      <c r="AL124" s="9"/>
      <c r="AM124" s="9"/>
      <c r="AN124" s="9"/>
      <c r="AO124" s="9"/>
      <c r="AP124" s="9"/>
      <c r="AQ124" s="9"/>
      <c r="AR124" s="9"/>
      <c r="AS124" s="9"/>
      <c r="AT124" s="9"/>
      <c r="AU124" s="9"/>
      <c r="AV124" s="9"/>
      <c r="AW124" s="9"/>
      <c r="AX124" s="9"/>
      <c r="AY124" s="9"/>
      <c r="AZ124" s="9"/>
      <c r="BA124" s="9"/>
      <c r="BB124" s="9"/>
      <c r="BC124" s="9"/>
    </row>
    <row r="125" spans="1:55" ht="15.75" customHeight="1">
      <c r="A125" s="9"/>
      <c r="B125" s="9"/>
      <c r="C125" s="9"/>
      <c r="D125" s="9"/>
      <c r="E125" s="9"/>
      <c r="F125" s="9"/>
      <c r="G125" s="9"/>
      <c r="H125" s="9"/>
      <c r="I125" s="9"/>
      <c r="J125" s="9"/>
      <c r="K125" s="9"/>
      <c r="L125" s="9"/>
      <c r="M125" s="42"/>
      <c r="N125" s="42"/>
      <c r="O125" s="42"/>
      <c r="P125" s="42"/>
      <c r="Q125" s="42"/>
      <c r="R125" s="42"/>
      <c r="S125" s="42"/>
      <c r="T125" s="42"/>
      <c r="U125" s="42"/>
      <c r="V125" s="42"/>
      <c r="W125" s="42"/>
      <c r="X125" s="42"/>
      <c r="Y125" s="9"/>
      <c r="Z125" s="9"/>
      <c r="AA125" s="42"/>
      <c r="AB125" s="42"/>
      <c r="AC125" s="42"/>
      <c r="AD125" s="42"/>
      <c r="AE125" s="42"/>
      <c r="AF125" s="42"/>
      <c r="AG125" s="44"/>
      <c r="AH125" s="42"/>
      <c r="AI125" s="9"/>
      <c r="AJ125" s="9"/>
      <c r="AK125" s="9"/>
      <c r="AL125" s="9"/>
      <c r="AM125" s="9"/>
      <c r="AN125" s="9"/>
      <c r="AO125" s="9"/>
      <c r="AP125" s="9"/>
      <c r="AQ125" s="9"/>
      <c r="AR125" s="9"/>
      <c r="AS125" s="9"/>
      <c r="AT125" s="9"/>
      <c r="AU125" s="9"/>
      <c r="AV125" s="9"/>
      <c r="AW125" s="9"/>
      <c r="AX125" s="9"/>
      <c r="AY125" s="9"/>
      <c r="AZ125" s="9"/>
      <c r="BA125" s="9"/>
      <c r="BB125" s="9"/>
      <c r="BC125" s="9"/>
    </row>
    <row r="126" spans="1:55" ht="15.75" customHeight="1">
      <c r="A126" s="9"/>
      <c r="B126" s="9"/>
      <c r="C126" s="9"/>
      <c r="D126" s="9"/>
      <c r="E126" s="9"/>
      <c r="F126" s="9"/>
      <c r="G126" s="9"/>
      <c r="H126" s="9"/>
      <c r="I126" s="9"/>
      <c r="J126" s="9"/>
      <c r="K126" s="9"/>
      <c r="L126" s="9"/>
      <c r="M126" s="42"/>
      <c r="N126" s="42"/>
      <c r="O126" s="42"/>
      <c r="P126" s="42"/>
      <c r="Q126" s="42"/>
      <c r="R126" s="42"/>
      <c r="S126" s="42"/>
      <c r="T126" s="42"/>
      <c r="U126" s="42"/>
      <c r="V126" s="42"/>
      <c r="W126" s="42"/>
      <c r="X126" s="42"/>
      <c r="Y126" s="9"/>
      <c r="Z126" s="9"/>
      <c r="AA126" s="42"/>
      <c r="AB126" s="42"/>
      <c r="AC126" s="42"/>
      <c r="AD126" s="42"/>
      <c r="AE126" s="42"/>
      <c r="AF126" s="42"/>
      <c r="AG126" s="44"/>
      <c r="AH126" s="42"/>
      <c r="AI126" s="9"/>
      <c r="AJ126" s="9"/>
      <c r="AK126" s="9"/>
      <c r="AL126" s="9"/>
      <c r="AM126" s="9"/>
      <c r="AN126" s="9"/>
      <c r="AO126" s="9"/>
      <c r="AP126" s="9"/>
      <c r="AQ126" s="9"/>
      <c r="AR126" s="9"/>
      <c r="AS126" s="9"/>
      <c r="AT126" s="9"/>
      <c r="AU126" s="9"/>
      <c r="AV126" s="9"/>
      <c r="AW126" s="9"/>
      <c r="AX126" s="9"/>
      <c r="AY126" s="9"/>
      <c r="AZ126" s="9"/>
      <c r="BA126" s="9"/>
      <c r="BB126" s="9"/>
      <c r="BC126" s="9"/>
    </row>
    <row r="127" spans="1:55" ht="15.75" customHeight="1">
      <c r="A127" s="9"/>
      <c r="B127" s="9"/>
      <c r="C127" s="9"/>
      <c r="D127" s="9"/>
      <c r="E127" s="9"/>
      <c r="F127" s="9"/>
      <c r="G127" s="9"/>
      <c r="H127" s="9"/>
      <c r="I127" s="9"/>
      <c r="J127" s="9"/>
      <c r="K127" s="9"/>
      <c r="L127" s="9"/>
      <c r="M127" s="42"/>
      <c r="N127" s="42"/>
      <c r="O127" s="42"/>
      <c r="P127" s="42"/>
      <c r="Q127" s="42"/>
      <c r="R127" s="42"/>
      <c r="S127" s="42"/>
      <c r="T127" s="42"/>
      <c r="U127" s="42"/>
      <c r="V127" s="42"/>
      <c r="W127" s="42"/>
      <c r="X127" s="42"/>
      <c r="Y127" s="9"/>
      <c r="Z127" s="9"/>
      <c r="AA127" s="42"/>
      <c r="AB127" s="42"/>
      <c r="AC127" s="42"/>
      <c r="AD127" s="42"/>
      <c r="AE127" s="42"/>
      <c r="AF127" s="42"/>
      <c r="AG127" s="44"/>
      <c r="AH127" s="42"/>
      <c r="AI127" s="9"/>
      <c r="AJ127" s="9"/>
      <c r="AK127" s="9"/>
      <c r="AL127" s="9"/>
      <c r="AM127" s="9"/>
      <c r="AN127" s="9"/>
      <c r="AO127" s="9"/>
      <c r="AP127" s="9"/>
      <c r="AQ127" s="9"/>
      <c r="AR127" s="9"/>
      <c r="AS127" s="9"/>
      <c r="AT127" s="9"/>
      <c r="AU127" s="9"/>
      <c r="AV127" s="9"/>
      <c r="AW127" s="9"/>
      <c r="AX127" s="9"/>
      <c r="AY127" s="9"/>
      <c r="AZ127" s="9"/>
      <c r="BA127" s="9"/>
      <c r="BB127" s="9"/>
      <c r="BC127" s="9"/>
    </row>
    <row r="128" spans="1:55" ht="15.75" customHeight="1">
      <c r="A128" s="9"/>
      <c r="B128" s="9"/>
      <c r="C128" s="9"/>
      <c r="D128" s="9"/>
      <c r="E128" s="9"/>
      <c r="F128" s="9"/>
      <c r="G128" s="9"/>
      <c r="H128" s="9"/>
      <c r="I128" s="9"/>
      <c r="J128" s="9"/>
      <c r="K128" s="9"/>
      <c r="L128" s="9"/>
      <c r="M128" s="42"/>
      <c r="N128" s="42"/>
      <c r="O128" s="42"/>
      <c r="P128" s="42"/>
      <c r="Q128" s="42"/>
      <c r="R128" s="42"/>
      <c r="S128" s="42"/>
      <c r="T128" s="42"/>
      <c r="U128" s="42"/>
      <c r="V128" s="42"/>
      <c r="W128" s="42"/>
      <c r="X128" s="42"/>
      <c r="Y128" s="9"/>
      <c r="Z128" s="9"/>
      <c r="AA128" s="42"/>
      <c r="AB128" s="42"/>
      <c r="AC128" s="42"/>
      <c r="AD128" s="42"/>
      <c r="AE128" s="42"/>
      <c r="AF128" s="42"/>
      <c r="AG128" s="44"/>
      <c r="AH128" s="42"/>
      <c r="AI128" s="9"/>
      <c r="AJ128" s="9"/>
      <c r="AK128" s="9"/>
      <c r="AL128" s="9"/>
      <c r="AM128" s="9"/>
      <c r="AN128" s="9"/>
      <c r="AO128" s="9"/>
      <c r="AP128" s="9"/>
      <c r="AQ128" s="9"/>
      <c r="AR128" s="9"/>
      <c r="AS128" s="9"/>
      <c r="AT128" s="9"/>
      <c r="AU128" s="9"/>
      <c r="AV128" s="9"/>
      <c r="AW128" s="9"/>
      <c r="AX128" s="9"/>
      <c r="AY128" s="9"/>
      <c r="AZ128" s="9"/>
      <c r="BA128" s="9"/>
      <c r="BB128" s="9"/>
      <c r="BC128" s="9"/>
    </row>
    <row r="129" spans="1:55" ht="15.75" customHeight="1">
      <c r="A129" s="9"/>
      <c r="B129" s="9"/>
      <c r="C129" s="9"/>
      <c r="D129" s="9"/>
      <c r="E129" s="9"/>
      <c r="F129" s="9"/>
      <c r="G129" s="9"/>
      <c r="H129" s="9"/>
      <c r="I129" s="9"/>
      <c r="J129" s="9"/>
      <c r="K129" s="9"/>
      <c r="L129" s="9"/>
      <c r="M129" s="42"/>
      <c r="N129" s="42"/>
      <c r="O129" s="42"/>
      <c r="P129" s="42"/>
      <c r="Q129" s="42"/>
      <c r="R129" s="42"/>
      <c r="S129" s="42"/>
      <c r="T129" s="42"/>
      <c r="U129" s="42"/>
      <c r="V129" s="42"/>
      <c r="W129" s="42"/>
      <c r="X129" s="42"/>
      <c r="Y129" s="9"/>
      <c r="Z129" s="9"/>
      <c r="AA129" s="42"/>
      <c r="AB129" s="42"/>
      <c r="AC129" s="42"/>
      <c r="AD129" s="42"/>
      <c r="AE129" s="42"/>
      <c r="AF129" s="42"/>
      <c r="AG129" s="44"/>
      <c r="AH129" s="42"/>
      <c r="AI129" s="9"/>
      <c r="AJ129" s="9"/>
      <c r="AK129" s="9"/>
      <c r="AL129" s="9"/>
      <c r="AM129" s="9"/>
      <c r="AN129" s="9"/>
      <c r="AO129" s="9"/>
      <c r="AP129" s="9"/>
      <c r="AQ129" s="9"/>
      <c r="AR129" s="9"/>
      <c r="AS129" s="9"/>
      <c r="AT129" s="9"/>
      <c r="AU129" s="9"/>
      <c r="AV129" s="9"/>
      <c r="AW129" s="9"/>
      <c r="AX129" s="9"/>
      <c r="AY129" s="9"/>
      <c r="AZ129" s="9"/>
      <c r="BA129" s="9"/>
      <c r="BB129" s="9"/>
      <c r="BC129" s="9"/>
    </row>
    <row r="130" spans="1:55" ht="15.75" customHeight="1">
      <c r="A130" s="9"/>
      <c r="B130" s="9"/>
      <c r="C130" s="9"/>
      <c r="D130" s="9"/>
      <c r="E130" s="9"/>
      <c r="F130" s="9"/>
      <c r="G130" s="9"/>
      <c r="H130" s="9"/>
      <c r="I130" s="9"/>
      <c r="J130" s="9"/>
      <c r="K130" s="9"/>
      <c r="L130" s="9"/>
      <c r="M130" s="42"/>
      <c r="N130" s="42"/>
      <c r="O130" s="42"/>
      <c r="P130" s="42"/>
      <c r="Q130" s="42"/>
      <c r="R130" s="42"/>
      <c r="S130" s="42"/>
      <c r="T130" s="42"/>
      <c r="U130" s="42"/>
      <c r="V130" s="42"/>
      <c r="W130" s="42"/>
      <c r="X130" s="42"/>
      <c r="Y130" s="9"/>
      <c r="Z130" s="9"/>
      <c r="AA130" s="42"/>
      <c r="AB130" s="42"/>
      <c r="AC130" s="42"/>
      <c r="AD130" s="42"/>
      <c r="AE130" s="42"/>
      <c r="AF130" s="42"/>
      <c r="AG130" s="44"/>
      <c r="AH130" s="42"/>
      <c r="AI130" s="9"/>
      <c r="AJ130" s="9"/>
      <c r="AK130" s="9"/>
      <c r="AL130" s="9"/>
      <c r="AM130" s="9"/>
      <c r="AN130" s="9"/>
      <c r="AO130" s="9"/>
      <c r="AP130" s="9"/>
      <c r="AQ130" s="9"/>
      <c r="AR130" s="9"/>
      <c r="AS130" s="9"/>
      <c r="AT130" s="9"/>
      <c r="AU130" s="9"/>
      <c r="AV130" s="9"/>
      <c r="AW130" s="9"/>
      <c r="AX130" s="9"/>
      <c r="AY130" s="9"/>
      <c r="AZ130" s="9"/>
      <c r="BA130" s="9"/>
      <c r="BB130" s="9"/>
      <c r="BC130" s="9"/>
    </row>
    <row r="131" spans="1:55" ht="15.75" customHeight="1">
      <c r="A131" s="9"/>
      <c r="B131" s="9"/>
      <c r="C131" s="9"/>
      <c r="D131" s="9"/>
      <c r="E131" s="9"/>
      <c r="F131" s="9"/>
      <c r="G131" s="9"/>
      <c r="H131" s="9"/>
      <c r="I131" s="9"/>
      <c r="J131" s="9"/>
      <c r="K131" s="9"/>
      <c r="L131" s="9"/>
      <c r="M131" s="42"/>
      <c r="N131" s="42"/>
      <c r="O131" s="42"/>
      <c r="P131" s="42"/>
      <c r="Q131" s="42"/>
      <c r="R131" s="42"/>
      <c r="S131" s="42"/>
      <c r="T131" s="42"/>
      <c r="U131" s="42"/>
      <c r="V131" s="42"/>
      <c r="W131" s="42"/>
      <c r="X131" s="42"/>
      <c r="Y131" s="9"/>
      <c r="Z131" s="9"/>
      <c r="AA131" s="42"/>
      <c r="AB131" s="42"/>
      <c r="AC131" s="42"/>
      <c r="AD131" s="42"/>
      <c r="AE131" s="42"/>
      <c r="AF131" s="42"/>
      <c r="AG131" s="44"/>
      <c r="AH131" s="42"/>
      <c r="AI131" s="9"/>
      <c r="AJ131" s="9"/>
      <c r="AK131" s="9"/>
      <c r="AL131" s="9"/>
      <c r="AM131" s="9"/>
      <c r="AN131" s="9"/>
      <c r="AO131" s="9"/>
      <c r="AP131" s="9"/>
      <c r="AQ131" s="9"/>
      <c r="AR131" s="9"/>
      <c r="AS131" s="9"/>
      <c r="AT131" s="9"/>
      <c r="AU131" s="9"/>
      <c r="AV131" s="9"/>
      <c r="AW131" s="9"/>
      <c r="AX131" s="9"/>
      <c r="AY131" s="9"/>
      <c r="AZ131" s="9"/>
      <c r="BA131" s="9"/>
      <c r="BB131" s="9"/>
      <c r="BC131" s="9"/>
    </row>
    <row r="132" spans="1:55" ht="15.75" customHeight="1">
      <c r="A132" s="9"/>
      <c r="B132" s="9"/>
      <c r="C132" s="9"/>
      <c r="D132" s="9"/>
      <c r="E132" s="9"/>
      <c r="F132" s="9"/>
      <c r="G132" s="9"/>
      <c r="H132" s="9"/>
      <c r="I132" s="9"/>
      <c r="J132" s="9"/>
      <c r="K132" s="9"/>
      <c r="L132" s="9"/>
      <c r="M132" s="42"/>
      <c r="N132" s="42"/>
      <c r="O132" s="42"/>
      <c r="P132" s="42"/>
      <c r="Q132" s="42"/>
      <c r="R132" s="42"/>
      <c r="S132" s="42"/>
      <c r="T132" s="42"/>
      <c r="U132" s="42"/>
      <c r="V132" s="42"/>
      <c r="W132" s="42"/>
      <c r="X132" s="42"/>
      <c r="Y132" s="9"/>
      <c r="Z132" s="9"/>
      <c r="AA132" s="42"/>
      <c r="AB132" s="42"/>
      <c r="AC132" s="42"/>
      <c r="AD132" s="42"/>
      <c r="AE132" s="42"/>
      <c r="AF132" s="42"/>
      <c r="AG132" s="44"/>
      <c r="AH132" s="42"/>
      <c r="AI132" s="9"/>
      <c r="AJ132" s="9"/>
      <c r="AK132" s="9"/>
      <c r="AL132" s="9"/>
      <c r="AM132" s="9"/>
      <c r="AN132" s="9"/>
      <c r="AO132" s="9"/>
      <c r="AP132" s="9"/>
      <c r="AQ132" s="9"/>
      <c r="AR132" s="9"/>
      <c r="AS132" s="9"/>
      <c r="AT132" s="9"/>
      <c r="AU132" s="9"/>
      <c r="AV132" s="9"/>
      <c r="AW132" s="9"/>
      <c r="AX132" s="9"/>
      <c r="AY132" s="9"/>
      <c r="AZ132" s="9"/>
      <c r="BA132" s="9"/>
      <c r="BB132" s="9"/>
      <c r="BC132" s="9"/>
    </row>
    <row r="133" spans="1:55" ht="15.75" customHeight="1">
      <c r="A133" s="9"/>
      <c r="B133" s="9"/>
      <c r="C133" s="9"/>
      <c r="D133" s="9"/>
      <c r="E133" s="9"/>
      <c r="F133" s="9"/>
      <c r="G133" s="9"/>
      <c r="H133" s="9"/>
      <c r="I133" s="9"/>
      <c r="J133" s="9"/>
      <c r="K133" s="9"/>
      <c r="L133" s="9"/>
      <c r="M133" s="42"/>
      <c r="N133" s="42"/>
      <c r="O133" s="42"/>
      <c r="P133" s="42"/>
      <c r="Q133" s="42"/>
      <c r="R133" s="42"/>
      <c r="S133" s="42"/>
      <c r="T133" s="42"/>
      <c r="U133" s="42"/>
      <c r="V133" s="42"/>
      <c r="W133" s="42"/>
      <c r="X133" s="42"/>
      <c r="Y133" s="9"/>
      <c r="Z133" s="9"/>
      <c r="AA133" s="42"/>
      <c r="AB133" s="42"/>
      <c r="AC133" s="42"/>
      <c r="AD133" s="42"/>
      <c r="AE133" s="42"/>
      <c r="AF133" s="42"/>
      <c r="AG133" s="44"/>
      <c r="AH133" s="42"/>
      <c r="AI133" s="9"/>
      <c r="AJ133" s="9"/>
      <c r="AK133" s="9"/>
      <c r="AL133" s="9"/>
      <c r="AM133" s="9"/>
      <c r="AN133" s="9"/>
      <c r="AO133" s="9"/>
      <c r="AP133" s="9"/>
      <c r="AQ133" s="9"/>
      <c r="AR133" s="9"/>
      <c r="AS133" s="9"/>
      <c r="AT133" s="9"/>
      <c r="AU133" s="9"/>
      <c r="AV133" s="9"/>
      <c r="AW133" s="9"/>
      <c r="AX133" s="9"/>
      <c r="AY133" s="9"/>
      <c r="AZ133" s="9"/>
      <c r="BA133" s="9"/>
      <c r="BB133" s="9"/>
      <c r="BC133" s="9"/>
    </row>
    <row r="134" spans="1:55" ht="15.75" customHeight="1">
      <c r="A134" s="9"/>
      <c r="B134" s="9"/>
      <c r="C134" s="9"/>
      <c r="D134" s="9"/>
      <c r="E134" s="9"/>
      <c r="F134" s="9"/>
      <c r="G134" s="9"/>
      <c r="H134" s="9"/>
      <c r="I134" s="9"/>
      <c r="J134" s="9"/>
      <c r="K134" s="9"/>
      <c r="L134" s="9"/>
      <c r="M134" s="42"/>
      <c r="N134" s="42"/>
      <c r="O134" s="42"/>
      <c r="P134" s="42"/>
      <c r="Q134" s="42"/>
      <c r="R134" s="42"/>
      <c r="S134" s="42"/>
      <c r="T134" s="42"/>
      <c r="U134" s="42"/>
      <c r="V134" s="42"/>
      <c r="W134" s="42"/>
      <c r="X134" s="42"/>
      <c r="Y134" s="9"/>
      <c r="Z134" s="9"/>
      <c r="AA134" s="42"/>
      <c r="AB134" s="42"/>
      <c r="AC134" s="42"/>
      <c r="AD134" s="42"/>
      <c r="AE134" s="42"/>
      <c r="AF134" s="42"/>
      <c r="AG134" s="44"/>
      <c r="AH134" s="42"/>
      <c r="AI134" s="9"/>
      <c r="AJ134" s="9"/>
      <c r="AK134" s="9"/>
      <c r="AL134" s="9"/>
      <c r="AM134" s="9"/>
      <c r="AN134" s="9"/>
      <c r="AO134" s="9"/>
      <c r="AP134" s="9"/>
      <c r="AQ134" s="9"/>
      <c r="AR134" s="9"/>
      <c r="AS134" s="9"/>
      <c r="AT134" s="9"/>
      <c r="AU134" s="9"/>
      <c r="AV134" s="9"/>
      <c r="AW134" s="9"/>
      <c r="AX134" s="9"/>
      <c r="AY134" s="9"/>
      <c r="AZ134" s="9"/>
      <c r="BA134" s="9"/>
      <c r="BB134" s="9"/>
      <c r="BC134" s="9"/>
    </row>
    <row r="135" spans="1:55" ht="15.75" customHeight="1">
      <c r="A135" s="9"/>
      <c r="B135" s="9"/>
      <c r="C135" s="9"/>
      <c r="D135" s="9"/>
      <c r="E135" s="9"/>
      <c r="F135" s="9"/>
      <c r="G135" s="9"/>
      <c r="H135" s="9"/>
      <c r="I135" s="9"/>
      <c r="J135" s="9"/>
      <c r="K135" s="9"/>
      <c r="L135" s="9"/>
      <c r="M135" s="42"/>
      <c r="N135" s="42"/>
      <c r="O135" s="42"/>
      <c r="P135" s="42"/>
      <c r="Q135" s="42"/>
      <c r="R135" s="42"/>
      <c r="S135" s="42"/>
      <c r="T135" s="42"/>
      <c r="U135" s="42"/>
      <c r="V135" s="42"/>
      <c r="W135" s="42"/>
      <c r="X135" s="42"/>
      <c r="Y135" s="9"/>
      <c r="Z135" s="9"/>
      <c r="AA135" s="42"/>
      <c r="AB135" s="42"/>
      <c r="AC135" s="42"/>
      <c r="AD135" s="42"/>
      <c r="AE135" s="42"/>
      <c r="AF135" s="42"/>
      <c r="AG135" s="44"/>
      <c r="AH135" s="42"/>
      <c r="AI135" s="9"/>
      <c r="AJ135" s="9"/>
      <c r="AK135" s="9"/>
      <c r="AL135" s="9"/>
      <c r="AM135" s="9"/>
      <c r="AN135" s="9"/>
      <c r="AO135" s="9"/>
      <c r="AP135" s="9"/>
      <c r="AQ135" s="9"/>
      <c r="AR135" s="9"/>
      <c r="AS135" s="9"/>
      <c r="AT135" s="9"/>
      <c r="AU135" s="9"/>
      <c r="AV135" s="9"/>
      <c r="AW135" s="9"/>
      <c r="AX135" s="9"/>
      <c r="AY135" s="9"/>
      <c r="AZ135" s="9"/>
      <c r="BA135" s="9"/>
      <c r="BB135" s="9"/>
      <c r="BC135" s="9"/>
    </row>
    <row r="136" spans="1:55" ht="15.75" customHeight="1">
      <c r="A136" s="9"/>
      <c r="B136" s="9"/>
      <c r="C136" s="9"/>
      <c r="D136" s="9"/>
      <c r="E136" s="9"/>
      <c r="F136" s="9"/>
      <c r="G136" s="9"/>
      <c r="H136" s="9"/>
      <c r="I136" s="9"/>
      <c r="J136" s="9"/>
      <c r="K136" s="9"/>
      <c r="L136" s="9"/>
      <c r="M136" s="42"/>
      <c r="N136" s="42"/>
      <c r="O136" s="42"/>
      <c r="P136" s="42"/>
      <c r="Q136" s="42"/>
      <c r="R136" s="42"/>
      <c r="S136" s="42"/>
      <c r="T136" s="42"/>
      <c r="U136" s="42"/>
      <c r="V136" s="42"/>
      <c r="W136" s="42"/>
      <c r="X136" s="42"/>
      <c r="Y136" s="9"/>
      <c r="Z136" s="9"/>
      <c r="AA136" s="42"/>
      <c r="AB136" s="42"/>
      <c r="AC136" s="42"/>
      <c r="AD136" s="42"/>
      <c r="AE136" s="42"/>
      <c r="AF136" s="42"/>
      <c r="AG136" s="44"/>
      <c r="AH136" s="42"/>
      <c r="AI136" s="9"/>
      <c r="AJ136" s="9"/>
      <c r="AK136" s="9"/>
      <c r="AL136" s="9"/>
      <c r="AM136" s="9"/>
      <c r="AN136" s="9"/>
      <c r="AO136" s="9"/>
      <c r="AP136" s="9"/>
      <c r="AQ136" s="9"/>
      <c r="AR136" s="9"/>
      <c r="AS136" s="9"/>
      <c r="AT136" s="9"/>
      <c r="AU136" s="9"/>
      <c r="AV136" s="9"/>
      <c r="AW136" s="9"/>
      <c r="AX136" s="9"/>
      <c r="AY136" s="9"/>
      <c r="AZ136" s="9"/>
      <c r="BA136" s="9"/>
      <c r="BB136" s="9"/>
      <c r="BC136" s="9"/>
    </row>
    <row r="137" spans="1:55" ht="15.75" customHeight="1">
      <c r="A137" s="9"/>
      <c r="B137" s="9"/>
      <c r="C137" s="9"/>
      <c r="D137" s="9"/>
      <c r="E137" s="9"/>
      <c r="F137" s="9"/>
      <c r="G137" s="9"/>
      <c r="H137" s="9"/>
      <c r="I137" s="9"/>
      <c r="J137" s="9"/>
      <c r="K137" s="9"/>
      <c r="L137" s="9"/>
      <c r="M137" s="42"/>
      <c r="N137" s="42"/>
      <c r="O137" s="42"/>
      <c r="P137" s="42"/>
      <c r="Q137" s="42"/>
      <c r="R137" s="42"/>
      <c r="S137" s="42"/>
      <c r="T137" s="42"/>
      <c r="U137" s="42"/>
      <c r="V137" s="42"/>
      <c r="W137" s="42"/>
      <c r="X137" s="42"/>
      <c r="Y137" s="9"/>
      <c r="Z137" s="9"/>
      <c r="AA137" s="42"/>
      <c r="AB137" s="42"/>
      <c r="AC137" s="42"/>
      <c r="AD137" s="42"/>
      <c r="AE137" s="42"/>
      <c r="AF137" s="42"/>
      <c r="AG137" s="44"/>
      <c r="AH137" s="42"/>
      <c r="AI137" s="9"/>
      <c r="AJ137" s="9"/>
      <c r="AK137" s="9"/>
      <c r="AL137" s="9"/>
      <c r="AM137" s="9"/>
      <c r="AN137" s="9"/>
      <c r="AO137" s="9"/>
      <c r="AP137" s="9"/>
      <c r="AQ137" s="9"/>
      <c r="AR137" s="9"/>
      <c r="AS137" s="9"/>
      <c r="AT137" s="9"/>
      <c r="AU137" s="9"/>
      <c r="AV137" s="9"/>
      <c r="AW137" s="9"/>
      <c r="AX137" s="9"/>
      <c r="AY137" s="9"/>
      <c r="AZ137" s="9"/>
      <c r="BA137" s="9"/>
      <c r="BB137" s="9"/>
      <c r="BC137" s="9"/>
    </row>
    <row r="138" spans="1:55" ht="15.75" customHeight="1">
      <c r="A138" s="9"/>
      <c r="B138" s="9"/>
      <c r="C138" s="9"/>
      <c r="D138" s="9"/>
      <c r="E138" s="9"/>
      <c r="F138" s="9"/>
      <c r="G138" s="9"/>
      <c r="H138" s="9"/>
      <c r="I138" s="9"/>
      <c r="J138" s="9"/>
      <c r="K138" s="9"/>
      <c r="L138" s="9"/>
      <c r="M138" s="42"/>
      <c r="N138" s="42"/>
      <c r="O138" s="42"/>
      <c r="P138" s="42"/>
      <c r="Q138" s="42"/>
      <c r="R138" s="42"/>
      <c r="S138" s="42"/>
      <c r="T138" s="42"/>
      <c r="U138" s="42"/>
      <c r="V138" s="42"/>
      <c r="W138" s="42"/>
      <c r="X138" s="42"/>
      <c r="Y138" s="9"/>
      <c r="Z138" s="9"/>
      <c r="AA138" s="42"/>
      <c r="AB138" s="42"/>
      <c r="AC138" s="42"/>
      <c r="AD138" s="42"/>
      <c r="AE138" s="42"/>
      <c r="AF138" s="42"/>
      <c r="AG138" s="44"/>
      <c r="AH138" s="42"/>
      <c r="AI138" s="9"/>
      <c r="AJ138" s="9"/>
      <c r="AK138" s="9"/>
      <c r="AL138" s="9"/>
      <c r="AM138" s="9"/>
      <c r="AN138" s="9"/>
      <c r="AO138" s="9"/>
      <c r="AP138" s="9"/>
      <c r="AQ138" s="9"/>
      <c r="AR138" s="9"/>
      <c r="AS138" s="9"/>
      <c r="AT138" s="9"/>
      <c r="AU138" s="9"/>
      <c r="AV138" s="9"/>
      <c r="AW138" s="9"/>
      <c r="AX138" s="9"/>
      <c r="AY138" s="9"/>
      <c r="AZ138" s="9"/>
      <c r="BA138" s="9"/>
      <c r="BB138" s="9"/>
      <c r="BC138" s="9"/>
    </row>
    <row r="139" spans="1:55" ht="15.75" customHeight="1">
      <c r="A139" s="9"/>
      <c r="B139" s="9"/>
      <c r="C139" s="9"/>
      <c r="D139" s="9"/>
      <c r="E139" s="9"/>
      <c r="F139" s="9"/>
      <c r="G139" s="9"/>
      <c r="H139" s="9"/>
      <c r="I139" s="9"/>
      <c r="J139" s="9"/>
      <c r="K139" s="9"/>
      <c r="L139" s="9"/>
      <c r="M139" s="42"/>
      <c r="N139" s="42"/>
      <c r="O139" s="42"/>
      <c r="P139" s="42"/>
      <c r="Q139" s="42"/>
      <c r="R139" s="42"/>
      <c r="S139" s="42"/>
      <c r="T139" s="42"/>
      <c r="U139" s="42"/>
      <c r="V139" s="42"/>
      <c r="W139" s="42"/>
      <c r="X139" s="42"/>
      <c r="Y139" s="9"/>
      <c r="Z139" s="9"/>
      <c r="AA139" s="42"/>
      <c r="AB139" s="42"/>
      <c r="AC139" s="42"/>
      <c r="AD139" s="42"/>
      <c r="AE139" s="42"/>
      <c r="AF139" s="42"/>
      <c r="AG139" s="44"/>
      <c r="AH139" s="42"/>
      <c r="AI139" s="9"/>
      <c r="AJ139" s="9"/>
      <c r="AK139" s="9"/>
      <c r="AL139" s="9"/>
      <c r="AM139" s="9"/>
      <c r="AN139" s="9"/>
      <c r="AO139" s="9"/>
      <c r="AP139" s="9"/>
      <c r="AQ139" s="9"/>
      <c r="AR139" s="9"/>
      <c r="AS139" s="9"/>
      <c r="AT139" s="9"/>
      <c r="AU139" s="9"/>
      <c r="AV139" s="9"/>
      <c r="AW139" s="9"/>
      <c r="AX139" s="9"/>
      <c r="AY139" s="9"/>
      <c r="AZ139" s="9"/>
      <c r="BA139" s="9"/>
      <c r="BB139" s="9"/>
      <c r="BC139" s="9"/>
    </row>
    <row r="140" spans="1:55" ht="15.75" customHeight="1">
      <c r="A140" s="9"/>
      <c r="B140" s="9"/>
      <c r="C140" s="9"/>
      <c r="D140" s="9"/>
      <c r="E140" s="9"/>
      <c r="F140" s="9"/>
      <c r="G140" s="9"/>
      <c r="H140" s="9"/>
      <c r="I140" s="9"/>
      <c r="J140" s="9"/>
      <c r="K140" s="9"/>
      <c r="L140" s="9"/>
      <c r="M140" s="42"/>
      <c r="N140" s="42"/>
      <c r="O140" s="42"/>
      <c r="P140" s="42"/>
      <c r="Q140" s="42"/>
      <c r="R140" s="42"/>
      <c r="S140" s="42"/>
      <c r="T140" s="42"/>
      <c r="U140" s="42"/>
      <c r="V140" s="42"/>
      <c r="W140" s="42"/>
      <c r="X140" s="42"/>
      <c r="Y140" s="9"/>
      <c r="Z140" s="9"/>
      <c r="AA140" s="42"/>
      <c r="AB140" s="42"/>
      <c r="AC140" s="42"/>
      <c r="AD140" s="42"/>
      <c r="AE140" s="42"/>
      <c r="AF140" s="42"/>
      <c r="AG140" s="44"/>
      <c r="AH140" s="42"/>
      <c r="AI140" s="9"/>
      <c r="AJ140" s="9"/>
      <c r="AK140" s="9"/>
      <c r="AL140" s="9"/>
      <c r="AM140" s="9"/>
      <c r="AN140" s="9"/>
      <c r="AO140" s="9"/>
      <c r="AP140" s="9"/>
      <c r="AQ140" s="9"/>
      <c r="AR140" s="9"/>
      <c r="AS140" s="9"/>
      <c r="AT140" s="9"/>
      <c r="AU140" s="9"/>
      <c r="AV140" s="9"/>
      <c r="AW140" s="9"/>
      <c r="AX140" s="9"/>
      <c r="AY140" s="9"/>
      <c r="AZ140" s="9"/>
      <c r="BA140" s="9"/>
      <c r="BB140" s="9"/>
      <c r="BC140" s="9"/>
    </row>
    <row r="141" spans="1:55" ht="15.75" customHeight="1">
      <c r="A141" s="9"/>
      <c r="B141" s="9"/>
      <c r="C141" s="9"/>
      <c r="D141" s="9"/>
      <c r="E141" s="9"/>
      <c r="F141" s="9"/>
      <c r="G141" s="9"/>
      <c r="H141" s="9"/>
      <c r="I141" s="9"/>
      <c r="J141" s="9"/>
      <c r="K141" s="9"/>
      <c r="L141" s="9"/>
      <c r="M141" s="42"/>
      <c r="N141" s="42"/>
      <c r="O141" s="42"/>
      <c r="P141" s="42"/>
      <c r="Q141" s="42"/>
      <c r="R141" s="42"/>
      <c r="S141" s="42"/>
      <c r="T141" s="42"/>
      <c r="U141" s="42"/>
      <c r="V141" s="42"/>
      <c r="W141" s="42"/>
      <c r="X141" s="42"/>
      <c r="Y141" s="9"/>
      <c r="Z141" s="9"/>
      <c r="AA141" s="42"/>
      <c r="AB141" s="42"/>
      <c r="AC141" s="42"/>
      <c r="AD141" s="42"/>
      <c r="AE141" s="42"/>
      <c r="AF141" s="42"/>
      <c r="AG141" s="44"/>
      <c r="AH141" s="42"/>
      <c r="AI141" s="9"/>
      <c r="AJ141" s="9"/>
      <c r="AK141" s="9"/>
      <c r="AL141" s="9"/>
      <c r="AM141" s="9"/>
      <c r="AN141" s="9"/>
      <c r="AO141" s="9"/>
      <c r="AP141" s="9"/>
      <c r="AQ141" s="9"/>
      <c r="AR141" s="9"/>
      <c r="AS141" s="9"/>
      <c r="AT141" s="9"/>
      <c r="AU141" s="9"/>
      <c r="AV141" s="9"/>
      <c r="AW141" s="9"/>
      <c r="AX141" s="9"/>
      <c r="AY141" s="9"/>
      <c r="AZ141" s="9"/>
      <c r="BA141" s="9"/>
      <c r="BB141" s="9"/>
      <c r="BC141" s="9"/>
    </row>
    <row r="142" spans="1:55" ht="15.75" customHeight="1">
      <c r="A142" s="9"/>
      <c r="B142" s="9"/>
      <c r="C142" s="9"/>
      <c r="D142" s="9"/>
      <c r="E142" s="9"/>
      <c r="F142" s="9"/>
      <c r="G142" s="9"/>
      <c r="H142" s="9"/>
      <c r="I142" s="9"/>
      <c r="J142" s="9"/>
      <c r="K142" s="9"/>
      <c r="L142" s="9"/>
      <c r="M142" s="42"/>
      <c r="N142" s="42"/>
      <c r="O142" s="42"/>
      <c r="P142" s="42"/>
      <c r="Q142" s="42"/>
      <c r="R142" s="42"/>
      <c r="S142" s="42"/>
      <c r="T142" s="42"/>
      <c r="U142" s="42"/>
      <c r="V142" s="42"/>
      <c r="W142" s="42"/>
      <c r="X142" s="42"/>
      <c r="Y142" s="9"/>
      <c r="Z142" s="9"/>
      <c r="AA142" s="42"/>
      <c r="AB142" s="42"/>
      <c r="AC142" s="42"/>
      <c r="AD142" s="42"/>
      <c r="AE142" s="42"/>
      <c r="AF142" s="42"/>
      <c r="AG142" s="44"/>
      <c r="AH142" s="42"/>
      <c r="AI142" s="9"/>
      <c r="AJ142" s="9"/>
      <c r="AK142" s="9"/>
      <c r="AL142" s="9"/>
      <c r="AM142" s="9"/>
      <c r="AN142" s="9"/>
      <c r="AO142" s="9"/>
      <c r="AP142" s="9"/>
      <c r="AQ142" s="9"/>
      <c r="AR142" s="9"/>
      <c r="AS142" s="9"/>
      <c r="AT142" s="9"/>
      <c r="AU142" s="9"/>
      <c r="AV142" s="9"/>
      <c r="AW142" s="9"/>
      <c r="AX142" s="9"/>
      <c r="AY142" s="9"/>
      <c r="AZ142" s="9"/>
      <c r="BA142" s="9"/>
      <c r="BB142" s="9"/>
      <c r="BC142" s="9"/>
    </row>
    <row r="143" spans="1:55" ht="15.75" customHeight="1">
      <c r="A143" s="9"/>
      <c r="B143" s="9"/>
      <c r="C143" s="9"/>
      <c r="D143" s="9"/>
      <c r="E143" s="9"/>
      <c r="F143" s="9"/>
      <c r="G143" s="9"/>
      <c r="H143" s="9"/>
      <c r="I143" s="9"/>
      <c r="J143" s="9"/>
      <c r="K143" s="9"/>
      <c r="L143" s="9"/>
      <c r="M143" s="42"/>
      <c r="N143" s="42"/>
      <c r="O143" s="42"/>
      <c r="P143" s="42"/>
      <c r="Q143" s="42"/>
      <c r="R143" s="42"/>
      <c r="S143" s="42"/>
      <c r="T143" s="42"/>
      <c r="U143" s="42"/>
      <c r="V143" s="42"/>
      <c r="W143" s="42"/>
      <c r="X143" s="42"/>
      <c r="Y143" s="9"/>
      <c r="Z143" s="9"/>
      <c r="AA143" s="42"/>
      <c r="AB143" s="42"/>
      <c r="AC143" s="42"/>
      <c r="AD143" s="42"/>
      <c r="AE143" s="42"/>
      <c r="AF143" s="42"/>
      <c r="AG143" s="44"/>
      <c r="AH143" s="42"/>
      <c r="AI143" s="9"/>
      <c r="AJ143" s="9"/>
      <c r="AK143" s="9"/>
      <c r="AL143" s="9"/>
      <c r="AM143" s="9"/>
      <c r="AN143" s="9"/>
      <c r="AO143" s="9"/>
      <c r="AP143" s="9"/>
      <c r="AQ143" s="9"/>
      <c r="AR143" s="9"/>
      <c r="AS143" s="9"/>
      <c r="AT143" s="9"/>
      <c r="AU143" s="9"/>
      <c r="AV143" s="9"/>
      <c r="AW143" s="9"/>
      <c r="AX143" s="9"/>
      <c r="AY143" s="9"/>
      <c r="AZ143" s="9"/>
      <c r="BA143" s="9"/>
      <c r="BB143" s="9"/>
      <c r="BC143" s="9"/>
    </row>
    <row r="144" spans="1:55" ht="15.75" customHeight="1">
      <c r="A144" s="9"/>
      <c r="B144" s="9"/>
      <c r="C144" s="9"/>
      <c r="D144" s="9"/>
      <c r="E144" s="9"/>
      <c r="F144" s="9"/>
      <c r="G144" s="9"/>
      <c r="H144" s="9"/>
      <c r="I144" s="9"/>
      <c r="J144" s="9"/>
      <c r="K144" s="9"/>
      <c r="L144" s="9"/>
      <c r="M144" s="42"/>
      <c r="N144" s="42"/>
      <c r="O144" s="42"/>
      <c r="P144" s="42"/>
      <c r="Q144" s="42"/>
      <c r="R144" s="42"/>
      <c r="S144" s="42"/>
      <c r="T144" s="42"/>
      <c r="U144" s="42"/>
      <c r="V144" s="42"/>
      <c r="W144" s="42"/>
      <c r="X144" s="42"/>
      <c r="Y144" s="9"/>
      <c r="Z144" s="9"/>
      <c r="AA144" s="42"/>
      <c r="AB144" s="42"/>
      <c r="AC144" s="42"/>
      <c r="AD144" s="42"/>
      <c r="AE144" s="42"/>
      <c r="AF144" s="42"/>
      <c r="AG144" s="44"/>
      <c r="AH144" s="42"/>
      <c r="AI144" s="9"/>
      <c r="AJ144" s="9"/>
      <c r="AK144" s="9"/>
      <c r="AL144" s="9"/>
      <c r="AM144" s="9"/>
      <c r="AN144" s="9"/>
      <c r="AO144" s="9"/>
      <c r="AP144" s="9"/>
      <c r="AQ144" s="9"/>
      <c r="AR144" s="9"/>
      <c r="AS144" s="9"/>
      <c r="AT144" s="9"/>
      <c r="AU144" s="9"/>
      <c r="AV144" s="9"/>
      <c r="AW144" s="9"/>
      <c r="AX144" s="9"/>
      <c r="AY144" s="9"/>
      <c r="AZ144" s="9"/>
      <c r="BA144" s="9"/>
      <c r="BB144" s="9"/>
      <c r="BC144" s="9"/>
    </row>
    <row r="145" spans="1:55" ht="15.75" customHeight="1">
      <c r="A145" s="9"/>
      <c r="B145" s="9"/>
      <c r="C145" s="9"/>
      <c r="D145" s="9"/>
      <c r="E145" s="9"/>
      <c r="F145" s="9"/>
      <c r="G145" s="9"/>
      <c r="H145" s="9"/>
      <c r="I145" s="9"/>
      <c r="J145" s="9"/>
      <c r="K145" s="9"/>
      <c r="L145" s="9"/>
      <c r="M145" s="42"/>
      <c r="N145" s="42"/>
      <c r="O145" s="42"/>
      <c r="P145" s="42"/>
      <c r="Q145" s="42"/>
      <c r="R145" s="42"/>
      <c r="S145" s="42"/>
      <c r="T145" s="42"/>
      <c r="U145" s="42"/>
      <c r="V145" s="42"/>
      <c r="W145" s="42"/>
      <c r="X145" s="42"/>
      <c r="Y145" s="9"/>
      <c r="Z145" s="9"/>
      <c r="AA145" s="42"/>
      <c r="AB145" s="42"/>
      <c r="AC145" s="42"/>
      <c r="AD145" s="42"/>
      <c r="AE145" s="42"/>
      <c r="AF145" s="42"/>
      <c r="AG145" s="44"/>
      <c r="AH145" s="42"/>
      <c r="AI145" s="9"/>
      <c r="AJ145" s="9"/>
      <c r="AK145" s="9"/>
      <c r="AL145" s="9"/>
      <c r="AM145" s="9"/>
      <c r="AN145" s="9"/>
      <c r="AO145" s="9"/>
      <c r="AP145" s="9"/>
      <c r="AQ145" s="9"/>
      <c r="AR145" s="9"/>
      <c r="AS145" s="9"/>
      <c r="AT145" s="9"/>
      <c r="AU145" s="9"/>
      <c r="AV145" s="9"/>
      <c r="AW145" s="9"/>
      <c r="AX145" s="9"/>
      <c r="AY145" s="9"/>
      <c r="AZ145" s="9"/>
      <c r="BA145" s="9"/>
      <c r="BB145" s="9"/>
      <c r="BC145" s="9"/>
    </row>
    <row r="146" spans="1:55" ht="15.75" customHeight="1">
      <c r="A146" s="9"/>
      <c r="B146" s="9"/>
      <c r="C146" s="9"/>
      <c r="D146" s="9"/>
      <c r="E146" s="9"/>
      <c r="F146" s="9"/>
      <c r="G146" s="9"/>
      <c r="H146" s="9"/>
      <c r="I146" s="9"/>
      <c r="J146" s="9"/>
      <c r="K146" s="9"/>
      <c r="L146" s="9"/>
      <c r="M146" s="42"/>
      <c r="N146" s="42"/>
      <c r="O146" s="42"/>
      <c r="P146" s="42"/>
      <c r="Q146" s="42"/>
      <c r="R146" s="42"/>
      <c r="S146" s="42"/>
      <c r="T146" s="42"/>
      <c r="U146" s="42"/>
      <c r="V146" s="42"/>
      <c r="W146" s="42"/>
      <c r="X146" s="42"/>
      <c r="Y146" s="9"/>
      <c r="Z146" s="9"/>
      <c r="AA146" s="42"/>
      <c r="AB146" s="42"/>
      <c r="AC146" s="42"/>
      <c r="AD146" s="42"/>
      <c r="AE146" s="42"/>
      <c r="AF146" s="42"/>
      <c r="AG146" s="44"/>
      <c r="AH146" s="42"/>
      <c r="AI146" s="9"/>
      <c r="AJ146" s="9"/>
      <c r="AK146" s="9"/>
      <c r="AL146" s="9"/>
      <c r="AM146" s="9"/>
      <c r="AN146" s="9"/>
      <c r="AO146" s="9"/>
      <c r="AP146" s="9"/>
      <c r="AQ146" s="9"/>
      <c r="AR146" s="9"/>
      <c r="AS146" s="9"/>
      <c r="AT146" s="9"/>
      <c r="AU146" s="9"/>
      <c r="AV146" s="9"/>
      <c r="AW146" s="9"/>
      <c r="AX146" s="9"/>
      <c r="AY146" s="9"/>
      <c r="AZ146" s="9"/>
      <c r="BA146" s="9"/>
      <c r="BB146" s="9"/>
      <c r="BC146" s="9"/>
    </row>
    <row r="147" spans="1:55" ht="15.75" customHeight="1">
      <c r="A147" s="9"/>
      <c r="B147" s="9"/>
      <c r="C147" s="9"/>
      <c r="D147" s="9"/>
      <c r="E147" s="9"/>
      <c r="F147" s="9"/>
      <c r="G147" s="9"/>
      <c r="H147" s="9"/>
      <c r="I147" s="9"/>
      <c r="J147" s="9"/>
      <c r="K147" s="9"/>
      <c r="L147" s="9"/>
      <c r="M147" s="42"/>
      <c r="N147" s="42"/>
      <c r="O147" s="42"/>
      <c r="P147" s="42"/>
      <c r="Q147" s="42"/>
      <c r="R147" s="42"/>
      <c r="S147" s="42"/>
      <c r="T147" s="42"/>
      <c r="U147" s="42"/>
      <c r="V147" s="42"/>
      <c r="W147" s="42"/>
      <c r="X147" s="42"/>
      <c r="Y147" s="9"/>
      <c r="Z147" s="9"/>
      <c r="AA147" s="42"/>
      <c r="AB147" s="42"/>
      <c r="AC147" s="42"/>
      <c r="AD147" s="42"/>
      <c r="AE147" s="42"/>
      <c r="AF147" s="42"/>
      <c r="AG147" s="44"/>
      <c r="AH147" s="42"/>
      <c r="AI147" s="9"/>
      <c r="AJ147" s="9"/>
      <c r="AK147" s="9"/>
      <c r="AL147" s="9"/>
      <c r="AM147" s="9"/>
      <c r="AN147" s="9"/>
      <c r="AO147" s="9"/>
      <c r="AP147" s="9"/>
      <c r="AQ147" s="9"/>
      <c r="AR147" s="9"/>
      <c r="AS147" s="9"/>
      <c r="AT147" s="9"/>
      <c r="AU147" s="9"/>
      <c r="AV147" s="9"/>
      <c r="AW147" s="9"/>
      <c r="AX147" s="9"/>
      <c r="AY147" s="9"/>
      <c r="AZ147" s="9"/>
      <c r="BA147" s="9"/>
      <c r="BB147" s="9"/>
      <c r="BC147" s="9"/>
    </row>
    <row r="148" spans="1:55" ht="15.75" customHeight="1">
      <c r="A148" s="9"/>
      <c r="B148" s="9"/>
      <c r="C148" s="9"/>
      <c r="D148" s="9"/>
      <c r="E148" s="9"/>
      <c r="F148" s="9"/>
      <c r="G148" s="9"/>
      <c r="H148" s="9"/>
      <c r="I148" s="9"/>
      <c r="J148" s="9"/>
      <c r="K148" s="9"/>
      <c r="L148" s="9"/>
      <c r="M148" s="42"/>
      <c r="N148" s="42"/>
      <c r="O148" s="42"/>
      <c r="P148" s="42"/>
      <c r="Q148" s="42"/>
      <c r="R148" s="42"/>
      <c r="S148" s="42"/>
      <c r="T148" s="42"/>
      <c r="U148" s="42"/>
      <c r="V148" s="42"/>
      <c r="W148" s="42"/>
      <c r="X148" s="42"/>
      <c r="Y148" s="9"/>
      <c r="Z148" s="9"/>
      <c r="AA148" s="42"/>
      <c r="AB148" s="42"/>
      <c r="AC148" s="42"/>
      <c r="AD148" s="42"/>
      <c r="AE148" s="42"/>
      <c r="AF148" s="42"/>
      <c r="AG148" s="44"/>
      <c r="AH148" s="42"/>
      <c r="AI148" s="9"/>
      <c r="AJ148" s="9"/>
      <c r="AK148" s="9"/>
      <c r="AL148" s="9"/>
      <c r="AM148" s="9"/>
      <c r="AN148" s="9"/>
      <c r="AO148" s="9"/>
      <c r="AP148" s="9"/>
      <c r="AQ148" s="9"/>
      <c r="AR148" s="9"/>
      <c r="AS148" s="9"/>
      <c r="AT148" s="9"/>
      <c r="AU148" s="9"/>
      <c r="AV148" s="9"/>
      <c r="AW148" s="9"/>
      <c r="AX148" s="9"/>
      <c r="AY148" s="9"/>
      <c r="AZ148" s="9"/>
      <c r="BA148" s="9"/>
      <c r="BB148" s="9"/>
      <c r="BC148" s="9"/>
    </row>
    <row r="149" spans="1:55" ht="15.75" customHeight="1">
      <c r="A149" s="9"/>
      <c r="B149" s="9"/>
      <c r="C149" s="9"/>
      <c r="D149" s="9"/>
      <c r="E149" s="9"/>
      <c r="F149" s="9"/>
      <c r="G149" s="9"/>
      <c r="H149" s="9"/>
      <c r="I149" s="9"/>
      <c r="J149" s="9"/>
      <c r="K149" s="9"/>
      <c r="L149" s="9"/>
      <c r="M149" s="42"/>
      <c r="N149" s="42"/>
      <c r="O149" s="42"/>
      <c r="P149" s="42"/>
      <c r="Q149" s="42"/>
      <c r="R149" s="42"/>
      <c r="S149" s="42"/>
      <c r="T149" s="42"/>
      <c r="U149" s="42"/>
      <c r="V149" s="42"/>
      <c r="W149" s="42"/>
      <c r="X149" s="42"/>
      <c r="Y149" s="9"/>
      <c r="Z149" s="9"/>
      <c r="AA149" s="42"/>
      <c r="AB149" s="42"/>
      <c r="AC149" s="42"/>
      <c r="AD149" s="42"/>
      <c r="AE149" s="42"/>
      <c r="AF149" s="42"/>
      <c r="AG149" s="44"/>
      <c r="AH149" s="42"/>
      <c r="AI149" s="9"/>
      <c r="AJ149" s="9"/>
      <c r="AK149" s="9"/>
      <c r="AL149" s="9"/>
      <c r="AM149" s="9"/>
      <c r="AN149" s="9"/>
      <c r="AO149" s="9"/>
      <c r="AP149" s="9"/>
      <c r="AQ149" s="9"/>
      <c r="AR149" s="9"/>
      <c r="AS149" s="9"/>
      <c r="AT149" s="9"/>
      <c r="AU149" s="9"/>
      <c r="AV149" s="9"/>
      <c r="AW149" s="9"/>
      <c r="AX149" s="9"/>
      <c r="AY149" s="9"/>
      <c r="AZ149" s="9"/>
      <c r="BA149" s="9"/>
      <c r="BB149" s="9"/>
      <c r="BC149" s="9"/>
    </row>
    <row r="150" spans="1:55" ht="15.75" customHeight="1">
      <c r="A150" s="9"/>
      <c r="B150" s="9"/>
      <c r="C150" s="9"/>
      <c r="D150" s="9"/>
      <c r="E150" s="9"/>
      <c r="F150" s="9"/>
      <c r="G150" s="9"/>
      <c r="H150" s="9"/>
      <c r="I150" s="9"/>
      <c r="J150" s="9"/>
      <c r="K150" s="9"/>
      <c r="L150" s="9"/>
      <c r="M150" s="42"/>
      <c r="N150" s="42"/>
      <c r="O150" s="42"/>
      <c r="P150" s="42"/>
      <c r="Q150" s="42"/>
      <c r="R150" s="42"/>
      <c r="S150" s="42"/>
      <c r="T150" s="42"/>
      <c r="U150" s="42"/>
      <c r="V150" s="42"/>
      <c r="W150" s="42"/>
      <c r="X150" s="42"/>
      <c r="Y150" s="9"/>
      <c r="Z150" s="9"/>
      <c r="AA150" s="42"/>
      <c r="AB150" s="42"/>
      <c r="AC150" s="42"/>
      <c r="AD150" s="42"/>
      <c r="AE150" s="42"/>
      <c r="AF150" s="42"/>
      <c r="AG150" s="44"/>
      <c r="AH150" s="42"/>
      <c r="AI150" s="9"/>
      <c r="AJ150" s="9"/>
      <c r="AK150" s="9"/>
      <c r="AL150" s="9"/>
      <c r="AM150" s="9"/>
      <c r="AN150" s="9"/>
      <c r="AO150" s="9"/>
      <c r="AP150" s="9"/>
      <c r="AQ150" s="9"/>
      <c r="AR150" s="9"/>
      <c r="AS150" s="9"/>
      <c r="AT150" s="9"/>
      <c r="AU150" s="9"/>
      <c r="AV150" s="9"/>
      <c r="AW150" s="9"/>
      <c r="AX150" s="9"/>
      <c r="AY150" s="9"/>
      <c r="AZ150" s="9"/>
      <c r="BA150" s="9"/>
      <c r="BB150" s="9"/>
      <c r="BC150" s="9"/>
    </row>
    <row r="151" spans="1:55" ht="15.75" customHeight="1">
      <c r="A151" s="9"/>
      <c r="B151" s="9"/>
      <c r="C151" s="9"/>
      <c r="D151" s="9"/>
      <c r="E151" s="9"/>
      <c r="F151" s="9"/>
      <c r="G151" s="9"/>
      <c r="H151" s="9"/>
      <c r="I151" s="9"/>
      <c r="J151" s="9"/>
      <c r="K151" s="9"/>
      <c r="L151" s="9"/>
      <c r="M151" s="42"/>
      <c r="N151" s="42"/>
      <c r="O151" s="42"/>
      <c r="P151" s="42"/>
      <c r="Q151" s="42"/>
      <c r="R151" s="42"/>
      <c r="S151" s="42"/>
      <c r="T151" s="42"/>
      <c r="U151" s="42"/>
      <c r="V151" s="42"/>
      <c r="W151" s="42"/>
      <c r="X151" s="42"/>
      <c r="Y151" s="9"/>
      <c r="Z151" s="9"/>
      <c r="AA151" s="42"/>
      <c r="AB151" s="42"/>
      <c r="AC151" s="42"/>
      <c r="AD151" s="42"/>
      <c r="AE151" s="42"/>
      <c r="AF151" s="42"/>
      <c r="AG151" s="44"/>
      <c r="AH151" s="42"/>
      <c r="AI151" s="9"/>
      <c r="AJ151" s="9"/>
      <c r="AK151" s="9"/>
      <c r="AL151" s="9"/>
      <c r="AM151" s="9"/>
      <c r="AN151" s="9"/>
      <c r="AO151" s="9"/>
      <c r="AP151" s="9"/>
      <c r="AQ151" s="9"/>
      <c r="AR151" s="9"/>
      <c r="AS151" s="9"/>
      <c r="AT151" s="9"/>
      <c r="AU151" s="9"/>
      <c r="AV151" s="9"/>
      <c r="AW151" s="9"/>
      <c r="AX151" s="9"/>
      <c r="AY151" s="9"/>
      <c r="AZ151" s="9"/>
      <c r="BA151" s="9"/>
      <c r="BB151" s="9"/>
      <c r="BC151" s="9"/>
    </row>
    <row r="152" spans="1:55" ht="15.75" customHeight="1">
      <c r="A152" s="9"/>
      <c r="B152" s="9"/>
      <c r="C152" s="9"/>
      <c r="D152" s="9"/>
      <c r="E152" s="9"/>
      <c r="F152" s="9"/>
      <c r="G152" s="9"/>
      <c r="H152" s="9"/>
      <c r="I152" s="9"/>
      <c r="J152" s="9"/>
      <c r="K152" s="9"/>
      <c r="L152" s="9"/>
      <c r="M152" s="42"/>
      <c r="N152" s="42"/>
      <c r="O152" s="42"/>
      <c r="P152" s="42"/>
      <c r="Q152" s="42"/>
      <c r="R152" s="42"/>
      <c r="S152" s="42"/>
      <c r="T152" s="42"/>
      <c r="U152" s="42"/>
      <c r="V152" s="42"/>
      <c r="W152" s="42"/>
      <c r="X152" s="42"/>
      <c r="Y152" s="9"/>
      <c r="Z152" s="9"/>
      <c r="AA152" s="42"/>
      <c r="AB152" s="42"/>
      <c r="AC152" s="42"/>
      <c r="AD152" s="42"/>
      <c r="AE152" s="42"/>
      <c r="AF152" s="42"/>
      <c r="AG152" s="44"/>
      <c r="AH152" s="42"/>
      <c r="AI152" s="9"/>
      <c r="AJ152" s="9"/>
      <c r="AK152" s="9"/>
      <c r="AL152" s="9"/>
      <c r="AM152" s="9"/>
      <c r="AN152" s="9"/>
      <c r="AO152" s="9"/>
      <c r="AP152" s="9"/>
      <c r="AQ152" s="9"/>
      <c r="AR152" s="9"/>
      <c r="AS152" s="9"/>
      <c r="AT152" s="9"/>
      <c r="AU152" s="9"/>
      <c r="AV152" s="9"/>
      <c r="AW152" s="9"/>
      <c r="AX152" s="9"/>
      <c r="AY152" s="9"/>
      <c r="AZ152" s="9"/>
      <c r="BA152" s="9"/>
      <c r="BB152" s="9"/>
      <c r="BC152" s="9"/>
    </row>
    <row r="153" spans="1:55" ht="15.75" customHeight="1">
      <c r="A153" s="9"/>
      <c r="B153" s="9"/>
      <c r="C153" s="9"/>
      <c r="D153" s="9"/>
      <c r="E153" s="9"/>
      <c r="F153" s="9"/>
      <c r="G153" s="9"/>
      <c r="H153" s="9"/>
      <c r="I153" s="9"/>
      <c r="J153" s="9"/>
      <c r="K153" s="9"/>
      <c r="L153" s="9"/>
      <c r="M153" s="42"/>
      <c r="N153" s="42"/>
      <c r="O153" s="42"/>
      <c r="P153" s="42"/>
      <c r="Q153" s="42"/>
      <c r="R153" s="42"/>
      <c r="S153" s="42"/>
      <c r="T153" s="42"/>
      <c r="U153" s="42"/>
      <c r="V153" s="42"/>
      <c r="W153" s="42"/>
      <c r="X153" s="42"/>
      <c r="Y153" s="9"/>
      <c r="Z153" s="9"/>
      <c r="AA153" s="42"/>
      <c r="AB153" s="42"/>
      <c r="AC153" s="42"/>
      <c r="AD153" s="42"/>
      <c r="AE153" s="42"/>
      <c r="AF153" s="42"/>
      <c r="AG153" s="44"/>
      <c r="AH153" s="42"/>
      <c r="AI153" s="9"/>
      <c r="AJ153" s="9"/>
      <c r="AK153" s="9"/>
      <c r="AL153" s="9"/>
      <c r="AM153" s="9"/>
      <c r="AN153" s="9"/>
      <c r="AO153" s="9"/>
      <c r="AP153" s="9"/>
      <c r="AQ153" s="9"/>
      <c r="AR153" s="9"/>
      <c r="AS153" s="9"/>
      <c r="AT153" s="9"/>
      <c r="AU153" s="9"/>
      <c r="AV153" s="9"/>
      <c r="AW153" s="9"/>
      <c r="AX153" s="9"/>
      <c r="AY153" s="9"/>
      <c r="AZ153" s="9"/>
      <c r="BA153" s="9"/>
      <c r="BB153" s="9"/>
      <c r="BC153" s="9"/>
    </row>
    <row r="154" spans="1:55" ht="15.75" customHeight="1">
      <c r="A154" s="9"/>
      <c r="B154" s="9"/>
      <c r="C154" s="9"/>
      <c r="D154" s="9"/>
      <c r="E154" s="9"/>
      <c r="F154" s="9"/>
      <c r="G154" s="9"/>
      <c r="H154" s="9"/>
      <c r="I154" s="9"/>
      <c r="J154" s="9"/>
      <c r="K154" s="9"/>
      <c r="L154" s="9"/>
      <c r="M154" s="42"/>
      <c r="N154" s="42"/>
      <c r="O154" s="42"/>
      <c r="P154" s="42"/>
      <c r="Q154" s="42"/>
      <c r="R154" s="42"/>
      <c r="S154" s="42"/>
      <c r="T154" s="42"/>
      <c r="U154" s="42"/>
      <c r="V154" s="42"/>
      <c r="W154" s="42"/>
      <c r="X154" s="42"/>
      <c r="Y154" s="9"/>
      <c r="Z154" s="9"/>
      <c r="AA154" s="42"/>
      <c r="AB154" s="42"/>
      <c r="AC154" s="42"/>
      <c r="AD154" s="42"/>
      <c r="AE154" s="42"/>
      <c r="AF154" s="42"/>
      <c r="AG154" s="44"/>
      <c r="AH154" s="42"/>
      <c r="AI154" s="9"/>
      <c r="AJ154" s="9"/>
      <c r="AK154" s="9"/>
      <c r="AL154" s="9"/>
      <c r="AM154" s="9"/>
      <c r="AN154" s="9"/>
      <c r="AO154" s="9"/>
      <c r="AP154" s="9"/>
      <c r="AQ154" s="9"/>
      <c r="AR154" s="9"/>
      <c r="AS154" s="9"/>
      <c r="AT154" s="9"/>
      <c r="AU154" s="9"/>
      <c r="AV154" s="9"/>
      <c r="AW154" s="9"/>
      <c r="AX154" s="9"/>
      <c r="AY154" s="9"/>
      <c r="AZ154" s="9"/>
      <c r="BA154" s="9"/>
      <c r="BB154" s="9"/>
      <c r="BC154" s="9"/>
    </row>
    <row r="155" spans="1:55" ht="15.75" customHeight="1">
      <c r="A155" s="9"/>
      <c r="B155" s="9"/>
      <c r="C155" s="9"/>
      <c r="D155" s="9"/>
      <c r="E155" s="9"/>
      <c r="F155" s="9"/>
      <c r="G155" s="9"/>
      <c r="H155" s="9"/>
      <c r="I155" s="9"/>
      <c r="J155" s="9"/>
      <c r="K155" s="9"/>
      <c r="L155" s="9"/>
      <c r="M155" s="42"/>
      <c r="N155" s="42"/>
      <c r="O155" s="42"/>
      <c r="P155" s="42"/>
      <c r="Q155" s="42"/>
      <c r="R155" s="42"/>
      <c r="S155" s="42"/>
      <c r="T155" s="42"/>
      <c r="U155" s="42"/>
      <c r="V155" s="42"/>
      <c r="W155" s="42"/>
      <c r="X155" s="42"/>
      <c r="Y155" s="9"/>
      <c r="Z155" s="9"/>
      <c r="AA155" s="42"/>
      <c r="AB155" s="42"/>
      <c r="AC155" s="42"/>
      <c r="AD155" s="42"/>
      <c r="AE155" s="42"/>
      <c r="AF155" s="42"/>
      <c r="AG155" s="44"/>
      <c r="AH155" s="42"/>
      <c r="AI155" s="9"/>
      <c r="AJ155" s="9"/>
      <c r="AK155" s="9"/>
      <c r="AL155" s="9"/>
      <c r="AM155" s="9"/>
      <c r="AN155" s="9"/>
      <c r="AO155" s="9"/>
      <c r="AP155" s="9"/>
      <c r="AQ155" s="9"/>
      <c r="AR155" s="9"/>
      <c r="AS155" s="9"/>
      <c r="AT155" s="9"/>
      <c r="AU155" s="9"/>
      <c r="AV155" s="9"/>
      <c r="AW155" s="9"/>
      <c r="AX155" s="9"/>
      <c r="AY155" s="9"/>
      <c r="AZ155" s="9"/>
      <c r="BA155" s="9"/>
      <c r="BB155" s="9"/>
      <c r="BC155" s="9"/>
    </row>
    <row r="156" spans="1:55" ht="15.75" customHeight="1">
      <c r="A156" s="9"/>
      <c r="B156" s="9"/>
      <c r="C156" s="9"/>
      <c r="D156" s="9"/>
      <c r="E156" s="9"/>
      <c r="F156" s="9"/>
      <c r="G156" s="9"/>
      <c r="H156" s="9"/>
      <c r="I156" s="9"/>
      <c r="J156" s="9"/>
      <c r="K156" s="9"/>
      <c r="L156" s="9"/>
      <c r="M156" s="42"/>
      <c r="N156" s="42"/>
      <c r="O156" s="42"/>
      <c r="P156" s="42"/>
      <c r="Q156" s="42"/>
      <c r="R156" s="42"/>
      <c r="S156" s="42"/>
      <c r="T156" s="42"/>
      <c r="U156" s="42"/>
      <c r="V156" s="42"/>
      <c r="W156" s="42"/>
      <c r="X156" s="42"/>
      <c r="Y156" s="9"/>
      <c r="Z156" s="9"/>
      <c r="AA156" s="42"/>
      <c r="AB156" s="42"/>
      <c r="AC156" s="42"/>
      <c r="AD156" s="42"/>
      <c r="AE156" s="42"/>
      <c r="AF156" s="42"/>
      <c r="AG156" s="44"/>
      <c r="AH156" s="42"/>
      <c r="AI156" s="9"/>
      <c r="AJ156" s="9"/>
      <c r="AK156" s="9"/>
      <c r="AL156" s="9"/>
      <c r="AM156" s="9"/>
      <c r="AN156" s="9"/>
      <c r="AO156" s="9"/>
      <c r="AP156" s="9"/>
      <c r="AQ156" s="9"/>
      <c r="AR156" s="9"/>
      <c r="AS156" s="9"/>
      <c r="AT156" s="9"/>
      <c r="AU156" s="9"/>
      <c r="AV156" s="9"/>
      <c r="AW156" s="9"/>
      <c r="AX156" s="9"/>
      <c r="AY156" s="9"/>
      <c r="AZ156" s="9"/>
      <c r="BA156" s="9"/>
      <c r="BB156" s="9"/>
      <c r="BC156" s="9"/>
    </row>
    <row r="157" spans="1:55" ht="15.75" customHeight="1">
      <c r="A157" s="9"/>
      <c r="B157" s="9"/>
      <c r="C157" s="9"/>
      <c r="D157" s="9"/>
      <c r="E157" s="9"/>
      <c r="F157" s="9"/>
      <c r="G157" s="9"/>
      <c r="H157" s="9"/>
      <c r="I157" s="9"/>
      <c r="J157" s="9"/>
      <c r="K157" s="9"/>
      <c r="L157" s="9"/>
      <c r="M157" s="42"/>
      <c r="N157" s="42"/>
      <c r="O157" s="42"/>
      <c r="P157" s="42"/>
      <c r="Q157" s="42"/>
      <c r="R157" s="42"/>
      <c r="S157" s="42"/>
      <c r="T157" s="42"/>
      <c r="U157" s="42"/>
      <c r="V157" s="42"/>
      <c r="W157" s="42"/>
      <c r="X157" s="42"/>
      <c r="Y157" s="9"/>
      <c r="Z157" s="9"/>
      <c r="AA157" s="42"/>
      <c r="AB157" s="42"/>
      <c r="AC157" s="42"/>
      <c r="AD157" s="42"/>
      <c r="AE157" s="42"/>
      <c r="AF157" s="42"/>
      <c r="AG157" s="44"/>
      <c r="AH157" s="42"/>
      <c r="AI157" s="9"/>
      <c r="AJ157" s="9"/>
      <c r="AK157" s="9"/>
      <c r="AL157" s="9"/>
      <c r="AM157" s="9"/>
      <c r="AN157" s="9"/>
      <c r="AO157" s="9"/>
      <c r="AP157" s="9"/>
      <c r="AQ157" s="9"/>
      <c r="AR157" s="9"/>
      <c r="AS157" s="9"/>
      <c r="AT157" s="9"/>
      <c r="AU157" s="9"/>
      <c r="AV157" s="9"/>
      <c r="AW157" s="9"/>
      <c r="AX157" s="9"/>
      <c r="AY157" s="9"/>
      <c r="AZ157" s="9"/>
      <c r="BA157" s="9"/>
      <c r="BB157" s="9"/>
      <c r="BC157" s="9"/>
    </row>
    <row r="158" spans="1:55" ht="15.75" customHeight="1">
      <c r="A158" s="9"/>
      <c r="B158" s="9"/>
      <c r="C158" s="9"/>
      <c r="D158" s="9"/>
      <c r="E158" s="9"/>
      <c r="F158" s="9"/>
      <c r="G158" s="9"/>
      <c r="H158" s="9"/>
      <c r="I158" s="9"/>
      <c r="J158" s="9"/>
      <c r="K158" s="9"/>
      <c r="L158" s="9"/>
      <c r="M158" s="42"/>
      <c r="N158" s="42"/>
      <c r="O158" s="42"/>
      <c r="P158" s="42"/>
      <c r="Q158" s="42"/>
      <c r="R158" s="42"/>
      <c r="S158" s="42"/>
      <c r="T158" s="42"/>
      <c r="U158" s="42"/>
      <c r="V158" s="42"/>
      <c r="W158" s="42"/>
      <c r="X158" s="42"/>
      <c r="Y158" s="9"/>
      <c r="Z158" s="9"/>
      <c r="AA158" s="42"/>
      <c r="AB158" s="42"/>
      <c r="AC158" s="42"/>
      <c r="AD158" s="42"/>
      <c r="AE158" s="42"/>
      <c r="AF158" s="42"/>
      <c r="AG158" s="44"/>
      <c r="AH158" s="42"/>
      <c r="AI158" s="9"/>
      <c r="AJ158" s="9"/>
      <c r="AK158" s="9"/>
      <c r="AL158" s="9"/>
      <c r="AM158" s="9"/>
      <c r="AN158" s="9"/>
      <c r="AO158" s="9"/>
      <c r="AP158" s="9"/>
      <c r="AQ158" s="9"/>
      <c r="AR158" s="9"/>
      <c r="AS158" s="9"/>
      <c r="AT158" s="9"/>
      <c r="AU158" s="9"/>
      <c r="AV158" s="9"/>
      <c r="AW158" s="9"/>
      <c r="AX158" s="9"/>
      <c r="AY158" s="9"/>
      <c r="AZ158" s="9"/>
      <c r="BA158" s="9"/>
      <c r="BB158" s="9"/>
      <c r="BC158" s="9"/>
    </row>
    <row r="159" spans="1:55" ht="15.75" customHeight="1">
      <c r="A159" s="9"/>
      <c r="B159" s="9"/>
      <c r="C159" s="9"/>
      <c r="D159" s="9"/>
      <c r="E159" s="9"/>
      <c r="F159" s="9"/>
      <c r="G159" s="9"/>
      <c r="H159" s="9"/>
      <c r="I159" s="9"/>
      <c r="J159" s="9"/>
      <c r="K159" s="9"/>
      <c r="L159" s="9"/>
      <c r="M159" s="42"/>
      <c r="N159" s="42"/>
      <c r="O159" s="42"/>
      <c r="P159" s="42"/>
      <c r="Q159" s="42"/>
      <c r="R159" s="42"/>
      <c r="S159" s="42"/>
      <c r="T159" s="42"/>
      <c r="U159" s="42"/>
      <c r="V159" s="42"/>
      <c r="W159" s="42"/>
      <c r="X159" s="42"/>
      <c r="Y159" s="9"/>
      <c r="Z159" s="9"/>
      <c r="AA159" s="42"/>
      <c r="AB159" s="42"/>
      <c r="AC159" s="42"/>
      <c r="AD159" s="42"/>
      <c r="AE159" s="42"/>
      <c r="AF159" s="42"/>
      <c r="AG159" s="44"/>
      <c r="AH159" s="42"/>
      <c r="AI159" s="9"/>
      <c r="AJ159" s="9"/>
      <c r="AK159" s="9"/>
      <c r="AL159" s="9"/>
      <c r="AM159" s="9"/>
      <c r="AN159" s="9"/>
      <c r="AO159" s="9"/>
      <c r="AP159" s="9"/>
      <c r="AQ159" s="9"/>
      <c r="AR159" s="9"/>
      <c r="AS159" s="9"/>
      <c r="AT159" s="9"/>
      <c r="AU159" s="9"/>
      <c r="AV159" s="9"/>
      <c r="AW159" s="9"/>
      <c r="AX159" s="9"/>
      <c r="AY159" s="9"/>
      <c r="AZ159" s="9"/>
      <c r="BA159" s="9"/>
      <c r="BB159" s="9"/>
      <c r="BC159" s="9"/>
    </row>
    <row r="160" spans="1:55" ht="15.75" customHeight="1">
      <c r="A160" s="9"/>
      <c r="B160" s="9"/>
      <c r="C160" s="9"/>
      <c r="D160" s="9"/>
      <c r="E160" s="9"/>
      <c r="F160" s="9"/>
      <c r="G160" s="9"/>
      <c r="H160" s="9"/>
      <c r="I160" s="9"/>
      <c r="J160" s="9"/>
      <c r="K160" s="9"/>
      <c r="L160" s="9"/>
      <c r="M160" s="42"/>
      <c r="N160" s="42"/>
      <c r="O160" s="42"/>
      <c r="P160" s="42"/>
      <c r="Q160" s="42"/>
      <c r="R160" s="42"/>
      <c r="S160" s="42"/>
      <c r="T160" s="42"/>
      <c r="U160" s="42"/>
      <c r="V160" s="42"/>
      <c r="W160" s="42"/>
      <c r="X160" s="42"/>
      <c r="Y160" s="9"/>
      <c r="Z160" s="9"/>
      <c r="AA160" s="42"/>
      <c r="AB160" s="42"/>
      <c r="AC160" s="42"/>
      <c r="AD160" s="42"/>
      <c r="AE160" s="42"/>
      <c r="AF160" s="42"/>
      <c r="AG160" s="44"/>
      <c r="AH160" s="42"/>
      <c r="AI160" s="9"/>
      <c r="AJ160" s="9"/>
      <c r="AK160" s="9"/>
      <c r="AL160" s="9"/>
      <c r="AM160" s="9"/>
      <c r="AN160" s="9"/>
      <c r="AO160" s="9"/>
      <c r="AP160" s="9"/>
      <c r="AQ160" s="9"/>
      <c r="AR160" s="9"/>
      <c r="AS160" s="9"/>
      <c r="AT160" s="9"/>
      <c r="AU160" s="9"/>
      <c r="AV160" s="9"/>
      <c r="AW160" s="9"/>
      <c r="AX160" s="9"/>
      <c r="AY160" s="9"/>
      <c r="AZ160" s="9"/>
      <c r="BA160" s="9"/>
      <c r="BB160" s="9"/>
      <c r="BC160" s="9"/>
    </row>
    <row r="161" spans="1:55" ht="15.75" customHeight="1">
      <c r="A161" s="9"/>
      <c r="B161" s="9"/>
      <c r="C161" s="9"/>
      <c r="D161" s="9"/>
      <c r="E161" s="9"/>
      <c r="F161" s="9"/>
      <c r="G161" s="9"/>
      <c r="H161" s="9"/>
      <c r="I161" s="9"/>
      <c r="J161" s="9"/>
      <c r="K161" s="9"/>
      <c r="L161" s="9"/>
      <c r="M161" s="42"/>
      <c r="N161" s="42"/>
      <c r="O161" s="42"/>
      <c r="P161" s="42"/>
      <c r="Q161" s="42"/>
      <c r="R161" s="42"/>
      <c r="S161" s="42"/>
      <c r="T161" s="42"/>
      <c r="U161" s="42"/>
      <c r="V161" s="42"/>
      <c r="W161" s="42"/>
      <c r="X161" s="42"/>
      <c r="Y161" s="9"/>
      <c r="Z161" s="9"/>
      <c r="AA161" s="42"/>
      <c r="AB161" s="42"/>
      <c r="AC161" s="42"/>
      <c r="AD161" s="42"/>
      <c r="AE161" s="42"/>
      <c r="AF161" s="42"/>
      <c r="AG161" s="44"/>
      <c r="AH161" s="42"/>
      <c r="AI161" s="9"/>
      <c r="AJ161" s="9"/>
      <c r="AK161" s="9"/>
      <c r="AL161" s="9"/>
      <c r="AM161" s="9"/>
      <c r="AN161" s="9"/>
      <c r="AO161" s="9"/>
      <c r="AP161" s="9"/>
      <c r="AQ161" s="9"/>
      <c r="AR161" s="9"/>
      <c r="AS161" s="9"/>
      <c r="AT161" s="9"/>
      <c r="AU161" s="9"/>
      <c r="AV161" s="9"/>
      <c r="AW161" s="9"/>
      <c r="AX161" s="9"/>
      <c r="AY161" s="9"/>
      <c r="AZ161" s="9"/>
      <c r="BA161" s="9"/>
      <c r="BB161" s="9"/>
      <c r="BC161" s="9"/>
    </row>
    <row r="162" spans="1:55" ht="15.75" customHeight="1">
      <c r="A162" s="9"/>
      <c r="B162" s="9"/>
      <c r="C162" s="9"/>
      <c r="D162" s="9"/>
      <c r="E162" s="9"/>
      <c r="F162" s="9"/>
      <c r="G162" s="9"/>
      <c r="H162" s="9"/>
      <c r="I162" s="9"/>
      <c r="J162" s="9"/>
      <c r="K162" s="9"/>
      <c r="L162" s="9"/>
      <c r="M162" s="42"/>
      <c r="N162" s="42"/>
      <c r="O162" s="42"/>
      <c r="P162" s="42"/>
      <c r="Q162" s="42"/>
      <c r="R162" s="42"/>
      <c r="S162" s="42"/>
      <c r="T162" s="42"/>
      <c r="U162" s="42"/>
      <c r="V162" s="42"/>
      <c r="W162" s="42"/>
      <c r="X162" s="42"/>
      <c r="Y162" s="9"/>
      <c r="Z162" s="9"/>
      <c r="AA162" s="42"/>
      <c r="AB162" s="42"/>
      <c r="AC162" s="42"/>
      <c r="AD162" s="42"/>
      <c r="AE162" s="42"/>
      <c r="AF162" s="42"/>
      <c r="AG162" s="44"/>
      <c r="AH162" s="42"/>
      <c r="AI162" s="9"/>
      <c r="AJ162" s="9"/>
      <c r="AK162" s="9"/>
      <c r="AL162" s="9"/>
      <c r="AM162" s="9"/>
      <c r="AN162" s="9"/>
      <c r="AO162" s="9"/>
      <c r="AP162" s="9"/>
      <c r="AQ162" s="9"/>
      <c r="AR162" s="9"/>
      <c r="AS162" s="9"/>
      <c r="AT162" s="9"/>
      <c r="AU162" s="9"/>
      <c r="AV162" s="9"/>
      <c r="AW162" s="9"/>
      <c r="AX162" s="9"/>
      <c r="AY162" s="9"/>
      <c r="AZ162" s="9"/>
      <c r="BA162" s="9"/>
      <c r="BB162" s="9"/>
      <c r="BC162" s="9"/>
    </row>
    <row r="163" spans="1:55" ht="15.75" customHeight="1">
      <c r="A163" s="9"/>
      <c r="B163" s="9"/>
      <c r="C163" s="9"/>
      <c r="D163" s="9"/>
      <c r="E163" s="9"/>
      <c r="F163" s="9"/>
      <c r="G163" s="9"/>
      <c r="H163" s="9"/>
      <c r="I163" s="9"/>
      <c r="J163" s="9"/>
      <c r="K163" s="9"/>
      <c r="L163" s="9"/>
      <c r="M163" s="42"/>
      <c r="N163" s="42"/>
      <c r="O163" s="42"/>
      <c r="P163" s="42"/>
      <c r="Q163" s="42"/>
      <c r="R163" s="42"/>
      <c r="S163" s="42"/>
      <c r="T163" s="42"/>
      <c r="U163" s="42"/>
      <c r="V163" s="42"/>
      <c r="W163" s="42"/>
      <c r="X163" s="42"/>
      <c r="Y163" s="9"/>
      <c r="Z163" s="9"/>
      <c r="AA163" s="42"/>
      <c r="AB163" s="42"/>
      <c r="AC163" s="42"/>
      <c r="AD163" s="42"/>
      <c r="AE163" s="42"/>
      <c r="AF163" s="42"/>
      <c r="AG163" s="44"/>
      <c r="AH163" s="42"/>
      <c r="AI163" s="9"/>
      <c r="AJ163" s="9"/>
      <c r="AK163" s="9"/>
      <c r="AL163" s="9"/>
      <c r="AM163" s="9"/>
      <c r="AN163" s="9"/>
      <c r="AO163" s="9"/>
      <c r="AP163" s="9"/>
      <c r="AQ163" s="9"/>
      <c r="AR163" s="9"/>
      <c r="AS163" s="9"/>
      <c r="AT163" s="9"/>
      <c r="AU163" s="9"/>
      <c r="AV163" s="9"/>
      <c r="AW163" s="9"/>
      <c r="AX163" s="9"/>
      <c r="AY163" s="9"/>
      <c r="AZ163" s="9"/>
      <c r="BA163" s="9"/>
      <c r="BB163" s="9"/>
      <c r="BC163" s="9"/>
    </row>
    <row r="164" spans="1:55" ht="15.75" customHeight="1">
      <c r="A164" s="9"/>
      <c r="B164" s="9"/>
      <c r="C164" s="9"/>
      <c r="D164" s="9"/>
      <c r="E164" s="9"/>
      <c r="F164" s="9"/>
      <c r="G164" s="9"/>
      <c r="H164" s="9"/>
      <c r="I164" s="9"/>
      <c r="J164" s="9"/>
      <c r="K164" s="9"/>
      <c r="L164" s="9"/>
      <c r="M164" s="42"/>
      <c r="N164" s="42"/>
      <c r="O164" s="42"/>
      <c r="P164" s="42"/>
      <c r="Q164" s="42"/>
      <c r="R164" s="42"/>
      <c r="S164" s="42"/>
      <c r="T164" s="42"/>
      <c r="U164" s="42"/>
      <c r="V164" s="42"/>
      <c r="W164" s="42"/>
      <c r="X164" s="42"/>
      <c r="Y164" s="9"/>
      <c r="Z164" s="9"/>
      <c r="AA164" s="42"/>
      <c r="AB164" s="42"/>
      <c r="AC164" s="42"/>
      <c r="AD164" s="42"/>
      <c r="AE164" s="42"/>
      <c r="AF164" s="42"/>
      <c r="AG164" s="44"/>
      <c r="AH164" s="42"/>
      <c r="AI164" s="9"/>
      <c r="AJ164" s="9"/>
      <c r="AK164" s="9"/>
      <c r="AL164" s="9"/>
      <c r="AM164" s="9"/>
      <c r="AN164" s="9"/>
      <c r="AO164" s="9"/>
      <c r="AP164" s="9"/>
      <c r="AQ164" s="9"/>
      <c r="AR164" s="9"/>
      <c r="AS164" s="9"/>
      <c r="AT164" s="9"/>
      <c r="AU164" s="9"/>
      <c r="AV164" s="9"/>
      <c r="AW164" s="9"/>
      <c r="AX164" s="9"/>
      <c r="AY164" s="9"/>
      <c r="AZ164" s="9"/>
      <c r="BA164" s="9"/>
      <c r="BB164" s="9"/>
      <c r="BC164" s="9"/>
    </row>
    <row r="165" spans="1:55" ht="15.75" customHeight="1">
      <c r="A165" s="9"/>
      <c r="B165" s="9"/>
      <c r="C165" s="9"/>
      <c r="D165" s="9"/>
      <c r="E165" s="9"/>
      <c r="F165" s="9"/>
      <c r="G165" s="9"/>
      <c r="H165" s="9"/>
      <c r="I165" s="9"/>
      <c r="J165" s="9"/>
      <c r="K165" s="9"/>
      <c r="L165" s="9"/>
      <c r="M165" s="42"/>
      <c r="N165" s="42"/>
      <c r="O165" s="42"/>
      <c r="P165" s="42"/>
      <c r="Q165" s="42"/>
      <c r="R165" s="42"/>
      <c r="S165" s="42"/>
      <c r="T165" s="42"/>
      <c r="U165" s="42"/>
      <c r="V165" s="42"/>
      <c r="W165" s="42"/>
      <c r="X165" s="42"/>
      <c r="Y165" s="9"/>
      <c r="Z165" s="9"/>
      <c r="AA165" s="42"/>
      <c r="AB165" s="42"/>
      <c r="AC165" s="42"/>
      <c r="AD165" s="42"/>
      <c r="AE165" s="42"/>
      <c r="AF165" s="42"/>
      <c r="AG165" s="44"/>
      <c r="AH165" s="42"/>
      <c r="AI165" s="9"/>
      <c r="AJ165" s="9"/>
      <c r="AK165" s="9"/>
      <c r="AL165" s="9"/>
      <c r="AM165" s="9"/>
      <c r="AN165" s="9"/>
      <c r="AO165" s="9"/>
      <c r="AP165" s="9"/>
      <c r="AQ165" s="9"/>
      <c r="AR165" s="9"/>
      <c r="AS165" s="9"/>
      <c r="AT165" s="9"/>
      <c r="AU165" s="9"/>
      <c r="AV165" s="9"/>
      <c r="AW165" s="9"/>
      <c r="AX165" s="9"/>
      <c r="AY165" s="9"/>
      <c r="AZ165" s="9"/>
      <c r="BA165" s="9"/>
      <c r="BB165" s="9"/>
      <c r="BC165" s="9"/>
    </row>
    <row r="166" spans="1:55" ht="15.75" customHeight="1">
      <c r="A166" s="9"/>
      <c r="B166" s="9"/>
      <c r="C166" s="9"/>
      <c r="D166" s="9"/>
      <c r="E166" s="9"/>
      <c r="F166" s="9"/>
      <c r="G166" s="9"/>
      <c r="H166" s="9"/>
      <c r="I166" s="9"/>
      <c r="J166" s="9"/>
      <c r="K166" s="9"/>
      <c r="L166" s="9"/>
      <c r="M166" s="42"/>
      <c r="N166" s="42"/>
      <c r="O166" s="42"/>
      <c r="P166" s="42"/>
      <c r="Q166" s="42"/>
      <c r="R166" s="42"/>
      <c r="S166" s="42"/>
      <c r="T166" s="42"/>
      <c r="U166" s="42"/>
      <c r="V166" s="42"/>
      <c r="W166" s="42"/>
      <c r="X166" s="42"/>
      <c r="Y166" s="9"/>
      <c r="Z166" s="9"/>
      <c r="AA166" s="42"/>
      <c r="AB166" s="42"/>
      <c r="AC166" s="42"/>
      <c r="AD166" s="42"/>
      <c r="AE166" s="42"/>
      <c r="AF166" s="42"/>
      <c r="AG166" s="44"/>
      <c r="AH166" s="42"/>
      <c r="AI166" s="9"/>
      <c r="AJ166" s="9"/>
      <c r="AK166" s="9"/>
      <c r="AL166" s="9"/>
      <c r="AM166" s="9"/>
      <c r="AN166" s="9"/>
      <c r="AO166" s="9"/>
      <c r="AP166" s="9"/>
      <c r="AQ166" s="9"/>
      <c r="AR166" s="9"/>
      <c r="AS166" s="9"/>
      <c r="AT166" s="9"/>
      <c r="AU166" s="9"/>
      <c r="AV166" s="9"/>
      <c r="AW166" s="9"/>
      <c r="AX166" s="9"/>
      <c r="AY166" s="9"/>
      <c r="AZ166" s="9"/>
      <c r="BA166" s="9"/>
      <c r="BB166" s="9"/>
      <c r="BC166" s="9"/>
    </row>
    <row r="167" spans="1:55" ht="15.75" customHeight="1">
      <c r="A167" s="9"/>
      <c r="B167" s="9"/>
      <c r="C167" s="9"/>
      <c r="D167" s="9"/>
      <c r="E167" s="9"/>
      <c r="F167" s="9"/>
      <c r="G167" s="9"/>
      <c r="H167" s="9"/>
      <c r="I167" s="9"/>
      <c r="J167" s="9"/>
      <c r="K167" s="9"/>
      <c r="L167" s="9"/>
      <c r="M167" s="42"/>
      <c r="N167" s="42"/>
      <c r="O167" s="42"/>
      <c r="P167" s="42"/>
      <c r="Q167" s="42"/>
      <c r="R167" s="42"/>
      <c r="S167" s="42"/>
      <c r="T167" s="42"/>
      <c r="U167" s="42"/>
      <c r="V167" s="42"/>
      <c r="W167" s="42"/>
      <c r="X167" s="42"/>
      <c r="Y167" s="9"/>
      <c r="Z167" s="9"/>
      <c r="AA167" s="42"/>
      <c r="AB167" s="42"/>
      <c r="AC167" s="42"/>
      <c r="AD167" s="42"/>
      <c r="AE167" s="42"/>
      <c r="AF167" s="42"/>
      <c r="AG167" s="44"/>
      <c r="AH167" s="42"/>
      <c r="AI167" s="9"/>
      <c r="AJ167" s="9"/>
      <c r="AK167" s="9"/>
      <c r="AL167" s="9"/>
      <c r="AM167" s="9"/>
      <c r="AN167" s="9"/>
      <c r="AO167" s="9"/>
      <c r="AP167" s="9"/>
      <c r="AQ167" s="9"/>
      <c r="AR167" s="9"/>
      <c r="AS167" s="9"/>
      <c r="AT167" s="9"/>
      <c r="AU167" s="9"/>
      <c r="AV167" s="9"/>
      <c r="AW167" s="9"/>
      <c r="AX167" s="9"/>
      <c r="AY167" s="9"/>
      <c r="AZ167" s="9"/>
      <c r="BA167" s="9"/>
      <c r="BB167" s="9"/>
      <c r="BC167" s="9"/>
    </row>
    <row r="168" spans="1:55" ht="15.75" customHeight="1">
      <c r="A168" s="9"/>
      <c r="B168" s="9"/>
      <c r="C168" s="9"/>
      <c r="D168" s="9"/>
      <c r="E168" s="9"/>
      <c r="F168" s="9"/>
      <c r="G168" s="9"/>
      <c r="H168" s="9"/>
      <c r="I168" s="9"/>
      <c r="J168" s="9"/>
      <c r="K168" s="9"/>
      <c r="L168" s="9"/>
      <c r="M168" s="42"/>
      <c r="N168" s="42"/>
      <c r="O168" s="42"/>
      <c r="P168" s="42"/>
      <c r="Q168" s="42"/>
      <c r="R168" s="42"/>
      <c r="S168" s="42"/>
      <c r="T168" s="42"/>
      <c r="U168" s="42"/>
      <c r="V168" s="42"/>
      <c r="W168" s="42"/>
      <c r="X168" s="42"/>
      <c r="Y168" s="9"/>
      <c r="Z168" s="9"/>
      <c r="AA168" s="42"/>
      <c r="AB168" s="42"/>
      <c r="AC168" s="42"/>
      <c r="AD168" s="42"/>
      <c r="AE168" s="42"/>
      <c r="AF168" s="42"/>
      <c r="AG168" s="44"/>
      <c r="AH168" s="42"/>
      <c r="AI168" s="9"/>
      <c r="AJ168" s="9"/>
      <c r="AK168" s="9"/>
      <c r="AL168" s="9"/>
      <c r="AM168" s="9"/>
      <c r="AN168" s="9"/>
      <c r="AO168" s="9"/>
      <c r="AP168" s="9"/>
      <c r="AQ168" s="9"/>
      <c r="AR168" s="9"/>
      <c r="AS168" s="9"/>
      <c r="AT168" s="9"/>
      <c r="AU168" s="9"/>
      <c r="AV168" s="9"/>
      <c r="AW168" s="9"/>
      <c r="AX168" s="9"/>
      <c r="AY168" s="9"/>
      <c r="AZ168" s="9"/>
      <c r="BA168" s="9"/>
      <c r="BB168" s="9"/>
      <c r="BC168" s="9"/>
    </row>
    <row r="169" spans="1:55" ht="15.75" customHeight="1">
      <c r="A169" s="9"/>
      <c r="B169" s="9"/>
      <c r="C169" s="9"/>
      <c r="D169" s="9"/>
      <c r="E169" s="9"/>
      <c r="F169" s="9"/>
      <c r="G169" s="9"/>
      <c r="H169" s="9"/>
      <c r="I169" s="9"/>
      <c r="J169" s="9"/>
      <c r="K169" s="9"/>
      <c r="L169" s="9"/>
      <c r="M169" s="42"/>
      <c r="N169" s="42"/>
      <c r="O169" s="42"/>
      <c r="P169" s="42"/>
      <c r="Q169" s="42"/>
      <c r="R169" s="42"/>
      <c r="S169" s="42"/>
      <c r="T169" s="42"/>
      <c r="U169" s="42"/>
      <c r="V169" s="42"/>
      <c r="W169" s="42"/>
      <c r="X169" s="42"/>
      <c r="Y169" s="9"/>
      <c r="Z169" s="9"/>
      <c r="AA169" s="42"/>
      <c r="AB169" s="42"/>
      <c r="AC169" s="42"/>
      <c r="AD169" s="42"/>
      <c r="AE169" s="42"/>
      <c r="AF169" s="42"/>
      <c r="AG169" s="44"/>
      <c r="AH169" s="42"/>
      <c r="AI169" s="9"/>
      <c r="AJ169" s="9"/>
      <c r="AK169" s="9"/>
      <c r="AL169" s="9"/>
      <c r="AM169" s="9"/>
      <c r="AN169" s="9"/>
      <c r="AO169" s="9"/>
      <c r="AP169" s="9"/>
      <c r="AQ169" s="9"/>
      <c r="AR169" s="9"/>
      <c r="AS169" s="9"/>
      <c r="AT169" s="9"/>
      <c r="AU169" s="9"/>
      <c r="AV169" s="9"/>
      <c r="AW169" s="9"/>
      <c r="AX169" s="9"/>
      <c r="AY169" s="9"/>
      <c r="AZ169" s="9"/>
      <c r="BA169" s="9"/>
      <c r="BB169" s="9"/>
      <c r="BC169" s="9"/>
    </row>
    <row r="170" spans="1:55" ht="15.75" customHeight="1">
      <c r="A170" s="9"/>
      <c r="B170" s="9"/>
      <c r="C170" s="9"/>
      <c r="D170" s="9"/>
      <c r="E170" s="9"/>
      <c r="F170" s="9"/>
      <c r="G170" s="9"/>
      <c r="H170" s="9"/>
      <c r="I170" s="9"/>
      <c r="J170" s="9"/>
      <c r="K170" s="9"/>
      <c r="L170" s="9"/>
      <c r="M170" s="42"/>
      <c r="N170" s="42"/>
      <c r="O170" s="42"/>
      <c r="P170" s="42"/>
      <c r="Q170" s="42"/>
      <c r="R170" s="42"/>
      <c r="S170" s="42"/>
      <c r="T170" s="42"/>
      <c r="U170" s="42"/>
      <c r="V170" s="42"/>
      <c r="W170" s="42"/>
      <c r="X170" s="42"/>
      <c r="Y170" s="9"/>
      <c r="Z170" s="9"/>
      <c r="AA170" s="42"/>
      <c r="AB170" s="42"/>
      <c r="AC170" s="42"/>
      <c r="AD170" s="42"/>
      <c r="AE170" s="42"/>
      <c r="AF170" s="42"/>
      <c r="AG170" s="44"/>
      <c r="AH170" s="42"/>
      <c r="AI170" s="9"/>
      <c r="AJ170" s="9"/>
      <c r="AK170" s="9"/>
      <c r="AL170" s="9"/>
      <c r="AM170" s="9"/>
      <c r="AN170" s="9"/>
      <c r="AO170" s="9"/>
      <c r="AP170" s="9"/>
      <c r="AQ170" s="9"/>
      <c r="AR170" s="9"/>
      <c r="AS170" s="9"/>
      <c r="AT170" s="9"/>
      <c r="AU170" s="9"/>
      <c r="AV170" s="9"/>
      <c r="AW170" s="9"/>
      <c r="AX170" s="9"/>
      <c r="AY170" s="9"/>
      <c r="AZ170" s="9"/>
      <c r="BA170" s="9"/>
      <c r="BB170" s="9"/>
      <c r="BC170" s="9"/>
    </row>
    <row r="171" spans="1:55" ht="15.75" customHeight="1">
      <c r="A171" s="9"/>
      <c r="B171" s="9"/>
      <c r="C171" s="9"/>
      <c r="D171" s="9"/>
      <c r="E171" s="9"/>
      <c r="F171" s="9"/>
      <c r="G171" s="9"/>
      <c r="H171" s="9"/>
      <c r="I171" s="9"/>
      <c r="J171" s="9"/>
      <c r="K171" s="9"/>
      <c r="L171" s="9"/>
      <c r="M171" s="42"/>
      <c r="N171" s="42"/>
      <c r="O171" s="42"/>
      <c r="P171" s="42"/>
      <c r="Q171" s="42"/>
      <c r="R171" s="42"/>
      <c r="S171" s="42"/>
      <c r="T171" s="42"/>
      <c r="U171" s="42"/>
      <c r="V171" s="42"/>
      <c r="W171" s="42"/>
      <c r="X171" s="42"/>
      <c r="Y171" s="9"/>
      <c r="Z171" s="9"/>
      <c r="AA171" s="42"/>
      <c r="AB171" s="42"/>
      <c r="AC171" s="42"/>
      <c r="AD171" s="42"/>
      <c r="AE171" s="42"/>
      <c r="AF171" s="42"/>
      <c r="AG171" s="44"/>
      <c r="AH171" s="42"/>
      <c r="AI171" s="9"/>
      <c r="AJ171" s="9"/>
      <c r="AK171" s="9"/>
      <c r="AL171" s="9"/>
      <c r="AM171" s="9"/>
      <c r="AN171" s="9"/>
      <c r="AO171" s="9"/>
      <c r="AP171" s="9"/>
      <c r="AQ171" s="9"/>
      <c r="AR171" s="9"/>
      <c r="AS171" s="9"/>
      <c r="AT171" s="9"/>
      <c r="AU171" s="9"/>
      <c r="AV171" s="9"/>
      <c r="AW171" s="9"/>
      <c r="AX171" s="9"/>
      <c r="AY171" s="9"/>
      <c r="AZ171" s="9"/>
      <c r="BA171" s="9"/>
      <c r="BB171" s="9"/>
      <c r="BC171" s="9"/>
    </row>
    <row r="172" spans="1:55" ht="15.75" customHeight="1">
      <c r="A172" s="9"/>
      <c r="B172" s="9"/>
      <c r="C172" s="9"/>
      <c r="D172" s="9"/>
      <c r="E172" s="9"/>
      <c r="F172" s="9"/>
      <c r="G172" s="9"/>
      <c r="H172" s="9"/>
      <c r="I172" s="9"/>
      <c r="J172" s="9"/>
      <c r="K172" s="9"/>
      <c r="L172" s="9"/>
      <c r="M172" s="42"/>
      <c r="N172" s="42"/>
      <c r="O172" s="42"/>
      <c r="P172" s="42"/>
      <c r="Q172" s="42"/>
      <c r="R172" s="42"/>
      <c r="S172" s="42"/>
      <c r="T172" s="42"/>
      <c r="U172" s="42"/>
      <c r="V172" s="42"/>
      <c r="W172" s="42"/>
      <c r="X172" s="42"/>
      <c r="Y172" s="9"/>
      <c r="Z172" s="9"/>
      <c r="AA172" s="42"/>
      <c r="AB172" s="42"/>
      <c r="AC172" s="42"/>
      <c r="AD172" s="42"/>
      <c r="AE172" s="42"/>
      <c r="AF172" s="42"/>
      <c r="AG172" s="44"/>
      <c r="AH172" s="42"/>
      <c r="AI172" s="9"/>
      <c r="AJ172" s="9"/>
      <c r="AK172" s="9"/>
      <c r="AL172" s="9"/>
      <c r="AM172" s="9"/>
      <c r="AN172" s="9"/>
      <c r="AO172" s="9"/>
      <c r="AP172" s="9"/>
      <c r="AQ172" s="9"/>
      <c r="AR172" s="9"/>
      <c r="AS172" s="9"/>
      <c r="AT172" s="9"/>
      <c r="AU172" s="9"/>
      <c r="AV172" s="9"/>
      <c r="AW172" s="9"/>
      <c r="AX172" s="9"/>
      <c r="AY172" s="9"/>
      <c r="AZ172" s="9"/>
      <c r="BA172" s="9"/>
      <c r="BB172" s="9"/>
      <c r="BC172" s="9"/>
    </row>
    <row r="173" spans="1:55" ht="15.75" customHeight="1">
      <c r="A173" s="9"/>
      <c r="B173" s="9"/>
      <c r="C173" s="9"/>
      <c r="D173" s="9"/>
      <c r="E173" s="9"/>
      <c r="F173" s="9"/>
      <c r="G173" s="9"/>
      <c r="H173" s="9"/>
      <c r="I173" s="9"/>
      <c r="J173" s="9"/>
      <c r="K173" s="9"/>
      <c r="L173" s="9"/>
      <c r="M173" s="42"/>
      <c r="N173" s="42"/>
      <c r="O173" s="42"/>
      <c r="P173" s="42"/>
      <c r="Q173" s="42"/>
      <c r="R173" s="42"/>
      <c r="S173" s="42"/>
      <c r="T173" s="42"/>
      <c r="U173" s="42"/>
      <c r="V173" s="42"/>
      <c r="W173" s="42"/>
      <c r="X173" s="42"/>
      <c r="Y173" s="9"/>
      <c r="Z173" s="9"/>
      <c r="AA173" s="42"/>
      <c r="AB173" s="42"/>
      <c r="AC173" s="42"/>
      <c r="AD173" s="42"/>
      <c r="AE173" s="42"/>
      <c r="AF173" s="42"/>
      <c r="AG173" s="44"/>
      <c r="AH173" s="42"/>
      <c r="AI173" s="9"/>
      <c r="AJ173" s="9"/>
      <c r="AK173" s="9"/>
      <c r="AL173" s="9"/>
      <c r="AM173" s="9"/>
      <c r="AN173" s="9"/>
      <c r="AO173" s="9"/>
      <c r="AP173" s="9"/>
      <c r="AQ173" s="9"/>
      <c r="AR173" s="9"/>
      <c r="AS173" s="9"/>
      <c r="AT173" s="9"/>
      <c r="AU173" s="9"/>
      <c r="AV173" s="9"/>
      <c r="AW173" s="9"/>
      <c r="AX173" s="9"/>
      <c r="AY173" s="9"/>
      <c r="AZ173" s="9"/>
      <c r="BA173" s="9"/>
      <c r="BB173" s="9"/>
      <c r="BC173" s="9"/>
    </row>
    <row r="174" spans="1:55" ht="15.75" customHeight="1">
      <c r="A174" s="9"/>
      <c r="B174" s="9"/>
      <c r="C174" s="9"/>
      <c r="D174" s="9"/>
      <c r="E174" s="9"/>
      <c r="F174" s="9"/>
      <c r="G174" s="9"/>
      <c r="H174" s="9"/>
      <c r="I174" s="9"/>
      <c r="J174" s="9"/>
      <c r="K174" s="9"/>
      <c r="L174" s="9"/>
      <c r="M174" s="42"/>
      <c r="N174" s="42"/>
      <c r="O174" s="42"/>
      <c r="P174" s="42"/>
      <c r="Q174" s="42"/>
      <c r="R174" s="42"/>
      <c r="S174" s="42"/>
      <c r="T174" s="42"/>
      <c r="U174" s="42"/>
      <c r="V174" s="42"/>
      <c r="W174" s="42"/>
      <c r="X174" s="42"/>
      <c r="Y174" s="9"/>
      <c r="Z174" s="9"/>
      <c r="AA174" s="42"/>
      <c r="AB174" s="42"/>
      <c r="AC174" s="42"/>
      <c r="AD174" s="42"/>
      <c r="AE174" s="42"/>
      <c r="AF174" s="42"/>
      <c r="AG174" s="44"/>
      <c r="AH174" s="42"/>
      <c r="AI174" s="9"/>
      <c r="AJ174" s="9"/>
      <c r="AK174" s="9"/>
      <c r="AL174" s="9"/>
      <c r="AM174" s="9"/>
      <c r="AN174" s="9"/>
      <c r="AO174" s="9"/>
      <c r="AP174" s="9"/>
      <c r="AQ174" s="9"/>
      <c r="AR174" s="9"/>
      <c r="AS174" s="9"/>
      <c r="AT174" s="9"/>
      <c r="AU174" s="9"/>
      <c r="AV174" s="9"/>
      <c r="AW174" s="9"/>
      <c r="AX174" s="9"/>
      <c r="AY174" s="9"/>
      <c r="AZ174" s="9"/>
      <c r="BA174" s="9"/>
      <c r="BB174" s="9"/>
      <c r="BC174" s="9"/>
    </row>
    <row r="175" spans="1:55" ht="15.75" customHeight="1">
      <c r="A175" s="9"/>
      <c r="B175" s="9"/>
      <c r="C175" s="9"/>
      <c r="D175" s="9"/>
      <c r="E175" s="9"/>
      <c r="F175" s="9"/>
      <c r="G175" s="9"/>
      <c r="H175" s="9"/>
      <c r="I175" s="9"/>
      <c r="J175" s="9"/>
      <c r="K175" s="9"/>
      <c r="L175" s="9"/>
      <c r="M175" s="42"/>
      <c r="N175" s="42"/>
      <c r="O175" s="42"/>
      <c r="P175" s="42"/>
      <c r="Q175" s="42"/>
      <c r="R175" s="42"/>
      <c r="S175" s="42"/>
      <c r="T175" s="42"/>
      <c r="U175" s="42"/>
      <c r="V175" s="42"/>
      <c r="W175" s="42"/>
      <c r="X175" s="42"/>
      <c r="Y175" s="9"/>
      <c r="Z175" s="9"/>
      <c r="AA175" s="42"/>
      <c r="AB175" s="42"/>
      <c r="AC175" s="42"/>
      <c r="AD175" s="42"/>
      <c r="AE175" s="42"/>
      <c r="AF175" s="42"/>
      <c r="AG175" s="44"/>
      <c r="AH175" s="42"/>
      <c r="AI175" s="9"/>
      <c r="AJ175" s="9"/>
      <c r="AK175" s="9"/>
      <c r="AL175" s="9"/>
      <c r="AM175" s="9"/>
      <c r="AN175" s="9"/>
      <c r="AO175" s="9"/>
      <c r="AP175" s="9"/>
      <c r="AQ175" s="9"/>
      <c r="AR175" s="9"/>
      <c r="AS175" s="9"/>
      <c r="AT175" s="9"/>
      <c r="AU175" s="9"/>
      <c r="AV175" s="9"/>
      <c r="AW175" s="9"/>
      <c r="AX175" s="9"/>
      <c r="AY175" s="9"/>
      <c r="AZ175" s="9"/>
      <c r="BA175" s="9"/>
      <c r="BB175" s="9"/>
      <c r="BC175" s="9"/>
    </row>
    <row r="176" spans="1:55" ht="15.75" customHeight="1">
      <c r="A176" s="9"/>
      <c r="B176" s="9"/>
      <c r="C176" s="9"/>
      <c r="D176" s="9"/>
      <c r="E176" s="9"/>
      <c r="F176" s="9"/>
      <c r="G176" s="9"/>
      <c r="H176" s="9"/>
      <c r="I176" s="9"/>
      <c r="J176" s="9"/>
      <c r="K176" s="9"/>
      <c r="L176" s="9"/>
      <c r="M176" s="42"/>
      <c r="N176" s="42"/>
      <c r="O176" s="42"/>
      <c r="P176" s="42"/>
      <c r="Q176" s="42"/>
      <c r="R176" s="42"/>
      <c r="S176" s="42"/>
      <c r="T176" s="42"/>
      <c r="U176" s="42"/>
      <c r="V176" s="42"/>
      <c r="W176" s="42"/>
      <c r="X176" s="42"/>
      <c r="Y176" s="9"/>
      <c r="Z176" s="9"/>
      <c r="AA176" s="42"/>
      <c r="AB176" s="42"/>
      <c r="AC176" s="42"/>
      <c r="AD176" s="42"/>
      <c r="AE176" s="42"/>
      <c r="AF176" s="42"/>
      <c r="AG176" s="44"/>
      <c r="AH176" s="42"/>
      <c r="AI176" s="9"/>
      <c r="AJ176" s="9"/>
      <c r="AK176" s="9"/>
      <c r="AL176" s="9"/>
      <c r="AM176" s="9"/>
      <c r="AN176" s="9"/>
      <c r="AO176" s="9"/>
      <c r="AP176" s="9"/>
      <c r="AQ176" s="9"/>
      <c r="AR176" s="9"/>
      <c r="AS176" s="9"/>
      <c r="AT176" s="9"/>
      <c r="AU176" s="9"/>
      <c r="AV176" s="9"/>
      <c r="AW176" s="9"/>
      <c r="AX176" s="9"/>
      <c r="AY176" s="9"/>
      <c r="AZ176" s="9"/>
      <c r="BA176" s="9"/>
      <c r="BB176" s="9"/>
      <c r="BC176" s="9"/>
    </row>
    <row r="177" spans="1:55" ht="15.75" customHeight="1">
      <c r="A177" s="9"/>
      <c r="B177" s="9"/>
      <c r="C177" s="9"/>
      <c r="D177" s="9"/>
      <c r="E177" s="9"/>
      <c r="F177" s="9"/>
      <c r="G177" s="9"/>
      <c r="H177" s="9"/>
      <c r="I177" s="9"/>
      <c r="J177" s="9"/>
      <c r="K177" s="9"/>
      <c r="L177" s="9"/>
      <c r="M177" s="42"/>
      <c r="N177" s="42"/>
      <c r="O177" s="42"/>
      <c r="P177" s="42"/>
      <c r="Q177" s="42"/>
      <c r="R177" s="42"/>
      <c r="S177" s="42"/>
      <c r="T177" s="42"/>
      <c r="U177" s="42"/>
      <c r="V177" s="42"/>
      <c r="W177" s="42"/>
      <c r="X177" s="42"/>
      <c r="Y177" s="9"/>
      <c r="Z177" s="9"/>
      <c r="AA177" s="42"/>
      <c r="AB177" s="42"/>
      <c r="AC177" s="42"/>
      <c r="AD177" s="42"/>
      <c r="AE177" s="42"/>
      <c r="AF177" s="42"/>
      <c r="AG177" s="44"/>
      <c r="AH177" s="42"/>
      <c r="AI177" s="9"/>
      <c r="AJ177" s="9"/>
      <c r="AK177" s="9"/>
      <c r="AL177" s="9"/>
      <c r="AM177" s="9"/>
      <c r="AN177" s="9"/>
      <c r="AO177" s="9"/>
      <c r="AP177" s="9"/>
      <c r="AQ177" s="9"/>
      <c r="AR177" s="9"/>
      <c r="AS177" s="9"/>
      <c r="AT177" s="9"/>
      <c r="AU177" s="9"/>
      <c r="AV177" s="9"/>
      <c r="AW177" s="9"/>
      <c r="AX177" s="9"/>
      <c r="AY177" s="9"/>
      <c r="AZ177" s="9"/>
      <c r="BA177" s="9"/>
      <c r="BB177" s="9"/>
      <c r="BC177" s="9"/>
    </row>
    <row r="178" spans="1:55" ht="15.75" customHeight="1">
      <c r="A178" s="9"/>
      <c r="B178" s="9"/>
      <c r="C178" s="9"/>
      <c r="D178" s="9"/>
      <c r="E178" s="9"/>
      <c r="F178" s="9"/>
      <c r="G178" s="9"/>
      <c r="H178" s="9"/>
      <c r="I178" s="9"/>
      <c r="J178" s="9"/>
      <c r="K178" s="9"/>
      <c r="L178" s="9"/>
      <c r="M178" s="42"/>
      <c r="N178" s="42"/>
      <c r="O178" s="42"/>
      <c r="P178" s="42"/>
      <c r="Q178" s="42"/>
      <c r="R178" s="42"/>
      <c r="S178" s="42"/>
      <c r="T178" s="42"/>
      <c r="U178" s="42"/>
      <c r="V178" s="42"/>
      <c r="W178" s="42"/>
      <c r="X178" s="42"/>
      <c r="Y178" s="9"/>
      <c r="Z178" s="9"/>
      <c r="AA178" s="42"/>
      <c r="AB178" s="42"/>
      <c r="AC178" s="42"/>
      <c r="AD178" s="42"/>
      <c r="AE178" s="42"/>
      <c r="AF178" s="42"/>
      <c r="AG178" s="44"/>
      <c r="AH178" s="42"/>
      <c r="AI178" s="9"/>
      <c r="AJ178" s="9"/>
      <c r="AK178" s="9"/>
      <c r="AL178" s="9"/>
      <c r="AM178" s="9"/>
      <c r="AN178" s="9"/>
      <c r="AO178" s="9"/>
      <c r="AP178" s="9"/>
      <c r="AQ178" s="9"/>
      <c r="AR178" s="9"/>
      <c r="AS178" s="9"/>
      <c r="AT178" s="9"/>
      <c r="AU178" s="9"/>
      <c r="AV178" s="9"/>
      <c r="AW178" s="9"/>
      <c r="AX178" s="9"/>
      <c r="AY178" s="9"/>
      <c r="AZ178" s="9"/>
      <c r="BA178" s="9"/>
      <c r="BB178" s="9"/>
      <c r="BC178" s="9"/>
    </row>
    <row r="179" spans="1:55" ht="15.75" customHeight="1">
      <c r="A179" s="9"/>
      <c r="B179" s="9"/>
      <c r="C179" s="9"/>
      <c r="D179" s="9"/>
      <c r="E179" s="9"/>
      <c r="F179" s="9"/>
      <c r="G179" s="9"/>
      <c r="H179" s="9"/>
      <c r="I179" s="9"/>
      <c r="J179" s="9"/>
      <c r="K179" s="9"/>
      <c r="L179" s="9"/>
      <c r="M179" s="42"/>
      <c r="N179" s="42"/>
      <c r="O179" s="42"/>
      <c r="P179" s="42"/>
      <c r="Q179" s="42"/>
      <c r="R179" s="42"/>
      <c r="S179" s="42"/>
      <c r="T179" s="42"/>
      <c r="U179" s="42"/>
      <c r="V179" s="42"/>
      <c r="W179" s="42"/>
      <c r="X179" s="42"/>
      <c r="Y179" s="9"/>
      <c r="Z179" s="9"/>
      <c r="AA179" s="42"/>
      <c r="AB179" s="42"/>
      <c r="AC179" s="42"/>
      <c r="AD179" s="42"/>
      <c r="AE179" s="42"/>
      <c r="AF179" s="42"/>
      <c r="AG179" s="44"/>
      <c r="AH179" s="42"/>
      <c r="AI179" s="9"/>
      <c r="AJ179" s="9"/>
      <c r="AK179" s="9"/>
      <c r="AL179" s="9"/>
      <c r="AM179" s="9"/>
      <c r="AN179" s="9"/>
      <c r="AO179" s="9"/>
      <c r="AP179" s="9"/>
      <c r="AQ179" s="9"/>
      <c r="AR179" s="9"/>
      <c r="AS179" s="9"/>
      <c r="AT179" s="9"/>
      <c r="AU179" s="9"/>
      <c r="AV179" s="9"/>
      <c r="AW179" s="9"/>
      <c r="AX179" s="9"/>
      <c r="AY179" s="9"/>
      <c r="AZ179" s="9"/>
      <c r="BA179" s="9"/>
      <c r="BB179" s="9"/>
      <c r="BC179" s="9"/>
    </row>
    <row r="180" spans="1:55" ht="15.75" customHeight="1">
      <c r="A180" s="9"/>
      <c r="B180" s="9"/>
      <c r="C180" s="9"/>
      <c r="D180" s="9"/>
      <c r="E180" s="9"/>
      <c r="F180" s="9"/>
      <c r="G180" s="9"/>
      <c r="H180" s="9"/>
      <c r="I180" s="9"/>
      <c r="J180" s="9"/>
      <c r="K180" s="9"/>
      <c r="L180" s="9"/>
      <c r="M180" s="42"/>
      <c r="N180" s="42"/>
      <c r="O180" s="42"/>
      <c r="P180" s="42"/>
      <c r="Q180" s="42"/>
      <c r="R180" s="42"/>
      <c r="S180" s="42"/>
      <c r="T180" s="42"/>
      <c r="U180" s="42"/>
      <c r="V180" s="42"/>
      <c r="W180" s="42"/>
      <c r="X180" s="42"/>
      <c r="Y180" s="9"/>
      <c r="Z180" s="9"/>
      <c r="AA180" s="42"/>
      <c r="AB180" s="42"/>
      <c r="AC180" s="42"/>
      <c r="AD180" s="42"/>
      <c r="AE180" s="42"/>
      <c r="AF180" s="42"/>
      <c r="AG180" s="44"/>
      <c r="AH180" s="42"/>
      <c r="AI180" s="9"/>
      <c r="AJ180" s="9"/>
      <c r="AK180" s="9"/>
      <c r="AL180" s="9"/>
      <c r="AM180" s="9"/>
      <c r="AN180" s="9"/>
      <c r="AO180" s="9"/>
      <c r="AP180" s="9"/>
      <c r="AQ180" s="9"/>
      <c r="AR180" s="9"/>
      <c r="AS180" s="9"/>
      <c r="AT180" s="9"/>
      <c r="AU180" s="9"/>
      <c r="AV180" s="9"/>
      <c r="AW180" s="9"/>
      <c r="AX180" s="9"/>
      <c r="AY180" s="9"/>
      <c r="AZ180" s="9"/>
      <c r="BA180" s="9"/>
      <c r="BB180" s="9"/>
      <c r="BC180" s="9"/>
    </row>
    <row r="181" spans="1:55" ht="15.75" customHeight="1">
      <c r="A181" s="9"/>
      <c r="B181" s="9"/>
      <c r="C181" s="9"/>
      <c r="D181" s="9"/>
      <c r="E181" s="9"/>
      <c r="F181" s="9"/>
      <c r="G181" s="9"/>
      <c r="H181" s="9"/>
      <c r="I181" s="9"/>
      <c r="J181" s="9"/>
      <c r="K181" s="9"/>
      <c r="L181" s="9"/>
      <c r="M181" s="42"/>
      <c r="N181" s="42"/>
      <c r="O181" s="42"/>
      <c r="P181" s="42"/>
      <c r="Q181" s="42"/>
      <c r="R181" s="42"/>
      <c r="S181" s="42"/>
      <c r="T181" s="42"/>
      <c r="U181" s="42"/>
      <c r="V181" s="42"/>
      <c r="W181" s="42"/>
      <c r="X181" s="42"/>
      <c r="Y181" s="9"/>
      <c r="Z181" s="9"/>
      <c r="AA181" s="42"/>
      <c r="AB181" s="42"/>
      <c r="AC181" s="42"/>
      <c r="AD181" s="42"/>
      <c r="AE181" s="42"/>
      <c r="AF181" s="42"/>
      <c r="AG181" s="44"/>
      <c r="AH181" s="42"/>
      <c r="AI181" s="9"/>
      <c r="AJ181" s="9"/>
      <c r="AK181" s="9"/>
      <c r="AL181" s="9"/>
      <c r="AM181" s="9"/>
      <c r="AN181" s="9"/>
      <c r="AO181" s="9"/>
      <c r="AP181" s="9"/>
      <c r="AQ181" s="9"/>
      <c r="AR181" s="9"/>
      <c r="AS181" s="9"/>
      <c r="AT181" s="9"/>
      <c r="AU181" s="9"/>
      <c r="AV181" s="9"/>
      <c r="AW181" s="9"/>
      <c r="AX181" s="9"/>
      <c r="AY181" s="9"/>
      <c r="AZ181" s="9"/>
      <c r="BA181" s="9"/>
      <c r="BB181" s="9"/>
      <c r="BC181" s="9"/>
    </row>
    <row r="182" spans="1:55" ht="15.75" customHeight="1">
      <c r="A182" s="9"/>
      <c r="B182" s="9"/>
      <c r="C182" s="9"/>
      <c r="D182" s="9"/>
      <c r="E182" s="9"/>
      <c r="F182" s="9"/>
      <c r="G182" s="9"/>
      <c r="H182" s="9"/>
      <c r="I182" s="9"/>
      <c r="J182" s="9"/>
      <c r="K182" s="9"/>
      <c r="L182" s="9"/>
      <c r="M182" s="42"/>
      <c r="N182" s="42"/>
      <c r="O182" s="42"/>
      <c r="P182" s="42"/>
      <c r="Q182" s="42"/>
      <c r="R182" s="42"/>
      <c r="S182" s="42"/>
      <c r="T182" s="42"/>
      <c r="U182" s="42"/>
      <c r="V182" s="42"/>
      <c r="W182" s="42"/>
      <c r="X182" s="42"/>
      <c r="Y182" s="9"/>
      <c r="Z182" s="9"/>
      <c r="AA182" s="42"/>
      <c r="AB182" s="42"/>
      <c r="AC182" s="42"/>
      <c r="AD182" s="42"/>
      <c r="AE182" s="42"/>
      <c r="AF182" s="42"/>
      <c r="AG182" s="44"/>
      <c r="AH182" s="42"/>
      <c r="AI182" s="9"/>
      <c r="AJ182" s="9"/>
      <c r="AK182" s="9"/>
      <c r="AL182" s="9"/>
      <c r="AM182" s="9"/>
      <c r="AN182" s="9"/>
      <c r="AO182" s="9"/>
      <c r="AP182" s="9"/>
      <c r="AQ182" s="9"/>
      <c r="AR182" s="9"/>
      <c r="AS182" s="9"/>
      <c r="AT182" s="9"/>
      <c r="AU182" s="9"/>
      <c r="AV182" s="9"/>
      <c r="AW182" s="9"/>
      <c r="AX182" s="9"/>
      <c r="AY182" s="9"/>
      <c r="AZ182" s="9"/>
      <c r="BA182" s="9"/>
      <c r="BB182" s="9"/>
      <c r="BC182" s="9"/>
    </row>
    <row r="183" spans="1:55" ht="15.75" customHeight="1">
      <c r="A183" s="9"/>
      <c r="B183" s="9"/>
      <c r="C183" s="9"/>
      <c r="D183" s="9"/>
      <c r="E183" s="9"/>
      <c r="F183" s="9"/>
      <c r="G183" s="9"/>
      <c r="H183" s="9"/>
      <c r="I183" s="9"/>
      <c r="J183" s="9"/>
      <c r="K183" s="9"/>
      <c r="L183" s="9"/>
      <c r="M183" s="42"/>
      <c r="N183" s="42"/>
      <c r="O183" s="42"/>
      <c r="P183" s="42"/>
      <c r="Q183" s="42"/>
      <c r="R183" s="42"/>
      <c r="S183" s="42"/>
      <c r="T183" s="42"/>
      <c r="U183" s="42"/>
      <c r="V183" s="42"/>
      <c r="W183" s="42"/>
      <c r="X183" s="42"/>
      <c r="Y183" s="9"/>
      <c r="Z183" s="9"/>
      <c r="AA183" s="42"/>
      <c r="AB183" s="42"/>
      <c r="AC183" s="42"/>
      <c r="AD183" s="42"/>
      <c r="AE183" s="42"/>
      <c r="AF183" s="42"/>
      <c r="AG183" s="44"/>
      <c r="AH183" s="42"/>
      <c r="AI183" s="9"/>
      <c r="AJ183" s="9"/>
      <c r="AK183" s="9"/>
      <c r="AL183" s="9"/>
      <c r="AM183" s="9"/>
      <c r="AN183" s="9"/>
      <c r="AO183" s="9"/>
      <c r="AP183" s="9"/>
      <c r="AQ183" s="9"/>
      <c r="AR183" s="9"/>
      <c r="AS183" s="9"/>
      <c r="AT183" s="9"/>
      <c r="AU183" s="9"/>
      <c r="AV183" s="9"/>
      <c r="AW183" s="9"/>
      <c r="AX183" s="9"/>
      <c r="AY183" s="9"/>
      <c r="AZ183" s="9"/>
      <c r="BA183" s="9"/>
      <c r="BB183" s="9"/>
      <c r="BC183" s="9"/>
    </row>
    <row r="184" spans="1:55" ht="15.75" customHeight="1">
      <c r="A184" s="9"/>
      <c r="B184" s="9"/>
      <c r="C184" s="9"/>
      <c r="D184" s="9"/>
      <c r="E184" s="9"/>
      <c r="F184" s="9"/>
      <c r="G184" s="9"/>
      <c r="H184" s="9"/>
      <c r="I184" s="9"/>
      <c r="J184" s="9"/>
      <c r="K184" s="9"/>
      <c r="L184" s="9"/>
      <c r="M184" s="42"/>
      <c r="N184" s="42"/>
      <c r="O184" s="42"/>
      <c r="P184" s="42"/>
      <c r="Q184" s="42"/>
      <c r="R184" s="42"/>
      <c r="S184" s="42"/>
      <c r="T184" s="42"/>
      <c r="U184" s="42"/>
      <c r="V184" s="42"/>
      <c r="W184" s="42"/>
      <c r="X184" s="42"/>
      <c r="Y184" s="9"/>
      <c r="Z184" s="9"/>
      <c r="AA184" s="42"/>
      <c r="AB184" s="42"/>
      <c r="AC184" s="42"/>
      <c r="AD184" s="42"/>
      <c r="AE184" s="42"/>
      <c r="AF184" s="42"/>
      <c r="AG184" s="44"/>
      <c r="AH184" s="42"/>
      <c r="AI184" s="9"/>
      <c r="AJ184" s="9"/>
      <c r="AK184" s="9"/>
      <c r="AL184" s="9"/>
      <c r="AM184" s="9"/>
      <c r="AN184" s="9"/>
      <c r="AO184" s="9"/>
      <c r="AP184" s="9"/>
      <c r="AQ184" s="9"/>
      <c r="AR184" s="9"/>
      <c r="AS184" s="9"/>
      <c r="AT184" s="9"/>
      <c r="AU184" s="9"/>
      <c r="AV184" s="9"/>
      <c r="AW184" s="9"/>
      <c r="AX184" s="9"/>
      <c r="AY184" s="9"/>
      <c r="AZ184" s="9"/>
      <c r="BA184" s="9"/>
      <c r="BB184" s="9"/>
      <c r="BC184" s="9"/>
    </row>
    <row r="185" spans="1:55" ht="15.75" customHeight="1">
      <c r="A185" s="9"/>
      <c r="B185" s="9"/>
      <c r="C185" s="9"/>
      <c r="D185" s="9"/>
      <c r="E185" s="9"/>
      <c r="F185" s="9"/>
      <c r="G185" s="9"/>
      <c r="H185" s="9"/>
      <c r="I185" s="9"/>
      <c r="J185" s="9"/>
      <c r="K185" s="9"/>
      <c r="L185" s="9"/>
      <c r="M185" s="42"/>
      <c r="N185" s="42"/>
      <c r="O185" s="42"/>
      <c r="P185" s="42"/>
      <c r="Q185" s="42"/>
      <c r="R185" s="42"/>
      <c r="S185" s="42"/>
      <c r="T185" s="42"/>
      <c r="U185" s="42"/>
      <c r="V185" s="42"/>
      <c r="W185" s="42"/>
      <c r="X185" s="42"/>
      <c r="Y185" s="9"/>
      <c r="Z185" s="9"/>
      <c r="AA185" s="42"/>
      <c r="AB185" s="42"/>
      <c r="AC185" s="42"/>
      <c r="AD185" s="42"/>
      <c r="AE185" s="42"/>
      <c r="AF185" s="42"/>
      <c r="AG185" s="44"/>
      <c r="AH185" s="42"/>
      <c r="AI185" s="9"/>
      <c r="AJ185" s="9"/>
      <c r="AK185" s="9"/>
      <c r="AL185" s="9"/>
      <c r="AM185" s="9"/>
      <c r="AN185" s="9"/>
      <c r="AO185" s="9"/>
      <c r="AP185" s="9"/>
      <c r="AQ185" s="9"/>
      <c r="AR185" s="9"/>
      <c r="AS185" s="9"/>
      <c r="AT185" s="9"/>
      <c r="AU185" s="9"/>
      <c r="AV185" s="9"/>
      <c r="AW185" s="9"/>
      <c r="AX185" s="9"/>
      <c r="AY185" s="9"/>
      <c r="AZ185" s="9"/>
      <c r="BA185" s="9"/>
      <c r="BB185" s="9"/>
      <c r="BC185" s="9"/>
    </row>
    <row r="186" spans="1:55" ht="15.75" customHeight="1">
      <c r="A186" s="9"/>
      <c r="B186" s="9"/>
      <c r="C186" s="9"/>
      <c r="D186" s="9"/>
      <c r="E186" s="9"/>
      <c r="F186" s="9"/>
      <c r="G186" s="9"/>
      <c r="H186" s="9"/>
      <c r="I186" s="9"/>
      <c r="J186" s="9"/>
      <c r="K186" s="9"/>
      <c r="L186" s="9"/>
      <c r="M186" s="42"/>
      <c r="N186" s="42"/>
      <c r="O186" s="42"/>
      <c r="P186" s="42"/>
      <c r="Q186" s="42"/>
      <c r="R186" s="42"/>
      <c r="S186" s="42"/>
      <c r="T186" s="42"/>
      <c r="U186" s="42"/>
      <c r="V186" s="42"/>
      <c r="W186" s="42"/>
      <c r="X186" s="42"/>
      <c r="Y186" s="9"/>
      <c r="Z186" s="9"/>
      <c r="AA186" s="42"/>
      <c r="AB186" s="42"/>
      <c r="AC186" s="42"/>
      <c r="AD186" s="42"/>
      <c r="AE186" s="42"/>
      <c r="AF186" s="42"/>
      <c r="AG186" s="44"/>
      <c r="AH186" s="42"/>
      <c r="AI186" s="9"/>
      <c r="AJ186" s="9"/>
      <c r="AK186" s="9"/>
      <c r="AL186" s="9"/>
      <c r="AM186" s="9"/>
      <c r="AN186" s="9"/>
      <c r="AO186" s="9"/>
      <c r="AP186" s="9"/>
      <c r="AQ186" s="9"/>
      <c r="AR186" s="9"/>
      <c r="AS186" s="9"/>
      <c r="AT186" s="9"/>
      <c r="AU186" s="9"/>
      <c r="AV186" s="9"/>
      <c r="AW186" s="9"/>
      <c r="AX186" s="9"/>
      <c r="AY186" s="9"/>
      <c r="AZ186" s="9"/>
      <c r="BA186" s="9"/>
      <c r="BB186" s="9"/>
      <c r="BC186" s="9"/>
    </row>
    <row r="187" spans="1:55" ht="15.75" customHeight="1">
      <c r="A187" s="9"/>
      <c r="B187" s="9"/>
      <c r="C187" s="9"/>
      <c r="D187" s="9"/>
      <c r="E187" s="9"/>
      <c r="F187" s="9"/>
      <c r="G187" s="9"/>
      <c r="H187" s="9"/>
      <c r="I187" s="9"/>
      <c r="J187" s="9"/>
      <c r="K187" s="9"/>
      <c r="L187" s="9"/>
      <c r="M187" s="42"/>
      <c r="N187" s="42"/>
      <c r="O187" s="42"/>
      <c r="P187" s="42"/>
      <c r="Q187" s="42"/>
      <c r="R187" s="42"/>
      <c r="S187" s="42"/>
      <c r="T187" s="42"/>
      <c r="U187" s="42"/>
      <c r="V187" s="42"/>
      <c r="W187" s="42"/>
      <c r="X187" s="42"/>
      <c r="Y187" s="9"/>
      <c r="Z187" s="9"/>
      <c r="AA187" s="42"/>
      <c r="AB187" s="42"/>
      <c r="AC187" s="42"/>
      <c r="AD187" s="42"/>
      <c r="AE187" s="42"/>
      <c r="AF187" s="42"/>
      <c r="AG187" s="44"/>
      <c r="AH187" s="42"/>
      <c r="AI187" s="9"/>
      <c r="AJ187" s="9"/>
      <c r="AK187" s="9"/>
      <c r="AL187" s="9"/>
      <c r="AM187" s="9"/>
      <c r="AN187" s="9"/>
      <c r="AO187" s="9"/>
      <c r="AP187" s="9"/>
      <c r="AQ187" s="9"/>
      <c r="AR187" s="9"/>
      <c r="AS187" s="9"/>
      <c r="AT187" s="9"/>
      <c r="AU187" s="9"/>
      <c r="AV187" s="9"/>
      <c r="AW187" s="9"/>
      <c r="AX187" s="9"/>
      <c r="AY187" s="9"/>
      <c r="AZ187" s="9"/>
      <c r="BA187" s="9"/>
      <c r="BB187" s="9"/>
      <c r="BC187" s="9"/>
    </row>
    <row r="188" spans="1:55" ht="15.75" customHeight="1">
      <c r="A188" s="9"/>
      <c r="B188" s="9"/>
      <c r="C188" s="9"/>
      <c r="D188" s="9"/>
      <c r="E188" s="9"/>
      <c r="F188" s="9"/>
      <c r="G188" s="9"/>
      <c r="H188" s="9"/>
      <c r="I188" s="9"/>
      <c r="J188" s="9"/>
      <c r="K188" s="9"/>
      <c r="L188" s="9"/>
      <c r="M188" s="42"/>
      <c r="N188" s="42"/>
      <c r="O188" s="42"/>
      <c r="P188" s="42"/>
      <c r="Q188" s="42"/>
      <c r="R188" s="42"/>
      <c r="S188" s="42"/>
      <c r="T188" s="42"/>
      <c r="U188" s="42"/>
      <c r="V188" s="42"/>
      <c r="W188" s="42"/>
      <c r="X188" s="42"/>
      <c r="Y188" s="9"/>
      <c r="Z188" s="9"/>
      <c r="AA188" s="42"/>
      <c r="AB188" s="42"/>
      <c r="AC188" s="42"/>
      <c r="AD188" s="42"/>
      <c r="AE188" s="42"/>
      <c r="AF188" s="42"/>
      <c r="AG188" s="44"/>
      <c r="AH188" s="42"/>
      <c r="AI188" s="9"/>
      <c r="AJ188" s="9"/>
      <c r="AK188" s="9"/>
      <c r="AL188" s="9"/>
      <c r="AM188" s="9"/>
      <c r="AN188" s="9"/>
      <c r="AO188" s="9"/>
      <c r="AP188" s="9"/>
      <c r="AQ188" s="9"/>
      <c r="AR188" s="9"/>
      <c r="AS188" s="9"/>
      <c r="AT188" s="9"/>
      <c r="AU188" s="9"/>
      <c r="AV188" s="9"/>
      <c r="AW188" s="9"/>
      <c r="AX188" s="9"/>
      <c r="AY188" s="9"/>
      <c r="AZ188" s="9"/>
      <c r="BA188" s="9"/>
      <c r="BB188" s="9"/>
      <c r="BC188" s="9"/>
    </row>
    <row r="189" spans="1:55" ht="15.75" customHeight="1">
      <c r="A189" s="9"/>
      <c r="B189" s="9"/>
      <c r="C189" s="9"/>
      <c r="D189" s="9"/>
      <c r="E189" s="9"/>
      <c r="F189" s="9"/>
      <c r="G189" s="9"/>
      <c r="H189" s="9"/>
      <c r="I189" s="9"/>
      <c r="J189" s="9"/>
      <c r="K189" s="9"/>
      <c r="L189" s="9"/>
      <c r="M189" s="42"/>
      <c r="N189" s="42"/>
      <c r="O189" s="42"/>
      <c r="P189" s="42"/>
      <c r="Q189" s="42"/>
      <c r="R189" s="42"/>
      <c r="S189" s="42"/>
      <c r="T189" s="42"/>
      <c r="U189" s="42"/>
      <c r="V189" s="42"/>
      <c r="W189" s="42"/>
      <c r="X189" s="42"/>
      <c r="Y189" s="9"/>
      <c r="Z189" s="9"/>
      <c r="AA189" s="42"/>
      <c r="AB189" s="42"/>
      <c r="AC189" s="42"/>
      <c r="AD189" s="42"/>
      <c r="AE189" s="42"/>
      <c r="AF189" s="42"/>
      <c r="AG189" s="44"/>
      <c r="AH189" s="42"/>
      <c r="AI189" s="9"/>
      <c r="AJ189" s="9"/>
      <c r="AK189" s="9"/>
      <c r="AL189" s="9"/>
      <c r="AM189" s="9"/>
      <c r="AN189" s="9"/>
      <c r="AO189" s="9"/>
      <c r="AP189" s="9"/>
      <c r="AQ189" s="9"/>
      <c r="AR189" s="9"/>
      <c r="AS189" s="9"/>
      <c r="AT189" s="9"/>
      <c r="AU189" s="9"/>
      <c r="AV189" s="9"/>
      <c r="AW189" s="9"/>
      <c r="AX189" s="9"/>
      <c r="AY189" s="9"/>
      <c r="AZ189" s="9"/>
      <c r="BA189" s="9"/>
      <c r="BB189" s="9"/>
      <c r="BC189" s="9"/>
    </row>
    <row r="190" spans="1:55" ht="15.75" customHeight="1">
      <c r="A190" s="9"/>
      <c r="B190" s="9"/>
      <c r="C190" s="9"/>
      <c r="D190" s="9"/>
      <c r="E190" s="9"/>
      <c r="F190" s="9"/>
      <c r="G190" s="9"/>
      <c r="H190" s="9"/>
      <c r="I190" s="9"/>
      <c r="J190" s="9"/>
      <c r="K190" s="9"/>
      <c r="L190" s="9"/>
      <c r="M190" s="42"/>
      <c r="N190" s="42"/>
      <c r="O190" s="42"/>
      <c r="P190" s="42"/>
      <c r="Q190" s="42"/>
      <c r="R190" s="42"/>
      <c r="S190" s="42"/>
      <c r="T190" s="42"/>
      <c r="U190" s="42"/>
      <c r="V190" s="42"/>
      <c r="W190" s="42"/>
      <c r="X190" s="42"/>
      <c r="Y190" s="9"/>
      <c r="Z190" s="9"/>
      <c r="AA190" s="42"/>
      <c r="AB190" s="42"/>
      <c r="AC190" s="42"/>
      <c r="AD190" s="42"/>
      <c r="AE190" s="42"/>
      <c r="AF190" s="42"/>
      <c r="AG190" s="44"/>
      <c r="AH190" s="42"/>
      <c r="AI190" s="9"/>
      <c r="AJ190" s="9"/>
      <c r="AK190" s="9"/>
      <c r="AL190" s="9"/>
      <c r="AM190" s="9"/>
      <c r="AN190" s="9"/>
      <c r="AO190" s="9"/>
      <c r="AP190" s="9"/>
      <c r="AQ190" s="9"/>
      <c r="AR190" s="9"/>
      <c r="AS190" s="9"/>
      <c r="AT190" s="9"/>
      <c r="AU190" s="9"/>
      <c r="AV190" s="9"/>
      <c r="AW190" s="9"/>
      <c r="AX190" s="9"/>
      <c r="AY190" s="9"/>
      <c r="AZ190" s="9"/>
      <c r="BA190" s="9"/>
      <c r="BB190" s="9"/>
      <c r="BC190" s="9"/>
    </row>
    <row r="191" spans="1:55" ht="15.75" customHeight="1">
      <c r="A191" s="9"/>
      <c r="B191" s="9"/>
      <c r="C191" s="9"/>
      <c r="D191" s="9"/>
      <c r="E191" s="9"/>
      <c r="F191" s="9"/>
      <c r="G191" s="9"/>
      <c r="H191" s="9"/>
      <c r="I191" s="9"/>
      <c r="J191" s="9"/>
      <c r="K191" s="9"/>
      <c r="L191" s="9"/>
      <c r="M191" s="42"/>
      <c r="N191" s="42"/>
      <c r="O191" s="42"/>
      <c r="P191" s="42"/>
      <c r="Q191" s="42"/>
      <c r="R191" s="42"/>
      <c r="S191" s="42"/>
      <c r="T191" s="42"/>
      <c r="U191" s="42"/>
      <c r="V191" s="42"/>
      <c r="W191" s="42"/>
      <c r="X191" s="42"/>
      <c r="Y191" s="9"/>
      <c r="Z191" s="9"/>
      <c r="AA191" s="42"/>
      <c r="AB191" s="42"/>
      <c r="AC191" s="42"/>
      <c r="AD191" s="42"/>
      <c r="AE191" s="42"/>
      <c r="AF191" s="42"/>
      <c r="AG191" s="44"/>
      <c r="AH191" s="42"/>
      <c r="AI191" s="9"/>
      <c r="AJ191" s="9"/>
      <c r="AK191" s="9"/>
      <c r="AL191" s="9"/>
      <c r="AM191" s="9"/>
      <c r="AN191" s="9"/>
      <c r="AO191" s="9"/>
      <c r="AP191" s="9"/>
      <c r="AQ191" s="9"/>
      <c r="AR191" s="9"/>
      <c r="AS191" s="9"/>
      <c r="AT191" s="9"/>
      <c r="AU191" s="9"/>
      <c r="AV191" s="9"/>
      <c r="AW191" s="9"/>
      <c r="AX191" s="9"/>
      <c r="AY191" s="9"/>
      <c r="AZ191" s="9"/>
      <c r="BA191" s="9"/>
      <c r="BB191" s="9"/>
      <c r="BC191" s="9"/>
    </row>
    <row r="192" spans="1:55" ht="15.75" customHeight="1">
      <c r="A192" s="9"/>
      <c r="B192" s="9"/>
      <c r="C192" s="9"/>
      <c r="D192" s="9"/>
      <c r="E192" s="9"/>
      <c r="F192" s="9"/>
      <c r="G192" s="9"/>
      <c r="H192" s="9"/>
      <c r="I192" s="9"/>
      <c r="J192" s="9"/>
      <c r="K192" s="9"/>
      <c r="L192" s="9"/>
      <c r="M192" s="42"/>
      <c r="N192" s="42"/>
      <c r="O192" s="42"/>
      <c r="P192" s="42"/>
      <c r="Q192" s="42"/>
      <c r="R192" s="42"/>
      <c r="S192" s="42"/>
      <c r="T192" s="42"/>
      <c r="U192" s="42"/>
      <c r="V192" s="42"/>
      <c r="W192" s="42"/>
      <c r="X192" s="42"/>
      <c r="Y192" s="9"/>
      <c r="Z192" s="9"/>
      <c r="AA192" s="42"/>
      <c r="AB192" s="42"/>
      <c r="AC192" s="42"/>
      <c r="AD192" s="42"/>
      <c r="AE192" s="42"/>
      <c r="AF192" s="42"/>
      <c r="AG192" s="44"/>
      <c r="AH192" s="42"/>
      <c r="AI192" s="9"/>
      <c r="AJ192" s="9"/>
      <c r="AK192" s="9"/>
      <c r="AL192" s="9"/>
      <c r="AM192" s="9"/>
      <c r="AN192" s="9"/>
      <c r="AO192" s="9"/>
      <c r="AP192" s="9"/>
      <c r="AQ192" s="9"/>
      <c r="AR192" s="9"/>
      <c r="AS192" s="9"/>
      <c r="AT192" s="9"/>
      <c r="AU192" s="9"/>
      <c r="AV192" s="9"/>
      <c r="AW192" s="9"/>
      <c r="AX192" s="9"/>
      <c r="AY192" s="9"/>
      <c r="AZ192" s="9"/>
      <c r="BA192" s="9"/>
      <c r="BB192" s="9"/>
      <c r="BC192" s="9"/>
    </row>
    <row r="193" spans="1:55" ht="15.75" customHeight="1">
      <c r="A193" s="9"/>
      <c r="B193" s="9"/>
      <c r="C193" s="9"/>
      <c r="D193" s="9"/>
      <c r="E193" s="9"/>
      <c r="F193" s="9"/>
      <c r="G193" s="9"/>
      <c r="H193" s="9"/>
      <c r="I193" s="9"/>
      <c r="J193" s="9"/>
      <c r="K193" s="9"/>
      <c r="L193" s="9"/>
      <c r="M193" s="42"/>
      <c r="N193" s="42"/>
      <c r="O193" s="42"/>
      <c r="P193" s="42"/>
      <c r="Q193" s="42"/>
      <c r="R193" s="42"/>
      <c r="S193" s="42"/>
      <c r="T193" s="42"/>
      <c r="U193" s="42"/>
      <c r="V193" s="42"/>
      <c r="W193" s="42"/>
      <c r="X193" s="42"/>
      <c r="Y193" s="9"/>
      <c r="Z193" s="9"/>
      <c r="AA193" s="42"/>
      <c r="AB193" s="42"/>
      <c r="AC193" s="42"/>
      <c r="AD193" s="42"/>
      <c r="AE193" s="42"/>
      <c r="AF193" s="42"/>
      <c r="AG193" s="44"/>
      <c r="AH193" s="42"/>
      <c r="AI193" s="9"/>
      <c r="AJ193" s="9"/>
      <c r="AK193" s="9"/>
      <c r="AL193" s="9"/>
      <c r="AM193" s="9"/>
      <c r="AN193" s="9"/>
      <c r="AO193" s="9"/>
      <c r="AP193" s="9"/>
      <c r="AQ193" s="9"/>
      <c r="AR193" s="9"/>
      <c r="AS193" s="9"/>
      <c r="AT193" s="9"/>
      <c r="AU193" s="9"/>
      <c r="AV193" s="9"/>
      <c r="AW193" s="9"/>
      <c r="AX193" s="9"/>
      <c r="AY193" s="9"/>
      <c r="AZ193" s="9"/>
      <c r="BA193" s="9"/>
      <c r="BB193" s="9"/>
      <c r="BC193" s="9"/>
    </row>
    <row r="194" spans="1:55" ht="15.75" customHeight="1">
      <c r="A194" s="9"/>
      <c r="B194" s="9"/>
      <c r="C194" s="9"/>
      <c r="D194" s="9"/>
      <c r="E194" s="9"/>
      <c r="F194" s="9"/>
      <c r="G194" s="9"/>
      <c r="H194" s="9"/>
      <c r="I194" s="9"/>
      <c r="J194" s="9"/>
      <c r="K194" s="9"/>
      <c r="L194" s="9"/>
      <c r="M194" s="42"/>
      <c r="N194" s="42"/>
      <c r="O194" s="42"/>
      <c r="P194" s="42"/>
      <c r="Q194" s="42"/>
      <c r="R194" s="42"/>
      <c r="S194" s="42"/>
      <c r="T194" s="42"/>
      <c r="U194" s="42"/>
      <c r="V194" s="42"/>
      <c r="W194" s="42"/>
      <c r="X194" s="42"/>
      <c r="Y194" s="9"/>
      <c r="Z194" s="9"/>
      <c r="AA194" s="42"/>
      <c r="AB194" s="42"/>
      <c r="AC194" s="42"/>
      <c r="AD194" s="42"/>
      <c r="AE194" s="42"/>
      <c r="AF194" s="42"/>
      <c r="AG194" s="44"/>
      <c r="AH194" s="42"/>
      <c r="AI194" s="9"/>
      <c r="AJ194" s="9"/>
      <c r="AK194" s="9"/>
      <c r="AL194" s="9"/>
      <c r="AM194" s="9"/>
      <c r="AN194" s="9"/>
      <c r="AO194" s="9"/>
      <c r="AP194" s="9"/>
      <c r="AQ194" s="9"/>
      <c r="AR194" s="9"/>
      <c r="AS194" s="9"/>
      <c r="AT194" s="9"/>
      <c r="AU194" s="9"/>
      <c r="AV194" s="9"/>
      <c r="AW194" s="9"/>
      <c r="AX194" s="9"/>
      <c r="AY194" s="9"/>
      <c r="AZ194" s="9"/>
      <c r="BA194" s="9"/>
      <c r="BB194" s="9"/>
      <c r="BC194" s="9"/>
    </row>
    <row r="195" spans="1:55" ht="15.75" customHeight="1">
      <c r="A195" s="9"/>
      <c r="B195" s="9"/>
      <c r="C195" s="9"/>
      <c r="D195" s="9"/>
      <c r="E195" s="9"/>
      <c r="F195" s="9"/>
      <c r="G195" s="9"/>
      <c r="H195" s="9"/>
      <c r="I195" s="9"/>
      <c r="J195" s="9"/>
      <c r="K195" s="9"/>
      <c r="L195" s="9"/>
      <c r="M195" s="42"/>
      <c r="N195" s="42"/>
      <c r="O195" s="42"/>
      <c r="P195" s="42"/>
      <c r="Q195" s="42"/>
      <c r="R195" s="42"/>
      <c r="S195" s="42"/>
      <c r="T195" s="42"/>
      <c r="U195" s="42"/>
      <c r="V195" s="42"/>
      <c r="W195" s="42"/>
      <c r="X195" s="42"/>
      <c r="Y195" s="9"/>
      <c r="Z195" s="9"/>
      <c r="AA195" s="42"/>
      <c r="AB195" s="42"/>
      <c r="AC195" s="42"/>
      <c r="AD195" s="42"/>
      <c r="AE195" s="42"/>
      <c r="AF195" s="42"/>
      <c r="AG195" s="44"/>
      <c r="AH195" s="42"/>
      <c r="AI195" s="9"/>
      <c r="AJ195" s="9"/>
      <c r="AK195" s="9"/>
      <c r="AL195" s="9"/>
      <c r="AM195" s="9"/>
      <c r="AN195" s="9"/>
      <c r="AO195" s="9"/>
      <c r="AP195" s="9"/>
      <c r="AQ195" s="9"/>
      <c r="AR195" s="9"/>
      <c r="AS195" s="9"/>
      <c r="AT195" s="9"/>
      <c r="AU195" s="9"/>
      <c r="AV195" s="9"/>
      <c r="AW195" s="9"/>
      <c r="AX195" s="9"/>
      <c r="AY195" s="9"/>
      <c r="AZ195" s="9"/>
      <c r="BA195" s="9"/>
      <c r="BB195" s="9"/>
      <c r="BC195" s="9"/>
    </row>
    <row r="196" spans="1:55" ht="15.75" customHeight="1">
      <c r="A196" s="9"/>
      <c r="B196" s="9"/>
      <c r="C196" s="9"/>
      <c r="D196" s="9"/>
      <c r="E196" s="9"/>
      <c r="F196" s="9"/>
      <c r="G196" s="9"/>
      <c r="H196" s="9"/>
      <c r="I196" s="9"/>
      <c r="J196" s="9"/>
      <c r="K196" s="9"/>
      <c r="L196" s="9"/>
      <c r="M196" s="42"/>
      <c r="N196" s="42"/>
      <c r="O196" s="42"/>
      <c r="P196" s="42"/>
      <c r="Q196" s="42"/>
      <c r="R196" s="42"/>
      <c r="S196" s="42"/>
      <c r="T196" s="42"/>
      <c r="U196" s="42"/>
      <c r="V196" s="42"/>
      <c r="W196" s="42"/>
      <c r="X196" s="42"/>
      <c r="Y196" s="9"/>
      <c r="Z196" s="9"/>
      <c r="AA196" s="42"/>
      <c r="AB196" s="42"/>
      <c r="AC196" s="42"/>
      <c r="AD196" s="42"/>
      <c r="AE196" s="42"/>
      <c r="AF196" s="42"/>
      <c r="AG196" s="44"/>
      <c r="AH196" s="42"/>
      <c r="AI196" s="9"/>
      <c r="AJ196" s="9"/>
      <c r="AK196" s="9"/>
      <c r="AL196" s="9"/>
      <c r="AM196" s="9"/>
      <c r="AN196" s="9"/>
      <c r="AO196" s="9"/>
      <c r="AP196" s="9"/>
      <c r="AQ196" s="9"/>
      <c r="AR196" s="9"/>
      <c r="AS196" s="9"/>
      <c r="AT196" s="9"/>
      <c r="AU196" s="9"/>
      <c r="AV196" s="9"/>
      <c r="AW196" s="9"/>
      <c r="AX196" s="9"/>
      <c r="AY196" s="9"/>
      <c r="AZ196" s="9"/>
      <c r="BA196" s="9"/>
      <c r="BB196" s="9"/>
      <c r="BC196" s="9"/>
    </row>
    <row r="197" spans="1:55" ht="15.75" customHeight="1">
      <c r="A197" s="9"/>
      <c r="B197" s="9"/>
      <c r="C197" s="9"/>
      <c r="D197" s="9"/>
      <c r="E197" s="9"/>
      <c r="F197" s="9"/>
      <c r="G197" s="9"/>
      <c r="H197" s="9"/>
      <c r="I197" s="9"/>
      <c r="J197" s="9"/>
      <c r="K197" s="9"/>
      <c r="L197" s="9"/>
      <c r="M197" s="42"/>
      <c r="N197" s="42"/>
      <c r="O197" s="42"/>
      <c r="P197" s="42"/>
      <c r="Q197" s="42"/>
      <c r="R197" s="42"/>
      <c r="S197" s="42"/>
      <c r="T197" s="42"/>
      <c r="U197" s="42"/>
      <c r="V197" s="42"/>
      <c r="W197" s="42"/>
      <c r="X197" s="42"/>
      <c r="Y197" s="9"/>
      <c r="Z197" s="9"/>
      <c r="AA197" s="42"/>
      <c r="AB197" s="42"/>
      <c r="AC197" s="42"/>
      <c r="AD197" s="42"/>
      <c r="AE197" s="42"/>
      <c r="AF197" s="42"/>
      <c r="AG197" s="44"/>
      <c r="AH197" s="42"/>
      <c r="AI197" s="9"/>
      <c r="AJ197" s="9"/>
      <c r="AK197" s="9"/>
      <c r="AL197" s="9"/>
      <c r="AM197" s="9"/>
      <c r="AN197" s="9"/>
      <c r="AO197" s="9"/>
      <c r="AP197" s="9"/>
      <c r="AQ197" s="9"/>
      <c r="AR197" s="9"/>
      <c r="AS197" s="9"/>
      <c r="AT197" s="9"/>
      <c r="AU197" s="9"/>
      <c r="AV197" s="9"/>
      <c r="AW197" s="9"/>
      <c r="AX197" s="9"/>
      <c r="AY197" s="9"/>
      <c r="AZ197" s="9"/>
      <c r="BA197" s="9"/>
      <c r="BB197" s="9"/>
      <c r="BC197" s="9"/>
    </row>
    <row r="198" spans="1:55" ht="15.75" customHeight="1">
      <c r="A198" s="9"/>
      <c r="B198" s="9"/>
      <c r="C198" s="9"/>
      <c r="D198" s="9"/>
      <c r="E198" s="9"/>
      <c r="F198" s="9"/>
      <c r="G198" s="9"/>
      <c r="H198" s="9"/>
      <c r="I198" s="9"/>
      <c r="J198" s="9"/>
      <c r="K198" s="9"/>
      <c r="L198" s="9"/>
      <c r="M198" s="42"/>
      <c r="N198" s="42"/>
      <c r="O198" s="42"/>
      <c r="P198" s="42"/>
      <c r="Q198" s="42"/>
      <c r="R198" s="42"/>
      <c r="S198" s="42"/>
      <c r="T198" s="42"/>
      <c r="U198" s="42"/>
      <c r="V198" s="42"/>
      <c r="W198" s="42"/>
      <c r="X198" s="42"/>
      <c r="Y198" s="9"/>
      <c r="Z198" s="9"/>
      <c r="AA198" s="42"/>
      <c r="AB198" s="42"/>
      <c r="AC198" s="42"/>
      <c r="AD198" s="42"/>
      <c r="AE198" s="42"/>
      <c r="AF198" s="42"/>
      <c r="AG198" s="44"/>
      <c r="AH198" s="42"/>
      <c r="AI198" s="9"/>
      <c r="AJ198" s="9"/>
      <c r="AK198" s="9"/>
      <c r="AL198" s="9"/>
      <c r="AM198" s="9"/>
      <c r="AN198" s="9"/>
      <c r="AO198" s="9"/>
      <c r="AP198" s="9"/>
      <c r="AQ198" s="9"/>
      <c r="AR198" s="9"/>
      <c r="AS198" s="9"/>
      <c r="AT198" s="9"/>
      <c r="AU198" s="9"/>
      <c r="AV198" s="9"/>
      <c r="AW198" s="9"/>
      <c r="AX198" s="9"/>
      <c r="AY198" s="9"/>
      <c r="AZ198" s="9"/>
      <c r="BA198" s="9"/>
      <c r="BB198" s="9"/>
      <c r="BC198" s="9"/>
    </row>
    <row r="199" spans="1:55" ht="15.75" customHeight="1">
      <c r="A199" s="9"/>
      <c r="B199" s="9"/>
      <c r="C199" s="9"/>
      <c r="D199" s="9"/>
      <c r="E199" s="9"/>
      <c r="F199" s="9"/>
      <c r="G199" s="9"/>
      <c r="H199" s="9"/>
      <c r="I199" s="9"/>
      <c r="J199" s="9"/>
      <c r="K199" s="9"/>
      <c r="L199" s="9"/>
      <c r="M199" s="42"/>
      <c r="N199" s="42"/>
      <c r="O199" s="42"/>
      <c r="P199" s="42"/>
      <c r="Q199" s="42"/>
      <c r="R199" s="42"/>
      <c r="S199" s="42"/>
      <c r="T199" s="42"/>
      <c r="U199" s="42"/>
      <c r="V199" s="42"/>
      <c r="W199" s="42"/>
      <c r="X199" s="42"/>
      <c r="Y199" s="9"/>
      <c r="Z199" s="9"/>
      <c r="AA199" s="42"/>
      <c r="AB199" s="42"/>
      <c r="AC199" s="42"/>
      <c r="AD199" s="42"/>
      <c r="AE199" s="42"/>
      <c r="AF199" s="42"/>
      <c r="AG199" s="44"/>
      <c r="AH199" s="42"/>
      <c r="AI199" s="9"/>
      <c r="AJ199" s="9"/>
      <c r="AK199" s="9"/>
      <c r="AL199" s="9"/>
      <c r="AM199" s="9"/>
      <c r="AN199" s="9"/>
      <c r="AO199" s="9"/>
      <c r="AP199" s="9"/>
      <c r="AQ199" s="9"/>
      <c r="AR199" s="9"/>
      <c r="AS199" s="9"/>
      <c r="AT199" s="9"/>
      <c r="AU199" s="9"/>
      <c r="AV199" s="9"/>
      <c r="AW199" s="9"/>
      <c r="AX199" s="9"/>
      <c r="AY199" s="9"/>
      <c r="AZ199" s="9"/>
      <c r="BA199" s="9"/>
      <c r="BB199" s="9"/>
      <c r="BC199" s="9"/>
    </row>
    <row r="200" spans="1:55" ht="15.75" customHeight="1">
      <c r="A200" s="9"/>
      <c r="B200" s="9"/>
      <c r="C200" s="9"/>
      <c r="D200" s="9"/>
      <c r="E200" s="9"/>
      <c r="F200" s="9"/>
      <c r="G200" s="9"/>
      <c r="H200" s="9"/>
      <c r="I200" s="9"/>
      <c r="J200" s="9"/>
      <c r="K200" s="9"/>
      <c r="L200" s="9"/>
      <c r="M200" s="42"/>
      <c r="N200" s="42"/>
      <c r="O200" s="42"/>
      <c r="P200" s="42"/>
      <c r="Q200" s="42"/>
      <c r="R200" s="42"/>
      <c r="S200" s="42"/>
      <c r="T200" s="42"/>
      <c r="U200" s="42"/>
      <c r="V200" s="42"/>
      <c r="W200" s="42"/>
      <c r="X200" s="42"/>
      <c r="Y200" s="9"/>
      <c r="Z200" s="9"/>
      <c r="AA200" s="42"/>
      <c r="AB200" s="42"/>
      <c r="AC200" s="42"/>
      <c r="AD200" s="42"/>
      <c r="AE200" s="42"/>
      <c r="AF200" s="42"/>
      <c r="AG200" s="44"/>
      <c r="AH200" s="42"/>
      <c r="AI200" s="9"/>
      <c r="AJ200" s="9"/>
      <c r="AK200" s="9"/>
      <c r="AL200" s="9"/>
      <c r="AM200" s="9"/>
      <c r="AN200" s="9"/>
      <c r="AO200" s="9"/>
      <c r="AP200" s="9"/>
      <c r="AQ200" s="9"/>
      <c r="AR200" s="9"/>
      <c r="AS200" s="9"/>
      <c r="AT200" s="9"/>
      <c r="AU200" s="9"/>
      <c r="AV200" s="9"/>
      <c r="AW200" s="9"/>
      <c r="AX200" s="9"/>
      <c r="AY200" s="9"/>
      <c r="AZ200" s="9"/>
      <c r="BA200" s="9"/>
      <c r="BB200" s="9"/>
      <c r="BC200" s="9"/>
    </row>
    <row r="201" spans="1:55" ht="15.75" customHeight="1">
      <c r="A201" s="9"/>
      <c r="B201" s="9"/>
      <c r="C201" s="9"/>
      <c r="D201" s="9"/>
      <c r="E201" s="9"/>
      <c r="F201" s="9"/>
      <c r="G201" s="9"/>
      <c r="H201" s="9"/>
      <c r="I201" s="9"/>
      <c r="J201" s="9"/>
      <c r="K201" s="9"/>
      <c r="L201" s="9"/>
      <c r="M201" s="42"/>
      <c r="N201" s="42"/>
      <c r="O201" s="42"/>
      <c r="P201" s="42"/>
      <c r="Q201" s="42"/>
      <c r="R201" s="42"/>
      <c r="S201" s="42"/>
      <c r="T201" s="42"/>
      <c r="U201" s="42"/>
      <c r="V201" s="42"/>
      <c r="W201" s="42"/>
      <c r="X201" s="42"/>
      <c r="Y201" s="9"/>
      <c r="Z201" s="9"/>
      <c r="AA201" s="42"/>
      <c r="AB201" s="42"/>
      <c r="AC201" s="42"/>
      <c r="AD201" s="42"/>
      <c r="AE201" s="42"/>
      <c r="AF201" s="42"/>
      <c r="AG201" s="44"/>
      <c r="AH201" s="42"/>
      <c r="AI201" s="9"/>
      <c r="AJ201" s="9"/>
      <c r="AK201" s="9"/>
      <c r="AL201" s="9"/>
      <c r="AM201" s="9"/>
      <c r="AN201" s="9"/>
      <c r="AO201" s="9"/>
      <c r="AP201" s="9"/>
      <c r="AQ201" s="9"/>
      <c r="AR201" s="9"/>
      <c r="AS201" s="9"/>
      <c r="AT201" s="9"/>
      <c r="AU201" s="9"/>
      <c r="AV201" s="9"/>
      <c r="AW201" s="9"/>
      <c r="AX201" s="9"/>
      <c r="AY201" s="9"/>
      <c r="AZ201" s="9"/>
      <c r="BA201" s="9"/>
      <c r="BB201" s="9"/>
      <c r="BC201" s="9"/>
    </row>
    <row r="202" spans="1:55" ht="15.75" customHeight="1">
      <c r="A202" s="9"/>
      <c r="B202" s="9"/>
      <c r="C202" s="9"/>
      <c r="D202" s="9"/>
      <c r="E202" s="9"/>
      <c r="F202" s="9"/>
      <c r="G202" s="9"/>
      <c r="H202" s="9"/>
      <c r="I202" s="9"/>
      <c r="J202" s="9"/>
      <c r="K202" s="9"/>
      <c r="L202" s="9"/>
      <c r="M202" s="42"/>
      <c r="N202" s="42"/>
      <c r="O202" s="42"/>
      <c r="P202" s="42"/>
      <c r="Q202" s="42"/>
      <c r="R202" s="42"/>
      <c r="S202" s="42"/>
      <c r="T202" s="42"/>
      <c r="U202" s="42"/>
      <c r="V202" s="42"/>
      <c r="W202" s="42"/>
      <c r="X202" s="42"/>
      <c r="Y202" s="9"/>
      <c r="Z202" s="9"/>
      <c r="AA202" s="42"/>
      <c r="AB202" s="42"/>
      <c r="AC202" s="42"/>
      <c r="AD202" s="42"/>
      <c r="AE202" s="42"/>
      <c r="AF202" s="42"/>
      <c r="AG202" s="44"/>
      <c r="AH202" s="42"/>
      <c r="AI202" s="9"/>
      <c r="AJ202" s="9"/>
      <c r="AK202" s="9"/>
      <c r="AL202" s="9"/>
      <c r="AM202" s="9"/>
      <c r="AN202" s="9"/>
      <c r="AO202" s="9"/>
      <c r="AP202" s="9"/>
      <c r="AQ202" s="9"/>
      <c r="AR202" s="9"/>
      <c r="AS202" s="9"/>
      <c r="AT202" s="9"/>
      <c r="AU202" s="9"/>
      <c r="AV202" s="9"/>
      <c r="AW202" s="9"/>
      <c r="AX202" s="9"/>
      <c r="AY202" s="9"/>
      <c r="AZ202" s="9"/>
      <c r="BA202" s="9"/>
      <c r="BB202" s="9"/>
      <c r="BC202" s="9"/>
    </row>
    <row r="203" spans="1:55" ht="15.75" customHeight="1">
      <c r="A203" s="9"/>
      <c r="B203" s="9"/>
      <c r="C203" s="9"/>
      <c r="D203" s="9"/>
      <c r="E203" s="9"/>
      <c r="F203" s="9"/>
      <c r="G203" s="9"/>
      <c r="H203" s="9"/>
      <c r="I203" s="9"/>
      <c r="J203" s="9"/>
      <c r="K203" s="9"/>
      <c r="L203" s="9"/>
      <c r="M203" s="42"/>
      <c r="N203" s="42"/>
      <c r="O203" s="42"/>
      <c r="P203" s="42"/>
      <c r="Q203" s="42"/>
      <c r="R203" s="42"/>
      <c r="S203" s="42"/>
      <c r="T203" s="42"/>
      <c r="U203" s="42"/>
      <c r="V203" s="42"/>
      <c r="W203" s="42"/>
      <c r="X203" s="42"/>
      <c r="Y203" s="9"/>
      <c r="Z203" s="9"/>
      <c r="AA203" s="42"/>
      <c r="AB203" s="42"/>
      <c r="AC203" s="42"/>
      <c r="AD203" s="42"/>
      <c r="AE203" s="42"/>
      <c r="AF203" s="42"/>
      <c r="AG203" s="44"/>
      <c r="AH203" s="42"/>
      <c r="AI203" s="9"/>
      <c r="AJ203" s="9"/>
      <c r="AK203" s="9"/>
      <c r="AL203" s="9"/>
      <c r="AM203" s="9"/>
      <c r="AN203" s="9"/>
      <c r="AO203" s="9"/>
      <c r="AP203" s="9"/>
      <c r="AQ203" s="9"/>
      <c r="AR203" s="9"/>
      <c r="AS203" s="9"/>
      <c r="AT203" s="9"/>
      <c r="AU203" s="9"/>
      <c r="AV203" s="9"/>
      <c r="AW203" s="9"/>
      <c r="AX203" s="9"/>
      <c r="AY203" s="9"/>
      <c r="AZ203" s="9"/>
      <c r="BA203" s="9"/>
      <c r="BB203" s="9"/>
      <c r="BC203" s="9"/>
    </row>
    <row r="204" spans="1:55" ht="15.75" customHeight="1">
      <c r="A204" s="9"/>
      <c r="B204" s="9"/>
      <c r="C204" s="9"/>
      <c r="D204" s="9"/>
      <c r="E204" s="9"/>
      <c r="F204" s="9"/>
      <c r="G204" s="9"/>
      <c r="H204" s="9"/>
      <c r="I204" s="9"/>
      <c r="J204" s="9"/>
      <c r="K204" s="9"/>
      <c r="L204" s="9"/>
      <c r="M204" s="42"/>
      <c r="N204" s="42"/>
      <c r="O204" s="42"/>
      <c r="P204" s="42"/>
      <c r="Q204" s="42"/>
      <c r="R204" s="42"/>
      <c r="S204" s="42"/>
      <c r="T204" s="42"/>
      <c r="U204" s="42"/>
      <c r="V204" s="42"/>
      <c r="W204" s="42"/>
      <c r="X204" s="42"/>
      <c r="Y204" s="9"/>
      <c r="Z204" s="9"/>
      <c r="AA204" s="42"/>
      <c r="AB204" s="42"/>
      <c r="AC204" s="42"/>
      <c r="AD204" s="42"/>
      <c r="AE204" s="42"/>
      <c r="AF204" s="42"/>
      <c r="AG204" s="44"/>
      <c r="AH204" s="42"/>
      <c r="AI204" s="9"/>
      <c r="AJ204" s="9"/>
      <c r="AK204" s="9"/>
      <c r="AL204" s="9"/>
      <c r="AM204" s="9"/>
      <c r="AN204" s="9"/>
      <c r="AO204" s="9"/>
      <c r="AP204" s="9"/>
      <c r="AQ204" s="9"/>
      <c r="AR204" s="9"/>
      <c r="AS204" s="9"/>
      <c r="AT204" s="9"/>
      <c r="AU204" s="9"/>
      <c r="AV204" s="9"/>
      <c r="AW204" s="9"/>
      <c r="AX204" s="9"/>
      <c r="AY204" s="9"/>
      <c r="AZ204" s="9"/>
      <c r="BA204" s="9"/>
      <c r="BB204" s="9"/>
      <c r="BC204" s="9"/>
    </row>
    <row r="205" spans="1:55" ht="15.75" customHeight="1">
      <c r="A205" s="9"/>
      <c r="B205" s="9"/>
      <c r="C205" s="9"/>
      <c r="D205" s="9"/>
      <c r="E205" s="9"/>
      <c r="F205" s="9"/>
      <c r="G205" s="9"/>
      <c r="H205" s="9"/>
      <c r="I205" s="9"/>
      <c r="J205" s="9"/>
      <c r="K205" s="9"/>
      <c r="L205" s="9"/>
      <c r="M205" s="42"/>
      <c r="N205" s="42"/>
      <c r="O205" s="42"/>
      <c r="P205" s="42"/>
      <c r="Q205" s="42"/>
      <c r="R205" s="42"/>
      <c r="S205" s="42"/>
      <c r="T205" s="42"/>
      <c r="U205" s="42"/>
      <c r="V205" s="42"/>
      <c r="W205" s="42"/>
      <c r="X205" s="42"/>
      <c r="Y205" s="9"/>
      <c r="Z205" s="9"/>
      <c r="AA205" s="42"/>
      <c r="AB205" s="42"/>
      <c r="AC205" s="42"/>
      <c r="AD205" s="42"/>
      <c r="AE205" s="42"/>
      <c r="AF205" s="42"/>
      <c r="AG205" s="44"/>
      <c r="AH205" s="42"/>
      <c r="AI205" s="9"/>
      <c r="AJ205" s="9"/>
      <c r="AK205" s="9"/>
      <c r="AL205" s="9"/>
      <c r="AM205" s="9"/>
      <c r="AN205" s="9"/>
      <c r="AO205" s="9"/>
      <c r="AP205" s="9"/>
      <c r="AQ205" s="9"/>
      <c r="AR205" s="9"/>
      <c r="AS205" s="9"/>
      <c r="AT205" s="9"/>
      <c r="AU205" s="9"/>
      <c r="AV205" s="9"/>
      <c r="AW205" s="9"/>
      <c r="AX205" s="9"/>
      <c r="AY205" s="9"/>
      <c r="AZ205" s="9"/>
      <c r="BA205" s="9"/>
      <c r="BB205" s="9"/>
      <c r="BC205" s="9"/>
    </row>
    <row r="206" spans="1:55" ht="15.75" customHeight="1">
      <c r="A206" s="9"/>
      <c r="B206" s="9"/>
      <c r="C206" s="9"/>
      <c r="D206" s="9"/>
      <c r="E206" s="9"/>
      <c r="F206" s="9"/>
      <c r="G206" s="9"/>
      <c r="H206" s="9"/>
      <c r="I206" s="9"/>
      <c r="J206" s="9"/>
      <c r="K206" s="9"/>
      <c r="L206" s="9"/>
      <c r="M206" s="42"/>
      <c r="N206" s="42"/>
      <c r="O206" s="42"/>
      <c r="P206" s="42"/>
      <c r="Q206" s="42"/>
      <c r="R206" s="42"/>
      <c r="S206" s="42"/>
      <c r="T206" s="42"/>
      <c r="U206" s="42"/>
      <c r="V206" s="42"/>
      <c r="W206" s="42"/>
      <c r="X206" s="42"/>
      <c r="Y206" s="9"/>
      <c r="Z206" s="9"/>
      <c r="AA206" s="42"/>
      <c r="AB206" s="42"/>
      <c r="AC206" s="42"/>
      <c r="AD206" s="42"/>
      <c r="AE206" s="42"/>
      <c r="AF206" s="42"/>
      <c r="AG206" s="44"/>
      <c r="AH206" s="42"/>
      <c r="AI206" s="9"/>
      <c r="AJ206" s="9"/>
      <c r="AK206" s="9"/>
      <c r="AL206" s="9"/>
      <c r="AM206" s="9"/>
      <c r="AN206" s="9"/>
      <c r="AO206" s="9"/>
      <c r="AP206" s="9"/>
      <c r="AQ206" s="9"/>
      <c r="AR206" s="9"/>
      <c r="AS206" s="9"/>
      <c r="AT206" s="9"/>
      <c r="AU206" s="9"/>
      <c r="AV206" s="9"/>
      <c r="AW206" s="9"/>
      <c r="AX206" s="9"/>
      <c r="AY206" s="9"/>
      <c r="AZ206" s="9"/>
      <c r="BA206" s="9"/>
      <c r="BB206" s="9"/>
      <c r="BC206" s="9"/>
    </row>
    <row r="207" spans="1:55" ht="15.75" customHeight="1">
      <c r="A207" s="9"/>
      <c r="B207" s="9"/>
      <c r="C207" s="9"/>
      <c r="D207" s="9"/>
      <c r="E207" s="9"/>
      <c r="F207" s="9"/>
      <c r="G207" s="9"/>
      <c r="H207" s="9"/>
      <c r="I207" s="9"/>
      <c r="J207" s="9"/>
      <c r="K207" s="9"/>
      <c r="L207" s="9"/>
      <c r="M207" s="42"/>
      <c r="N207" s="42"/>
      <c r="O207" s="42"/>
      <c r="P207" s="42"/>
      <c r="Q207" s="42"/>
      <c r="R207" s="42"/>
      <c r="S207" s="42"/>
      <c r="T207" s="42"/>
      <c r="U207" s="42"/>
      <c r="V207" s="42"/>
      <c r="W207" s="42"/>
      <c r="X207" s="42"/>
      <c r="Y207" s="9"/>
      <c r="Z207" s="9"/>
      <c r="AA207" s="42"/>
      <c r="AB207" s="42"/>
      <c r="AC207" s="42"/>
      <c r="AD207" s="42"/>
      <c r="AE207" s="42"/>
      <c r="AF207" s="42"/>
      <c r="AG207" s="44"/>
      <c r="AH207" s="42"/>
      <c r="AI207" s="9"/>
      <c r="AJ207" s="9"/>
      <c r="AK207" s="9"/>
      <c r="AL207" s="9"/>
      <c r="AM207" s="9"/>
      <c r="AN207" s="9"/>
      <c r="AO207" s="9"/>
      <c r="AP207" s="9"/>
      <c r="AQ207" s="9"/>
      <c r="AR207" s="9"/>
      <c r="AS207" s="9"/>
      <c r="AT207" s="9"/>
      <c r="AU207" s="9"/>
      <c r="AV207" s="9"/>
      <c r="AW207" s="9"/>
      <c r="AX207" s="9"/>
      <c r="AY207" s="9"/>
      <c r="AZ207" s="9"/>
      <c r="BA207" s="9"/>
      <c r="BB207" s="9"/>
      <c r="BC207" s="9"/>
    </row>
    <row r="208" spans="1:55" ht="15.75" customHeight="1">
      <c r="A208" s="9"/>
      <c r="B208" s="9"/>
      <c r="C208" s="9"/>
      <c r="D208" s="9"/>
      <c r="E208" s="9"/>
      <c r="F208" s="9"/>
      <c r="G208" s="9"/>
      <c r="H208" s="9"/>
      <c r="I208" s="9"/>
      <c r="J208" s="9"/>
      <c r="K208" s="9"/>
      <c r="L208" s="9"/>
      <c r="M208" s="42"/>
      <c r="N208" s="42"/>
      <c r="O208" s="42"/>
      <c r="P208" s="42"/>
      <c r="Q208" s="42"/>
      <c r="R208" s="42"/>
      <c r="S208" s="42"/>
      <c r="T208" s="42"/>
      <c r="U208" s="42"/>
      <c r="V208" s="42"/>
      <c r="W208" s="42"/>
      <c r="X208" s="42"/>
      <c r="Y208" s="9"/>
      <c r="Z208" s="9"/>
      <c r="AA208" s="42"/>
      <c r="AB208" s="42"/>
      <c r="AC208" s="42"/>
      <c r="AD208" s="42"/>
      <c r="AE208" s="42"/>
      <c r="AF208" s="42"/>
      <c r="AG208" s="44"/>
      <c r="AH208" s="42"/>
      <c r="AI208" s="9"/>
      <c r="AJ208" s="9"/>
      <c r="AK208" s="9"/>
      <c r="AL208" s="9"/>
      <c r="AM208" s="9"/>
      <c r="AN208" s="9"/>
      <c r="AO208" s="9"/>
      <c r="AP208" s="9"/>
      <c r="AQ208" s="9"/>
      <c r="AR208" s="9"/>
      <c r="AS208" s="9"/>
      <c r="AT208" s="9"/>
      <c r="AU208" s="9"/>
      <c r="AV208" s="9"/>
      <c r="AW208" s="9"/>
      <c r="AX208" s="9"/>
      <c r="AY208" s="9"/>
      <c r="AZ208" s="9"/>
      <c r="BA208" s="9"/>
      <c r="BB208" s="9"/>
      <c r="BC208" s="9"/>
    </row>
    <row r="209" spans="1:55" ht="15.75" customHeight="1">
      <c r="A209" s="9"/>
      <c r="B209" s="9"/>
      <c r="C209" s="9"/>
      <c r="D209" s="9"/>
      <c r="E209" s="9"/>
      <c r="F209" s="9"/>
      <c r="G209" s="9"/>
      <c r="H209" s="9"/>
      <c r="I209" s="9"/>
      <c r="J209" s="9"/>
      <c r="K209" s="9"/>
      <c r="L209" s="9"/>
      <c r="M209" s="42"/>
      <c r="N209" s="42"/>
      <c r="O209" s="42"/>
      <c r="P209" s="42"/>
      <c r="Q209" s="42"/>
      <c r="R209" s="42"/>
      <c r="S209" s="42"/>
      <c r="T209" s="42"/>
      <c r="U209" s="42"/>
      <c r="V209" s="42"/>
      <c r="W209" s="42"/>
      <c r="X209" s="42"/>
      <c r="Y209" s="9"/>
      <c r="Z209" s="9"/>
      <c r="AA209" s="42"/>
      <c r="AB209" s="42"/>
      <c r="AC209" s="42"/>
      <c r="AD209" s="42"/>
      <c r="AE209" s="42"/>
      <c r="AF209" s="42"/>
      <c r="AG209" s="44"/>
      <c r="AH209" s="42"/>
      <c r="AI209" s="9"/>
      <c r="AJ209" s="9"/>
      <c r="AK209" s="9"/>
      <c r="AL209" s="9"/>
      <c r="AM209" s="9"/>
      <c r="AN209" s="9"/>
      <c r="AO209" s="9"/>
      <c r="AP209" s="9"/>
      <c r="AQ209" s="9"/>
      <c r="AR209" s="9"/>
      <c r="AS209" s="9"/>
      <c r="AT209" s="9"/>
      <c r="AU209" s="9"/>
      <c r="AV209" s="9"/>
      <c r="AW209" s="9"/>
      <c r="AX209" s="9"/>
      <c r="AY209" s="9"/>
      <c r="AZ209" s="9"/>
      <c r="BA209" s="9"/>
      <c r="BB209" s="9"/>
      <c r="BC209" s="9"/>
    </row>
    <row r="210" spans="1:55" ht="15.75" customHeight="1">
      <c r="A210" s="9"/>
      <c r="B210" s="9"/>
      <c r="C210" s="9"/>
      <c r="D210" s="9"/>
      <c r="E210" s="9"/>
      <c r="F210" s="9"/>
      <c r="G210" s="9"/>
      <c r="H210" s="9"/>
      <c r="I210" s="9"/>
      <c r="J210" s="9"/>
      <c r="K210" s="9"/>
      <c r="L210" s="9"/>
      <c r="M210" s="42"/>
      <c r="N210" s="42"/>
      <c r="O210" s="42"/>
      <c r="P210" s="42"/>
      <c r="Q210" s="42"/>
      <c r="R210" s="42"/>
      <c r="S210" s="42"/>
      <c r="T210" s="42"/>
      <c r="U210" s="42"/>
      <c r="V210" s="42"/>
      <c r="W210" s="42"/>
      <c r="X210" s="42"/>
      <c r="Y210" s="9"/>
      <c r="Z210" s="9"/>
      <c r="AA210" s="42"/>
      <c r="AB210" s="42"/>
      <c r="AC210" s="42"/>
      <c r="AD210" s="42"/>
      <c r="AE210" s="42"/>
      <c r="AF210" s="42"/>
      <c r="AG210" s="44"/>
      <c r="AH210" s="42"/>
      <c r="AI210" s="9"/>
      <c r="AJ210" s="9"/>
      <c r="AK210" s="9"/>
      <c r="AL210" s="9"/>
      <c r="AM210" s="9"/>
      <c r="AN210" s="9"/>
      <c r="AO210" s="9"/>
      <c r="AP210" s="9"/>
      <c r="AQ210" s="9"/>
      <c r="AR210" s="9"/>
      <c r="AS210" s="9"/>
      <c r="AT210" s="9"/>
      <c r="AU210" s="9"/>
      <c r="AV210" s="9"/>
      <c r="AW210" s="9"/>
      <c r="AX210" s="9"/>
      <c r="AY210" s="9"/>
      <c r="AZ210" s="9"/>
      <c r="BA210" s="9"/>
      <c r="BB210" s="9"/>
      <c r="BC210" s="9"/>
    </row>
    <row r="211" spans="1:55" ht="15.75" customHeight="1">
      <c r="A211" s="9"/>
      <c r="B211" s="9"/>
      <c r="C211" s="9"/>
      <c r="D211" s="9"/>
      <c r="E211" s="9"/>
      <c r="F211" s="9"/>
      <c r="G211" s="9"/>
      <c r="H211" s="9"/>
      <c r="I211" s="9"/>
      <c r="J211" s="9"/>
      <c r="K211" s="9"/>
      <c r="L211" s="9"/>
      <c r="M211" s="42"/>
      <c r="N211" s="42"/>
      <c r="O211" s="42"/>
      <c r="P211" s="42"/>
      <c r="Q211" s="42"/>
      <c r="R211" s="42"/>
      <c r="S211" s="42"/>
      <c r="T211" s="42"/>
      <c r="U211" s="42"/>
      <c r="V211" s="42"/>
      <c r="W211" s="42"/>
      <c r="X211" s="42"/>
      <c r="Y211" s="9"/>
      <c r="Z211" s="9"/>
      <c r="AA211" s="42"/>
      <c r="AB211" s="42"/>
      <c r="AC211" s="42"/>
      <c r="AD211" s="42"/>
      <c r="AE211" s="42"/>
      <c r="AF211" s="42"/>
      <c r="AG211" s="44"/>
      <c r="AH211" s="42"/>
      <c r="AI211" s="9"/>
      <c r="AJ211" s="9"/>
      <c r="AK211" s="9"/>
      <c r="AL211" s="9"/>
      <c r="AM211" s="9"/>
      <c r="AN211" s="9"/>
      <c r="AO211" s="9"/>
      <c r="AP211" s="9"/>
      <c r="AQ211" s="9"/>
      <c r="AR211" s="9"/>
      <c r="AS211" s="9"/>
      <c r="AT211" s="9"/>
      <c r="AU211" s="9"/>
      <c r="AV211" s="9"/>
      <c r="AW211" s="9"/>
      <c r="AX211" s="9"/>
      <c r="AY211" s="9"/>
      <c r="AZ211" s="9"/>
      <c r="BA211" s="9"/>
      <c r="BB211" s="9"/>
      <c r="BC211" s="9"/>
    </row>
    <row r="212" spans="1:55" ht="15.75" customHeight="1">
      <c r="A212" s="9"/>
      <c r="B212" s="9"/>
      <c r="C212" s="9"/>
      <c r="D212" s="9"/>
      <c r="E212" s="9"/>
      <c r="F212" s="9"/>
      <c r="G212" s="9"/>
      <c r="H212" s="9"/>
      <c r="I212" s="9"/>
      <c r="J212" s="9"/>
      <c r="K212" s="9"/>
      <c r="L212" s="9"/>
      <c r="M212" s="42"/>
      <c r="N212" s="42"/>
      <c r="O212" s="42"/>
      <c r="P212" s="42"/>
      <c r="Q212" s="42"/>
      <c r="R212" s="42"/>
      <c r="S212" s="42"/>
      <c r="T212" s="42"/>
      <c r="U212" s="42"/>
      <c r="V212" s="42"/>
      <c r="W212" s="42"/>
      <c r="X212" s="42"/>
      <c r="Y212" s="9"/>
      <c r="Z212" s="9"/>
      <c r="AA212" s="42"/>
      <c r="AB212" s="42"/>
      <c r="AC212" s="42"/>
      <c r="AD212" s="42"/>
      <c r="AE212" s="42"/>
      <c r="AF212" s="42"/>
      <c r="AG212" s="44"/>
      <c r="AH212" s="42"/>
      <c r="AI212" s="9"/>
      <c r="AJ212" s="9"/>
      <c r="AK212" s="9"/>
      <c r="AL212" s="9"/>
      <c r="AM212" s="9"/>
      <c r="AN212" s="9"/>
      <c r="AO212" s="9"/>
      <c r="AP212" s="9"/>
      <c r="AQ212" s="9"/>
      <c r="AR212" s="9"/>
      <c r="AS212" s="9"/>
      <c r="AT212" s="9"/>
      <c r="AU212" s="9"/>
      <c r="AV212" s="9"/>
      <c r="AW212" s="9"/>
      <c r="AX212" s="9"/>
      <c r="AY212" s="9"/>
      <c r="AZ212" s="9"/>
      <c r="BA212" s="9"/>
      <c r="BB212" s="9"/>
      <c r="BC212" s="9"/>
    </row>
    <row r="213" spans="1:55" ht="15.75" customHeight="1">
      <c r="A213" s="9"/>
      <c r="B213" s="9"/>
      <c r="C213" s="9"/>
      <c r="D213" s="9"/>
      <c r="E213" s="9"/>
      <c r="F213" s="9"/>
      <c r="G213" s="9"/>
      <c r="H213" s="9"/>
      <c r="I213" s="9"/>
      <c r="J213" s="9"/>
      <c r="K213" s="9"/>
      <c r="L213" s="9"/>
      <c r="M213" s="42"/>
      <c r="N213" s="42"/>
      <c r="O213" s="42"/>
      <c r="P213" s="42"/>
      <c r="Q213" s="42"/>
      <c r="R213" s="42"/>
      <c r="S213" s="42"/>
      <c r="T213" s="42"/>
      <c r="U213" s="42"/>
      <c r="V213" s="42"/>
      <c r="W213" s="42"/>
      <c r="X213" s="42"/>
      <c r="Y213" s="9"/>
      <c r="Z213" s="9"/>
      <c r="AA213" s="42"/>
      <c r="AB213" s="42"/>
      <c r="AC213" s="42"/>
      <c r="AD213" s="42"/>
      <c r="AE213" s="42"/>
      <c r="AF213" s="42"/>
      <c r="AG213" s="44"/>
      <c r="AH213" s="42"/>
      <c r="AI213" s="9"/>
      <c r="AJ213" s="9"/>
      <c r="AK213" s="9"/>
      <c r="AL213" s="9"/>
      <c r="AM213" s="9"/>
      <c r="AN213" s="9"/>
      <c r="AO213" s="9"/>
      <c r="AP213" s="9"/>
      <c r="AQ213" s="9"/>
      <c r="AR213" s="9"/>
      <c r="AS213" s="9"/>
      <c r="AT213" s="9"/>
      <c r="AU213" s="9"/>
      <c r="AV213" s="9"/>
      <c r="AW213" s="9"/>
      <c r="AX213" s="9"/>
      <c r="AY213" s="9"/>
      <c r="AZ213" s="9"/>
      <c r="BA213" s="9"/>
      <c r="BB213" s="9"/>
      <c r="BC213" s="9"/>
    </row>
    <row r="214" spans="1:55" ht="15.75" customHeight="1">
      <c r="A214" s="9"/>
      <c r="B214" s="9"/>
      <c r="C214" s="9"/>
      <c r="D214" s="9"/>
      <c r="E214" s="9"/>
      <c r="F214" s="9"/>
      <c r="G214" s="9"/>
      <c r="H214" s="9"/>
      <c r="I214" s="9"/>
      <c r="J214" s="9"/>
      <c r="K214" s="9"/>
      <c r="L214" s="9"/>
      <c r="M214" s="42"/>
      <c r="N214" s="42"/>
      <c r="O214" s="42"/>
      <c r="P214" s="42"/>
      <c r="Q214" s="42"/>
      <c r="R214" s="42"/>
      <c r="S214" s="42"/>
      <c r="T214" s="42"/>
      <c r="U214" s="42"/>
      <c r="V214" s="42"/>
      <c r="W214" s="42"/>
      <c r="X214" s="42"/>
      <c r="Y214" s="9"/>
      <c r="Z214" s="9"/>
      <c r="AA214" s="42"/>
      <c r="AB214" s="42"/>
      <c r="AC214" s="42"/>
      <c r="AD214" s="42"/>
      <c r="AE214" s="42"/>
      <c r="AF214" s="42"/>
      <c r="AG214" s="44"/>
      <c r="AH214" s="42"/>
      <c r="AI214" s="9"/>
      <c r="AJ214" s="9"/>
      <c r="AK214" s="9"/>
      <c r="AL214" s="9"/>
      <c r="AM214" s="9"/>
      <c r="AN214" s="9"/>
      <c r="AO214" s="9"/>
      <c r="AP214" s="9"/>
      <c r="AQ214" s="9"/>
      <c r="AR214" s="9"/>
      <c r="AS214" s="9"/>
      <c r="AT214" s="9"/>
      <c r="AU214" s="9"/>
      <c r="AV214" s="9"/>
      <c r="AW214" s="9"/>
      <c r="AX214" s="9"/>
      <c r="AY214" s="9"/>
      <c r="AZ214" s="9"/>
      <c r="BA214" s="9"/>
      <c r="BB214" s="9"/>
      <c r="BC214" s="9"/>
    </row>
    <row r="215" spans="1:55" ht="15.75" customHeight="1">
      <c r="A215" s="9"/>
      <c r="B215" s="9"/>
      <c r="C215" s="9"/>
      <c r="D215" s="9"/>
      <c r="E215" s="9"/>
      <c r="F215" s="9"/>
      <c r="G215" s="9"/>
      <c r="H215" s="9"/>
      <c r="I215" s="9"/>
      <c r="J215" s="9"/>
      <c r="K215" s="9"/>
      <c r="L215" s="9"/>
      <c r="M215" s="42"/>
      <c r="N215" s="42"/>
      <c r="O215" s="42"/>
      <c r="P215" s="42"/>
      <c r="Q215" s="42"/>
      <c r="R215" s="42"/>
      <c r="S215" s="42"/>
      <c r="T215" s="42"/>
      <c r="U215" s="42"/>
      <c r="V215" s="42"/>
      <c r="W215" s="42"/>
      <c r="X215" s="42"/>
      <c r="Y215" s="9"/>
      <c r="Z215" s="9"/>
      <c r="AA215" s="42"/>
      <c r="AB215" s="42"/>
      <c r="AC215" s="42"/>
      <c r="AD215" s="42"/>
      <c r="AE215" s="42"/>
      <c r="AF215" s="42"/>
      <c r="AG215" s="44"/>
      <c r="AH215" s="42"/>
      <c r="AI215" s="9"/>
      <c r="AJ215" s="9"/>
      <c r="AK215" s="9"/>
      <c r="AL215" s="9"/>
      <c r="AM215" s="9"/>
      <c r="AN215" s="9"/>
      <c r="AO215" s="9"/>
      <c r="AP215" s="9"/>
      <c r="AQ215" s="9"/>
      <c r="AR215" s="9"/>
      <c r="AS215" s="9"/>
      <c r="AT215" s="9"/>
      <c r="AU215" s="9"/>
      <c r="AV215" s="9"/>
      <c r="AW215" s="9"/>
      <c r="AX215" s="9"/>
      <c r="AY215" s="9"/>
      <c r="AZ215" s="9"/>
      <c r="BA215" s="9"/>
      <c r="BB215" s="9"/>
      <c r="BC215" s="9"/>
    </row>
    <row r="216" spans="1:55" ht="15.75" customHeight="1">
      <c r="A216" s="9"/>
      <c r="B216" s="9"/>
      <c r="C216" s="9"/>
      <c r="D216" s="9"/>
      <c r="E216" s="9"/>
      <c r="F216" s="9"/>
      <c r="G216" s="9"/>
      <c r="H216" s="9"/>
      <c r="I216" s="9"/>
      <c r="J216" s="9"/>
      <c r="K216" s="9"/>
      <c r="L216" s="9"/>
      <c r="M216" s="42"/>
      <c r="N216" s="42"/>
      <c r="O216" s="42"/>
      <c r="P216" s="42"/>
      <c r="Q216" s="42"/>
      <c r="R216" s="42"/>
      <c r="S216" s="42"/>
      <c r="T216" s="42"/>
      <c r="U216" s="42"/>
      <c r="V216" s="42"/>
      <c r="W216" s="42"/>
      <c r="X216" s="42"/>
      <c r="Y216" s="9"/>
      <c r="Z216" s="9"/>
      <c r="AA216" s="42"/>
      <c r="AB216" s="42"/>
      <c r="AC216" s="42"/>
      <c r="AD216" s="42"/>
      <c r="AE216" s="42"/>
      <c r="AF216" s="42"/>
      <c r="AG216" s="44"/>
      <c r="AH216" s="42"/>
      <c r="AI216" s="9"/>
      <c r="AJ216" s="9"/>
      <c r="AK216" s="9"/>
      <c r="AL216" s="9"/>
      <c r="AM216" s="9"/>
      <c r="AN216" s="9"/>
      <c r="AO216" s="9"/>
      <c r="AP216" s="9"/>
      <c r="AQ216" s="9"/>
      <c r="AR216" s="9"/>
      <c r="AS216" s="9"/>
      <c r="AT216" s="9"/>
      <c r="AU216" s="9"/>
      <c r="AV216" s="9"/>
      <c r="AW216" s="9"/>
      <c r="AX216" s="9"/>
      <c r="AY216" s="9"/>
      <c r="AZ216" s="9"/>
      <c r="BA216" s="9"/>
      <c r="BB216" s="9"/>
      <c r="BC216" s="9"/>
    </row>
    <row r="217" spans="1:55" ht="15.75" customHeight="1">
      <c r="A217" s="9"/>
      <c r="B217" s="9"/>
      <c r="C217" s="9"/>
      <c r="D217" s="9"/>
      <c r="E217" s="9"/>
      <c r="F217" s="9"/>
      <c r="G217" s="9"/>
      <c r="H217" s="9"/>
      <c r="I217" s="9"/>
      <c r="J217" s="9"/>
      <c r="K217" s="9"/>
      <c r="L217" s="9"/>
      <c r="M217" s="42"/>
      <c r="N217" s="42"/>
      <c r="O217" s="42"/>
      <c r="P217" s="42"/>
      <c r="Q217" s="42"/>
      <c r="R217" s="42"/>
      <c r="S217" s="42"/>
      <c r="T217" s="42"/>
      <c r="U217" s="42"/>
      <c r="V217" s="42"/>
      <c r="W217" s="42"/>
      <c r="X217" s="42"/>
      <c r="Y217" s="9"/>
      <c r="Z217" s="9"/>
      <c r="AA217" s="42"/>
      <c r="AB217" s="42"/>
      <c r="AC217" s="42"/>
      <c r="AD217" s="42"/>
      <c r="AE217" s="42"/>
      <c r="AF217" s="42"/>
      <c r="AG217" s="44"/>
      <c r="AH217" s="42"/>
      <c r="AI217" s="9"/>
      <c r="AJ217" s="9"/>
      <c r="AK217" s="9"/>
      <c r="AL217" s="9"/>
      <c r="AM217" s="9"/>
      <c r="AN217" s="9"/>
      <c r="AO217" s="9"/>
      <c r="AP217" s="9"/>
      <c r="AQ217" s="9"/>
      <c r="AR217" s="9"/>
      <c r="AS217" s="9"/>
      <c r="AT217" s="9"/>
      <c r="AU217" s="9"/>
      <c r="AV217" s="9"/>
      <c r="AW217" s="9"/>
      <c r="AX217" s="9"/>
      <c r="AY217" s="9"/>
      <c r="AZ217" s="9"/>
      <c r="BA217" s="9"/>
      <c r="BB217" s="9"/>
      <c r="BC217" s="9"/>
    </row>
    <row r="218" spans="1:55" ht="15.75" customHeight="1">
      <c r="A218" s="9"/>
      <c r="B218" s="9"/>
      <c r="C218" s="9"/>
      <c r="D218" s="9"/>
      <c r="E218" s="9"/>
      <c r="F218" s="9"/>
      <c r="G218" s="9"/>
      <c r="H218" s="9"/>
      <c r="I218" s="9"/>
      <c r="J218" s="9"/>
      <c r="K218" s="9"/>
      <c r="L218" s="9"/>
      <c r="M218" s="42"/>
      <c r="N218" s="42"/>
      <c r="O218" s="42"/>
      <c r="P218" s="42"/>
      <c r="Q218" s="42"/>
      <c r="R218" s="42"/>
      <c r="S218" s="42"/>
      <c r="T218" s="42"/>
      <c r="U218" s="42"/>
      <c r="V218" s="42"/>
      <c r="W218" s="42"/>
      <c r="X218" s="42"/>
      <c r="Y218" s="9"/>
      <c r="Z218" s="9"/>
      <c r="AA218" s="42"/>
      <c r="AB218" s="42"/>
      <c r="AC218" s="42"/>
      <c r="AD218" s="42"/>
      <c r="AE218" s="42"/>
      <c r="AF218" s="42"/>
      <c r="AG218" s="44"/>
      <c r="AH218" s="42"/>
      <c r="AI218" s="9"/>
      <c r="AJ218" s="9"/>
      <c r="AK218" s="9"/>
      <c r="AL218" s="9"/>
      <c r="AM218" s="9"/>
      <c r="AN218" s="9"/>
      <c r="AO218" s="9"/>
      <c r="AP218" s="9"/>
      <c r="AQ218" s="9"/>
      <c r="AR218" s="9"/>
      <c r="AS218" s="9"/>
      <c r="AT218" s="9"/>
      <c r="AU218" s="9"/>
      <c r="AV218" s="9"/>
      <c r="AW218" s="9"/>
      <c r="AX218" s="9"/>
      <c r="AY218" s="9"/>
      <c r="AZ218" s="9"/>
      <c r="BA218" s="9"/>
      <c r="BB218" s="9"/>
      <c r="BC218" s="9"/>
    </row>
    <row r="219" spans="1:55" ht="15.75" customHeight="1">
      <c r="A219" s="9"/>
      <c r="B219" s="9"/>
      <c r="C219" s="9"/>
      <c r="D219" s="9"/>
      <c r="E219" s="9"/>
      <c r="F219" s="9"/>
      <c r="G219" s="9"/>
      <c r="H219" s="9"/>
      <c r="I219" s="9"/>
      <c r="J219" s="9"/>
      <c r="K219" s="9"/>
      <c r="L219" s="9"/>
      <c r="M219" s="42"/>
      <c r="N219" s="42"/>
      <c r="O219" s="42"/>
      <c r="P219" s="42"/>
      <c r="Q219" s="42"/>
      <c r="R219" s="42"/>
      <c r="S219" s="42"/>
      <c r="T219" s="42"/>
      <c r="U219" s="42"/>
      <c r="V219" s="42"/>
      <c r="W219" s="42"/>
      <c r="X219" s="42"/>
      <c r="Y219" s="9"/>
      <c r="Z219" s="9"/>
      <c r="AA219" s="42"/>
      <c r="AB219" s="42"/>
      <c r="AC219" s="42"/>
      <c r="AD219" s="42"/>
      <c r="AE219" s="42"/>
      <c r="AF219" s="42"/>
      <c r="AG219" s="44"/>
      <c r="AH219" s="42"/>
      <c r="AI219" s="9"/>
      <c r="AJ219" s="9"/>
      <c r="AK219" s="9"/>
      <c r="AL219" s="9"/>
      <c r="AM219" s="9"/>
      <c r="AN219" s="9"/>
      <c r="AO219" s="9"/>
      <c r="AP219" s="9"/>
      <c r="AQ219" s="9"/>
      <c r="AR219" s="9"/>
      <c r="AS219" s="9"/>
      <c r="AT219" s="9"/>
      <c r="AU219" s="9"/>
      <c r="AV219" s="9"/>
      <c r="AW219" s="9"/>
      <c r="AX219" s="9"/>
      <c r="AY219" s="9"/>
      <c r="AZ219" s="9"/>
      <c r="BA219" s="9"/>
      <c r="BB219" s="9"/>
      <c r="BC219" s="9"/>
    </row>
    <row r="220" spans="1:55" ht="15.75" customHeight="1">
      <c r="A220" s="9"/>
      <c r="B220" s="9"/>
      <c r="C220" s="9"/>
      <c r="D220" s="9"/>
      <c r="E220" s="9"/>
      <c r="F220" s="9"/>
      <c r="G220" s="9"/>
      <c r="H220" s="9"/>
      <c r="I220" s="9"/>
      <c r="J220" s="9"/>
      <c r="K220" s="9"/>
      <c r="L220" s="9"/>
      <c r="M220" s="42"/>
      <c r="N220" s="42"/>
      <c r="O220" s="42"/>
      <c r="P220" s="42"/>
      <c r="Q220" s="42"/>
      <c r="R220" s="42"/>
      <c r="S220" s="42"/>
      <c r="T220" s="42"/>
      <c r="U220" s="42"/>
      <c r="V220" s="42"/>
      <c r="W220" s="42"/>
      <c r="X220" s="42"/>
      <c r="Y220" s="9"/>
      <c r="Z220" s="9"/>
      <c r="AA220" s="42"/>
      <c r="AB220" s="42"/>
      <c r="AC220" s="42"/>
      <c r="AD220" s="42"/>
      <c r="AE220" s="42"/>
      <c r="AF220" s="42"/>
      <c r="AG220" s="44"/>
      <c r="AH220" s="42"/>
      <c r="AI220" s="9"/>
      <c r="AJ220" s="9"/>
      <c r="AK220" s="9"/>
      <c r="AL220" s="9"/>
      <c r="AM220" s="9"/>
      <c r="AN220" s="9"/>
      <c r="AO220" s="9"/>
      <c r="AP220" s="9"/>
      <c r="AQ220" s="9"/>
      <c r="AR220" s="9"/>
      <c r="AS220" s="9"/>
      <c r="AT220" s="9"/>
      <c r="AU220" s="9"/>
      <c r="AV220" s="9"/>
      <c r="AW220" s="9"/>
      <c r="AX220" s="9"/>
      <c r="AY220" s="9"/>
      <c r="AZ220" s="9"/>
      <c r="BA220" s="9"/>
      <c r="BB220" s="9"/>
      <c r="BC220" s="9"/>
    </row>
    <row r="221" spans="1:55" ht="15.75" customHeight="1">
      <c r="A221" s="9"/>
      <c r="B221" s="9"/>
      <c r="C221" s="9"/>
      <c r="D221" s="9"/>
      <c r="E221" s="9"/>
      <c r="F221" s="9"/>
      <c r="G221" s="9"/>
      <c r="H221" s="9"/>
      <c r="I221" s="9"/>
      <c r="J221" s="9"/>
      <c r="K221" s="9"/>
      <c r="L221" s="9"/>
      <c r="M221" s="42"/>
      <c r="N221" s="42"/>
      <c r="O221" s="42"/>
      <c r="P221" s="42"/>
      <c r="Q221" s="42"/>
      <c r="R221" s="42"/>
      <c r="S221" s="42"/>
      <c r="T221" s="42"/>
      <c r="U221" s="42"/>
      <c r="V221" s="42"/>
      <c r="W221" s="42"/>
      <c r="X221" s="42"/>
      <c r="Y221" s="9"/>
      <c r="Z221" s="9"/>
      <c r="AA221" s="42"/>
      <c r="AB221" s="42"/>
      <c r="AC221" s="42"/>
      <c r="AD221" s="42"/>
      <c r="AE221" s="42"/>
      <c r="AF221" s="42"/>
      <c r="AG221" s="44"/>
      <c r="AH221" s="42"/>
      <c r="AI221" s="9"/>
      <c r="AJ221" s="9"/>
      <c r="AK221" s="9"/>
      <c r="AL221" s="9"/>
      <c r="AM221" s="9"/>
      <c r="AN221" s="9"/>
      <c r="AO221" s="9"/>
      <c r="AP221" s="9"/>
      <c r="AQ221" s="9"/>
      <c r="AR221" s="9"/>
      <c r="AS221" s="9"/>
      <c r="AT221" s="9"/>
      <c r="AU221" s="9"/>
      <c r="AV221" s="9"/>
      <c r="AW221" s="9"/>
      <c r="AX221" s="9"/>
      <c r="AY221" s="9"/>
      <c r="AZ221" s="9"/>
      <c r="BA221" s="9"/>
      <c r="BB221" s="9"/>
      <c r="BC221" s="9"/>
    </row>
    <row r="222" spans="1:55" ht="15.75" customHeight="1">
      <c r="A222" s="9"/>
      <c r="B222" s="9"/>
      <c r="C222" s="9"/>
      <c r="D222" s="9"/>
      <c r="E222" s="9"/>
      <c r="F222" s="9"/>
      <c r="G222" s="9"/>
      <c r="H222" s="9"/>
      <c r="I222" s="9"/>
      <c r="J222" s="9"/>
      <c r="K222" s="9"/>
      <c r="L222" s="9"/>
      <c r="M222" s="42"/>
      <c r="N222" s="42"/>
      <c r="O222" s="42"/>
      <c r="P222" s="42"/>
      <c r="Q222" s="42"/>
      <c r="R222" s="42"/>
      <c r="S222" s="42"/>
      <c r="T222" s="42"/>
      <c r="U222" s="42"/>
      <c r="V222" s="42"/>
      <c r="W222" s="42"/>
      <c r="X222" s="42"/>
      <c r="Y222" s="9"/>
      <c r="Z222" s="9"/>
      <c r="AA222" s="42"/>
      <c r="AB222" s="42"/>
      <c r="AC222" s="42"/>
      <c r="AD222" s="42"/>
      <c r="AE222" s="42"/>
      <c r="AF222" s="42"/>
      <c r="AG222" s="44"/>
      <c r="AH222" s="42"/>
      <c r="AI222" s="9"/>
      <c r="AJ222" s="9"/>
      <c r="AK222" s="9"/>
      <c r="AL222" s="9"/>
      <c r="AM222" s="9"/>
      <c r="AN222" s="9"/>
      <c r="AO222" s="9"/>
      <c r="AP222" s="9"/>
      <c r="AQ222" s="9"/>
      <c r="AR222" s="9"/>
      <c r="AS222" s="9"/>
      <c r="AT222" s="9"/>
      <c r="AU222" s="9"/>
      <c r="AV222" s="9"/>
      <c r="AW222" s="9"/>
      <c r="AX222" s="9"/>
      <c r="AY222" s="9"/>
      <c r="AZ222" s="9"/>
      <c r="BA222" s="9"/>
      <c r="BB222" s="9"/>
      <c r="BC222" s="9"/>
    </row>
    <row r="223" spans="1:55" ht="15.75" customHeight="1">
      <c r="A223" s="9"/>
      <c r="B223" s="9"/>
      <c r="C223" s="9"/>
      <c r="D223" s="9"/>
      <c r="E223" s="9"/>
      <c r="F223" s="9"/>
      <c r="G223" s="9"/>
      <c r="H223" s="9"/>
      <c r="I223" s="9"/>
      <c r="J223" s="9"/>
      <c r="K223" s="9"/>
      <c r="L223" s="9"/>
      <c r="M223" s="42"/>
      <c r="N223" s="42"/>
      <c r="O223" s="42"/>
      <c r="P223" s="42"/>
      <c r="Q223" s="42"/>
      <c r="R223" s="42"/>
      <c r="S223" s="42"/>
      <c r="T223" s="42"/>
      <c r="U223" s="42"/>
      <c r="V223" s="42"/>
      <c r="W223" s="42"/>
      <c r="X223" s="42"/>
      <c r="Y223" s="9"/>
      <c r="Z223" s="9"/>
      <c r="AA223" s="42"/>
      <c r="AB223" s="42"/>
      <c r="AC223" s="42"/>
      <c r="AD223" s="42"/>
      <c r="AE223" s="42"/>
      <c r="AF223" s="42"/>
      <c r="AG223" s="44"/>
      <c r="AH223" s="42"/>
      <c r="AI223" s="9"/>
      <c r="AJ223" s="9"/>
      <c r="AK223" s="9"/>
      <c r="AL223" s="9"/>
      <c r="AM223" s="9"/>
      <c r="AN223" s="9"/>
      <c r="AO223" s="9"/>
      <c r="AP223" s="9"/>
      <c r="AQ223" s="9"/>
      <c r="AR223" s="9"/>
      <c r="AS223" s="9"/>
      <c r="AT223" s="9"/>
      <c r="AU223" s="9"/>
      <c r="AV223" s="9"/>
      <c r="AW223" s="9"/>
      <c r="AX223" s="9"/>
      <c r="AY223" s="9"/>
      <c r="AZ223" s="9"/>
      <c r="BA223" s="9"/>
      <c r="BB223" s="9"/>
      <c r="BC223" s="9"/>
    </row>
    <row r="224" spans="1:55" ht="15.75" customHeight="1">
      <c r="A224" s="9"/>
      <c r="B224" s="9"/>
      <c r="C224" s="9"/>
      <c r="D224" s="9"/>
      <c r="E224" s="9"/>
      <c r="F224" s="9"/>
      <c r="G224" s="9"/>
      <c r="H224" s="9"/>
      <c r="I224" s="9"/>
      <c r="J224" s="9"/>
      <c r="K224" s="9"/>
      <c r="L224" s="9"/>
      <c r="M224" s="42"/>
      <c r="N224" s="42"/>
      <c r="O224" s="42"/>
      <c r="P224" s="42"/>
      <c r="Q224" s="42"/>
      <c r="R224" s="42"/>
      <c r="S224" s="42"/>
      <c r="T224" s="42"/>
      <c r="U224" s="42"/>
      <c r="V224" s="42"/>
      <c r="W224" s="42"/>
      <c r="X224" s="42"/>
      <c r="Y224" s="9"/>
      <c r="Z224" s="9"/>
      <c r="AA224" s="42"/>
      <c r="AB224" s="42"/>
      <c r="AC224" s="42"/>
      <c r="AD224" s="42"/>
      <c r="AE224" s="42"/>
      <c r="AF224" s="42"/>
      <c r="AG224" s="44"/>
      <c r="AH224" s="42"/>
      <c r="AI224" s="9"/>
      <c r="AJ224" s="9"/>
      <c r="AK224" s="9"/>
      <c r="AL224" s="9"/>
      <c r="AM224" s="9"/>
      <c r="AN224" s="9"/>
      <c r="AO224" s="9"/>
      <c r="AP224" s="9"/>
      <c r="AQ224" s="9"/>
      <c r="AR224" s="9"/>
      <c r="AS224" s="9"/>
      <c r="AT224" s="9"/>
      <c r="AU224" s="9"/>
      <c r="AV224" s="9"/>
      <c r="AW224" s="9"/>
      <c r="AX224" s="9"/>
      <c r="AY224" s="9"/>
      <c r="AZ224" s="9"/>
      <c r="BA224" s="9"/>
      <c r="BB224" s="9"/>
      <c r="BC224" s="9"/>
    </row>
    <row r="225" spans="1:55" ht="15.75" customHeight="1">
      <c r="A225" s="9"/>
      <c r="B225" s="9"/>
      <c r="C225" s="9"/>
      <c r="D225" s="9"/>
      <c r="E225" s="9"/>
      <c r="F225" s="9"/>
      <c r="G225" s="9"/>
      <c r="H225" s="9"/>
      <c r="I225" s="9"/>
      <c r="J225" s="9"/>
      <c r="K225" s="9"/>
      <c r="L225" s="9"/>
      <c r="M225" s="42"/>
      <c r="N225" s="42"/>
      <c r="O225" s="42"/>
      <c r="P225" s="42"/>
      <c r="Q225" s="42"/>
      <c r="R225" s="42"/>
      <c r="S225" s="42"/>
      <c r="T225" s="42"/>
      <c r="U225" s="42"/>
      <c r="V225" s="42"/>
      <c r="W225" s="42"/>
      <c r="X225" s="42"/>
      <c r="Y225" s="9"/>
      <c r="Z225" s="9"/>
      <c r="AA225" s="42"/>
      <c r="AB225" s="42"/>
      <c r="AC225" s="42"/>
      <c r="AD225" s="42"/>
      <c r="AE225" s="42"/>
      <c r="AF225" s="42"/>
      <c r="AG225" s="44"/>
      <c r="AH225" s="42"/>
      <c r="AI225" s="9"/>
      <c r="AJ225" s="9"/>
      <c r="AK225" s="9"/>
      <c r="AL225" s="9"/>
      <c r="AM225" s="9"/>
      <c r="AN225" s="9"/>
      <c r="AO225" s="9"/>
      <c r="AP225" s="9"/>
      <c r="AQ225" s="9"/>
      <c r="AR225" s="9"/>
      <c r="AS225" s="9"/>
      <c r="AT225" s="9"/>
      <c r="AU225" s="9"/>
      <c r="AV225" s="9"/>
      <c r="AW225" s="9"/>
      <c r="AX225" s="9"/>
      <c r="AY225" s="9"/>
      <c r="AZ225" s="9"/>
      <c r="BA225" s="9"/>
      <c r="BB225" s="9"/>
      <c r="BC225" s="9"/>
    </row>
    <row r="226" spans="1:55" ht="15.75" customHeight="1">
      <c r="A226" s="9"/>
      <c r="B226" s="9"/>
      <c r="C226" s="9"/>
      <c r="D226" s="9"/>
      <c r="E226" s="9"/>
      <c r="F226" s="9"/>
      <c r="G226" s="9"/>
      <c r="H226" s="9"/>
      <c r="I226" s="9"/>
      <c r="J226" s="9"/>
      <c r="K226" s="9"/>
      <c r="L226" s="9"/>
      <c r="M226" s="42"/>
      <c r="N226" s="42"/>
      <c r="O226" s="42"/>
      <c r="P226" s="42"/>
      <c r="Q226" s="42"/>
      <c r="R226" s="42"/>
      <c r="S226" s="42"/>
      <c r="T226" s="42"/>
      <c r="U226" s="42"/>
      <c r="V226" s="42"/>
      <c r="W226" s="42"/>
      <c r="X226" s="42"/>
      <c r="Y226" s="9"/>
      <c r="Z226" s="9"/>
      <c r="AA226" s="42"/>
      <c r="AB226" s="42"/>
      <c r="AC226" s="42"/>
      <c r="AD226" s="42"/>
      <c r="AE226" s="42"/>
      <c r="AF226" s="42"/>
      <c r="AG226" s="44"/>
      <c r="AH226" s="42"/>
      <c r="AI226" s="9"/>
      <c r="AJ226" s="9"/>
      <c r="AK226" s="9"/>
      <c r="AL226" s="9"/>
      <c r="AM226" s="9"/>
      <c r="AN226" s="9"/>
      <c r="AO226" s="9"/>
      <c r="AP226" s="9"/>
      <c r="AQ226" s="9"/>
      <c r="AR226" s="9"/>
      <c r="AS226" s="9"/>
      <c r="AT226" s="9"/>
      <c r="AU226" s="9"/>
      <c r="AV226" s="9"/>
      <c r="AW226" s="9"/>
      <c r="AX226" s="9"/>
      <c r="AY226" s="9"/>
      <c r="AZ226" s="9"/>
      <c r="BA226" s="9"/>
      <c r="BB226" s="9"/>
      <c r="BC226" s="9"/>
    </row>
    <row r="227" spans="1:55" ht="15.75" customHeight="1">
      <c r="A227" s="9"/>
      <c r="B227" s="9"/>
      <c r="C227" s="9"/>
      <c r="D227" s="9"/>
      <c r="E227" s="9"/>
      <c r="F227" s="9"/>
      <c r="G227" s="9"/>
      <c r="H227" s="9"/>
      <c r="I227" s="9"/>
      <c r="J227" s="9"/>
      <c r="K227" s="9"/>
      <c r="L227" s="9"/>
      <c r="M227" s="42"/>
      <c r="N227" s="42"/>
      <c r="O227" s="42"/>
      <c r="P227" s="42"/>
      <c r="Q227" s="42"/>
      <c r="R227" s="42"/>
      <c r="S227" s="42"/>
      <c r="T227" s="42"/>
      <c r="U227" s="42"/>
      <c r="V227" s="42"/>
      <c r="W227" s="42"/>
      <c r="X227" s="42"/>
      <c r="Y227" s="9"/>
      <c r="Z227" s="9"/>
      <c r="AA227" s="42"/>
      <c r="AB227" s="42"/>
      <c r="AC227" s="42"/>
      <c r="AD227" s="42"/>
      <c r="AE227" s="42"/>
      <c r="AF227" s="42"/>
      <c r="AG227" s="44"/>
      <c r="AH227" s="42"/>
      <c r="AI227" s="9"/>
      <c r="AJ227" s="9"/>
      <c r="AK227" s="9"/>
      <c r="AL227" s="9"/>
      <c r="AM227" s="9"/>
      <c r="AN227" s="9"/>
      <c r="AO227" s="9"/>
      <c r="AP227" s="9"/>
      <c r="AQ227" s="9"/>
      <c r="AR227" s="9"/>
      <c r="AS227" s="9"/>
      <c r="AT227" s="9"/>
      <c r="AU227" s="9"/>
      <c r="AV227" s="9"/>
      <c r="AW227" s="9"/>
      <c r="AX227" s="9"/>
      <c r="AY227" s="9"/>
      <c r="AZ227" s="9"/>
      <c r="BA227" s="9"/>
      <c r="BB227" s="9"/>
      <c r="BC227" s="9"/>
    </row>
    <row r="228" spans="1:55" ht="15.75" customHeight="1">
      <c r="A228" s="9"/>
      <c r="B228" s="9"/>
      <c r="C228" s="9"/>
      <c r="D228" s="9"/>
      <c r="E228" s="9"/>
      <c r="F228" s="9"/>
      <c r="G228" s="9"/>
      <c r="H228" s="9"/>
      <c r="I228" s="9"/>
      <c r="J228" s="9"/>
      <c r="K228" s="9"/>
      <c r="L228" s="9"/>
      <c r="M228" s="42"/>
      <c r="N228" s="42"/>
      <c r="O228" s="42"/>
      <c r="P228" s="42"/>
      <c r="Q228" s="42"/>
      <c r="R228" s="42"/>
      <c r="S228" s="42"/>
      <c r="T228" s="42"/>
      <c r="U228" s="42"/>
      <c r="V228" s="42"/>
      <c r="W228" s="42"/>
      <c r="X228" s="42"/>
      <c r="Y228" s="9"/>
      <c r="Z228" s="9"/>
      <c r="AA228" s="42"/>
      <c r="AB228" s="42"/>
      <c r="AC228" s="42"/>
      <c r="AD228" s="42"/>
      <c r="AE228" s="42"/>
      <c r="AF228" s="42"/>
      <c r="AG228" s="44"/>
      <c r="AH228" s="42"/>
      <c r="AI228" s="9"/>
      <c r="AJ228" s="9"/>
      <c r="AK228" s="9"/>
      <c r="AL228" s="9"/>
      <c r="AM228" s="9"/>
      <c r="AN228" s="9"/>
      <c r="AO228" s="9"/>
      <c r="AP228" s="9"/>
      <c r="AQ228" s="9"/>
      <c r="AR228" s="9"/>
      <c r="AS228" s="9"/>
      <c r="AT228" s="9"/>
      <c r="AU228" s="9"/>
      <c r="AV228" s="9"/>
      <c r="AW228" s="9"/>
      <c r="AX228" s="9"/>
      <c r="AY228" s="9"/>
      <c r="AZ228" s="9"/>
      <c r="BA228" s="9"/>
      <c r="BB228" s="9"/>
      <c r="BC228" s="9"/>
    </row>
    <row r="229" spans="1:55" ht="15.75" customHeight="1">
      <c r="A229" s="9"/>
      <c r="B229" s="9"/>
      <c r="C229" s="9"/>
      <c r="D229" s="9"/>
      <c r="E229" s="9"/>
      <c r="F229" s="9"/>
      <c r="G229" s="9"/>
      <c r="H229" s="9"/>
      <c r="I229" s="9"/>
      <c r="J229" s="9"/>
      <c r="K229" s="9"/>
      <c r="L229" s="9"/>
      <c r="M229" s="42"/>
      <c r="N229" s="42"/>
      <c r="O229" s="42"/>
      <c r="P229" s="42"/>
      <c r="Q229" s="42"/>
      <c r="R229" s="42"/>
      <c r="S229" s="42"/>
      <c r="T229" s="42"/>
      <c r="U229" s="42"/>
      <c r="V229" s="42"/>
      <c r="W229" s="42"/>
      <c r="X229" s="42"/>
      <c r="Y229" s="9"/>
      <c r="Z229" s="9"/>
      <c r="AA229" s="42"/>
      <c r="AB229" s="42"/>
      <c r="AC229" s="42"/>
      <c r="AD229" s="42"/>
      <c r="AE229" s="42"/>
      <c r="AF229" s="42"/>
      <c r="AG229" s="44"/>
      <c r="AH229" s="42"/>
      <c r="AI229" s="9"/>
      <c r="AJ229" s="9"/>
      <c r="AK229" s="9"/>
      <c r="AL229" s="9"/>
      <c r="AM229" s="9"/>
      <c r="AN229" s="9"/>
      <c r="AO229" s="9"/>
      <c r="AP229" s="9"/>
      <c r="AQ229" s="9"/>
      <c r="AR229" s="9"/>
      <c r="AS229" s="9"/>
      <c r="AT229" s="9"/>
      <c r="AU229" s="9"/>
      <c r="AV229" s="9"/>
      <c r="AW229" s="9"/>
      <c r="AX229" s="9"/>
      <c r="AY229" s="9"/>
      <c r="AZ229" s="9"/>
      <c r="BA229" s="9"/>
      <c r="BB229" s="9"/>
      <c r="BC229" s="9"/>
    </row>
    <row r="230" spans="1:55" ht="15.75" customHeight="1">
      <c r="A230" s="9"/>
      <c r="B230" s="9"/>
      <c r="C230" s="9"/>
      <c r="D230" s="9"/>
      <c r="E230" s="9"/>
      <c r="F230" s="9"/>
      <c r="G230" s="9"/>
      <c r="H230" s="9"/>
      <c r="I230" s="9"/>
      <c r="J230" s="9"/>
      <c r="K230" s="9"/>
      <c r="L230" s="9"/>
      <c r="M230" s="42"/>
      <c r="N230" s="42"/>
      <c r="O230" s="42"/>
      <c r="P230" s="42"/>
      <c r="Q230" s="42"/>
      <c r="R230" s="42"/>
      <c r="S230" s="42"/>
      <c r="T230" s="42"/>
      <c r="U230" s="42"/>
      <c r="V230" s="42"/>
      <c r="W230" s="42"/>
      <c r="X230" s="42"/>
      <c r="Y230" s="9"/>
      <c r="Z230" s="9"/>
      <c r="AA230" s="42"/>
      <c r="AB230" s="42"/>
      <c r="AC230" s="42"/>
      <c r="AD230" s="42"/>
      <c r="AE230" s="42"/>
      <c r="AF230" s="42"/>
      <c r="AG230" s="44"/>
      <c r="AH230" s="42"/>
      <c r="AI230" s="9"/>
      <c r="AJ230" s="9"/>
      <c r="AK230" s="9"/>
      <c r="AL230" s="9"/>
      <c r="AM230" s="9"/>
      <c r="AN230" s="9"/>
      <c r="AO230" s="9"/>
      <c r="AP230" s="9"/>
      <c r="AQ230" s="9"/>
      <c r="AR230" s="9"/>
      <c r="AS230" s="9"/>
      <c r="AT230" s="9"/>
      <c r="AU230" s="9"/>
      <c r="AV230" s="9"/>
      <c r="AW230" s="9"/>
      <c r="AX230" s="9"/>
      <c r="AY230" s="9"/>
      <c r="AZ230" s="9"/>
      <c r="BA230" s="9"/>
      <c r="BB230" s="9"/>
      <c r="BC230" s="9"/>
    </row>
    <row r="231" spans="1:55" ht="15.75" customHeight="1">
      <c r="A231" s="9"/>
      <c r="B231" s="9"/>
      <c r="C231" s="9"/>
      <c r="D231" s="9"/>
      <c r="E231" s="9"/>
      <c r="F231" s="9"/>
      <c r="G231" s="9"/>
      <c r="H231" s="9"/>
      <c r="I231" s="9"/>
      <c r="J231" s="9"/>
      <c r="K231" s="9"/>
      <c r="L231" s="9"/>
      <c r="M231" s="42"/>
      <c r="N231" s="42"/>
      <c r="O231" s="42"/>
      <c r="P231" s="42"/>
      <c r="Q231" s="42"/>
      <c r="R231" s="42"/>
      <c r="S231" s="42"/>
      <c r="T231" s="42"/>
      <c r="U231" s="42"/>
      <c r="V231" s="42"/>
      <c r="W231" s="42"/>
      <c r="X231" s="42"/>
      <c r="Y231" s="9"/>
      <c r="Z231" s="9"/>
      <c r="AA231" s="42"/>
      <c r="AB231" s="42"/>
      <c r="AC231" s="42"/>
      <c r="AD231" s="42"/>
      <c r="AE231" s="42"/>
      <c r="AF231" s="42"/>
      <c r="AG231" s="44"/>
      <c r="AH231" s="42"/>
      <c r="AI231" s="9"/>
      <c r="AJ231" s="9"/>
      <c r="AK231" s="9"/>
      <c r="AL231" s="9"/>
      <c r="AM231" s="9"/>
      <c r="AN231" s="9"/>
      <c r="AO231" s="9"/>
      <c r="AP231" s="9"/>
      <c r="AQ231" s="9"/>
      <c r="AR231" s="9"/>
      <c r="AS231" s="9"/>
      <c r="AT231" s="9"/>
      <c r="AU231" s="9"/>
      <c r="AV231" s="9"/>
      <c r="AW231" s="9"/>
      <c r="AX231" s="9"/>
      <c r="AY231" s="9"/>
      <c r="AZ231" s="9"/>
      <c r="BA231" s="9"/>
      <c r="BB231" s="9"/>
      <c r="BC231" s="9"/>
    </row>
    <row r="232" spans="1:55" ht="15.75" customHeight="1">
      <c r="A232" s="9"/>
      <c r="B232" s="9"/>
      <c r="C232" s="9"/>
      <c r="D232" s="9"/>
      <c r="E232" s="9"/>
      <c r="F232" s="9"/>
      <c r="G232" s="9"/>
      <c r="H232" s="9"/>
      <c r="I232" s="9"/>
      <c r="J232" s="9"/>
      <c r="K232" s="9"/>
      <c r="L232" s="9"/>
      <c r="M232" s="42"/>
      <c r="N232" s="42"/>
      <c r="O232" s="42"/>
      <c r="P232" s="42"/>
      <c r="Q232" s="42"/>
      <c r="R232" s="42"/>
      <c r="S232" s="42"/>
      <c r="T232" s="42"/>
      <c r="U232" s="42"/>
      <c r="V232" s="42"/>
      <c r="W232" s="42"/>
      <c r="X232" s="42"/>
      <c r="Y232" s="9"/>
      <c r="Z232" s="9"/>
      <c r="AA232" s="42"/>
      <c r="AB232" s="42"/>
      <c r="AC232" s="42"/>
      <c r="AD232" s="42"/>
      <c r="AE232" s="42"/>
      <c r="AF232" s="42"/>
      <c r="AG232" s="44"/>
      <c r="AH232" s="42"/>
      <c r="AI232" s="9"/>
      <c r="AJ232" s="9"/>
      <c r="AK232" s="9"/>
      <c r="AL232" s="9"/>
      <c r="AM232" s="9"/>
      <c r="AN232" s="9"/>
      <c r="AO232" s="9"/>
      <c r="AP232" s="9"/>
      <c r="AQ232" s="9"/>
      <c r="AR232" s="9"/>
      <c r="AS232" s="9"/>
      <c r="AT232" s="9"/>
      <c r="AU232" s="9"/>
      <c r="AV232" s="9"/>
      <c r="AW232" s="9"/>
      <c r="AX232" s="9"/>
      <c r="AY232" s="9"/>
      <c r="AZ232" s="9"/>
      <c r="BA232" s="9"/>
      <c r="BB232" s="9"/>
      <c r="BC232" s="9"/>
    </row>
    <row r="233" spans="1:55" ht="15.75" customHeight="1">
      <c r="A233" s="9"/>
      <c r="B233" s="9"/>
      <c r="C233" s="9"/>
      <c r="D233" s="9"/>
      <c r="E233" s="9"/>
      <c r="F233" s="9"/>
      <c r="G233" s="9"/>
      <c r="H233" s="9"/>
      <c r="I233" s="9"/>
      <c r="J233" s="9"/>
      <c r="K233" s="9"/>
      <c r="L233" s="9"/>
      <c r="M233" s="42"/>
      <c r="N233" s="42"/>
      <c r="O233" s="42"/>
      <c r="P233" s="42"/>
      <c r="Q233" s="42"/>
      <c r="R233" s="42"/>
      <c r="S233" s="42"/>
      <c r="T233" s="42"/>
      <c r="U233" s="42"/>
      <c r="V233" s="42"/>
      <c r="W233" s="42"/>
      <c r="X233" s="42"/>
      <c r="Y233" s="9"/>
      <c r="Z233" s="9"/>
      <c r="AA233" s="42"/>
      <c r="AB233" s="42"/>
      <c r="AC233" s="42"/>
      <c r="AD233" s="42"/>
      <c r="AE233" s="42"/>
      <c r="AF233" s="42"/>
      <c r="AG233" s="44"/>
      <c r="AH233" s="42"/>
      <c r="AI233" s="9"/>
      <c r="AJ233" s="9"/>
      <c r="AK233" s="9"/>
      <c r="AL233" s="9"/>
      <c r="AM233" s="9"/>
      <c r="AN233" s="9"/>
      <c r="AO233" s="9"/>
      <c r="AP233" s="9"/>
      <c r="AQ233" s="9"/>
      <c r="AR233" s="9"/>
      <c r="AS233" s="9"/>
      <c r="AT233" s="9"/>
      <c r="AU233" s="9"/>
      <c r="AV233" s="9"/>
      <c r="AW233" s="9"/>
      <c r="AX233" s="9"/>
      <c r="AY233" s="9"/>
      <c r="AZ233" s="9"/>
      <c r="BA233" s="9"/>
      <c r="BB233" s="9"/>
      <c r="BC233" s="9"/>
    </row>
    <row r="234" spans="1:55" ht="15.75" customHeight="1">
      <c r="A234" s="9"/>
      <c r="B234" s="9"/>
      <c r="C234" s="9"/>
      <c r="D234" s="9"/>
      <c r="E234" s="9"/>
      <c r="F234" s="9"/>
      <c r="G234" s="9"/>
      <c r="H234" s="9"/>
      <c r="I234" s="9"/>
      <c r="J234" s="9"/>
      <c r="K234" s="9"/>
      <c r="L234" s="9"/>
      <c r="M234" s="42"/>
      <c r="N234" s="42"/>
      <c r="O234" s="42"/>
      <c r="P234" s="42"/>
      <c r="Q234" s="42"/>
      <c r="R234" s="42"/>
      <c r="S234" s="42"/>
      <c r="T234" s="42"/>
      <c r="U234" s="42"/>
      <c r="V234" s="42"/>
      <c r="W234" s="42"/>
      <c r="X234" s="42"/>
      <c r="Y234" s="9"/>
      <c r="Z234" s="9"/>
      <c r="AA234" s="42"/>
      <c r="AB234" s="42"/>
      <c r="AC234" s="42"/>
      <c r="AD234" s="42"/>
      <c r="AE234" s="42"/>
      <c r="AF234" s="42"/>
      <c r="AG234" s="44"/>
      <c r="AH234" s="42"/>
      <c r="AI234" s="9"/>
      <c r="AJ234" s="9"/>
      <c r="AK234" s="9"/>
      <c r="AL234" s="9"/>
      <c r="AM234" s="9"/>
      <c r="AN234" s="9"/>
      <c r="AO234" s="9"/>
      <c r="AP234" s="9"/>
      <c r="AQ234" s="9"/>
      <c r="AR234" s="9"/>
      <c r="AS234" s="9"/>
      <c r="AT234" s="9"/>
      <c r="AU234" s="9"/>
      <c r="AV234" s="9"/>
      <c r="AW234" s="9"/>
      <c r="AX234" s="9"/>
      <c r="AY234" s="9"/>
      <c r="AZ234" s="9"/>
      <c r="BA234" s="9"/>
      <c r="BB234" s="9"/>
      <c r="BC234" s="9"/>
    </row>
    <row r="235" spans="1:55" ht="15.75" customHeight="1">
      <c r="A235" s="9"/>
      <c r="B235" s="9"/>
      <c r="C235" s="9"/>
      <c r="D235" s="9"/>
      <c r="E235" s="9"/>
      <c r="F235" s="9"/>
      <c r="G235" s="9"/>
      <c r="H235" s="9"/>
      <c r="I235" s="9"/>
      <c r="J235" s="9"/>
      <c r="K235" s="9"/>
      <c r="L235" s="9"/>
      <c r="M235" s="42"/>
      <c r="N235" s="42"/>
      <c r="O235" s="42"/>
      <c r="P235" s="42"/>
      <c r="Q235" s="42"/>
      <c r="R235" s="42"/>
      <c r="S235" s="42"/>
      <c r="T235" s="42"/>
      <c r="U235" s="42"/>
      <c r="V235" s="42"/>
      <c r="W235" s="42"/>
      <c r="X235" s="42"/>
      <c r="Y235" s="9"/>
      <c r="Z235" s="9"/>
      <c r="AA235" s="42"/>
      <c r="AB235" s="42"/>
      <c r="AC235" s="42"/>
      <c r="AD235" s="42"/>
      <c r="AE235" s="42"/>
      <c r="AF235" s="42"/>
      <c r="AG235" s="44"/>
      <c r="AH235" s="42"/>
      <c r="AI235" s="9"/>
      <c r="AJ235" s="9"/>
      <c r="AK235" s="9"/>
      <c r="AL235" s="9"/>
      <c r="AM235" s="9"/>
      <c r="AN235" s="9"/>
      <c r="AO235" s="9"/>
      <c r="AP235" s="9"/>
      <c r="AQ235" s="9"/>
      <c r="AR235" s="9"/>
      <c r="AS235" s="9"/>
      <c r="AT235" s="9"/>
      <c r="AU235" s="9"/>
      <c r="AV235" s="9"/>
      <c r="AW235" s="9"/>
      <c r="AX235" s="9"/>
      <c r="AY235" s="9"/>
      <c r="AZ235" s="9"/>
      <c r="BA235" s="9"/>
      <c r="BB235" s="9"/>
      <c r="BC235" s="9"/>
    </row>
    <row r="236" spans="1:55" ht="15.75" customHeight="1">
      <c r="A236" s="9"/>
      <c r="B236" s="9"/>
      <c r="C236" s="9"/>
      <c r="D236" s="9"/>
      <c r="E236" s="9"/>
      <c r="F236" s="9"/>
      <c r="G236" s="9"/>
      <c r="H236" s="9"/>
      <c r="I236" s="9"/>
      <c r="J236" s="9"/>
      <c r="K236" s="9"/>
      <c r="L236" s="9"/>
      <c r="M236" s="42"/>
      <c r="N236" s="42"/>
      <c r="O236" s="42"/>
      <c r="P236" s="42"/>
      <c r="Q236" s="42"/>
      <c r="R236" s="42"/>
      <c r="S236" s="42"/>
      <c r="T236" s="42"/>
      <c r="U236" s="42"/>
      <c r="V236" s="42"/>
      <c r="W236" s="42"/>
      <c r="X236" s="42"/>
      <c r="Y236" s="9"/>
      <c r="Z236" s="9"/>
      <c r="AA236" s="42"/>
      <c r="AB236" s="42"/>
      <c r="AC236" s="42"/>
      <c r="AD236" s="42"/>
      <c r="AE236" s="42"/>
      <c r="AF236" s="42"/>
      <c r="AG236" s="44"/>
      <c r="AH236" s="42"/>
      <c r="AI236" s="9"/>
      <c r="AJ236" s="9"/>
      <c r="AK236" s="9"/>
      <c r="AL236" s="9"/>
      <c r="AM236" s="9"/>
      <c r="AN236" s="9"/>
      <c r="AO236" s="9"/>
      <c r="AP236" s="9"/>
      <c r="AQ236" s="9"/>
      <c r="AR236" s="9"/>
      <c r="AS236" s="9"/>
      <c r="AT236" s="9"/>
      <c r="AU236" s="9"/>
      <c r="AV236" s="9"/>
      <c r="AW236" s="9"/>
      <c r="AX236" s="9"/>
      <c r="AY236" s="9"/>
      <c r="AZ236" s="9"/>
      <c r="BA236" s="9"/>
      <c r="BB236" s="9"/>
      <c r="BC236" s="9"/>
    </row>
    <row r="237" spans="1:55" ht="15.75" customHeight="1">
      <c r="A237" s="9"/>
      <c r="B237" s="9"/>
      <c r="C237" s="9"/>
      <c r="D237" s="9"/>
      <c r="E237" s="9"/>
      <c r="F237" s="9"/>
      <c r="G237" s="9"/>
      <c r="H237" s="9"/>
      <c r="I237" s="9"/>
      <c r="J237" s="9"/>
      <c r="K237" s="9"/>
      <c r="L237" s="9"/>
      <c r="M237" s="42"/>
      <c r="N237" s="42"/>
      <c r="O237" s="42"/>
      <c r="P237" s="42"/>
      <c r="Q237" s="42"/>
      <c r="R237" s="42"/>
      <c r="S237" s="42"/>
      <c r="T237" s="42"/>
      <c r="U237" s="42"/>
      <c r="V237" s="42"/>
      <c r="W237" s="42"/>
      <c r="X237" s="42"/>
      <c r="Y237" s="9"/>
      <c r="Z237" s="9"/>
      <c r="AA237" s="42"/>
      <c r="AB237" s="42"/>
      <c r="AC237" s="42"/>
      <c r="AD237" s="42"/>
      <c r="AE237" s="42"/>
      <c r="AF237" s="42"/>
      <c r="AG237" s="44"/>
      <c r="AH237" s="42"/>
      <c r="AI237" s="9"/>
      <c r="AJ237" s="9"/>
      <c r="AK237" s="9"/>
      <c r="AL237" s="9"/>
      <c r="AM237" s="9"/>
      <c r="AN237" s="9"/>
      <c r="AO237" s="9"/>
      <c r="AP237" s="9"/>
      <c r="AQ237" s="9"/>
      <c r="AR237" s="9"/>
      <c r="AS237" s="9"/>
      <c r="AT237" s="9"/>
      <c r="AU237" s="9"/>
      <c r="AV237" s="9"/>
      <c r="AW237" s="9"/>
      <c r="AX237" s="9"/>
      <c r="AY237" s="9"/>
      <c r="AZ237" s="9"/>
      <c r="BA237" s="9"/>
      <c r="BB237" s="9"/>
      <c r="BC237" s="9"/>
    </row>
    <row r="238" spans="1:55" ht="15.75" customHeight="1">
      <c r="A238" s="9"/>
      <c r="B238" s="9"/>
      <c r="C238" s="9"/>
      <c r="D238" s="9"/>
      <c r="E238" s="9"/>
      <c r="F238" s="9"/>
      <c r="G238" s="9"/>
      <c r="H238" s="9"/>
      <c r="I238" s="9"/>
      <c r="J238" s="9"/>
      <c r="K238" s="9"/>
      <c r="L238" s="9"/>
      <c r="M238" s="42"/>
      <c r="N238" s="42"/>
      <c r="O238" s="42"/>
      <c r="P238" s="42"/>
      <c r="Q238" s="42"/>
      <c r="R238" s="42"/>
      <c r="S238" s="42"/>
      <c r="T238" s="42"/>
      <c r="U238" s="42"/>
      <c r="V238" s="42"/>
      <c r="W238" s="42"/>
      <c r="X238" s="42"/>
      <c r="Y238" s="9"/>
      <c r="Z238" s="9"/>
      <c r="AA238" s="42"/>
      <c r="AB238" s="42"/>
      <c r="AC238" s="42"/>
      <c r="AD238" s="42"/>
      <c r="AE238" s="42"/>
      <c r="AF238" s="42"/>
      <c r="AG238" s="44"/>
      <c r="AH238" s="42"/>
      <c r="AI238" s="9"/>
      <c r="AJ238" s="9"/>
      <c r="AK238" s="9"/>
      <c r="AL238" s="9"/>
      <c r="AM238" s="9"/>
      <c r="AN238" s="9"/>
      <c r="AO238" s="9"/>
      <c r="AP238" s="9"/>
      <c r="AQ238" s="9"/>
      <c r="AR238" s="9"/>
      <c r="AS238" s="9"/>
      <c r="AT238" s="9"/>
      <c r="AU238" s="9"/>
      <c r="AV238" s="9"/>
      <c r="AW238" s="9"/>
      <c r="AX238" s="9"/>
      <c r="AY238" s="9"/>
      <c r="AZ238" s="9"/>
      <c r="BA238" s="9"/>
      <c r="BB238" s="9"/>
      <c r="BC238" s="9"/>
    </row>
    <row r="239" spans="1:55" ht="15.75" customHeight="1">
      <c r="A239" s="9"/>
      <c r="B239" s="9"/>
      <c r="C239" s="9"/>
      <c r="D239" s="9"/>
      <c r="E239" s="9"/>
      <c r="F239" s="9"/>
      <c r="G239" s="9"/>
      <c r="H239" s="9"/>
      <c r="I239" s="9"/>
      <c r="J239" s="9"/>
      <c r="K239" s="9"/>
      <c r="L239" s="9"/>
      <c r="M239" s="42"/>
      <c r="N239" s="42"/>
      <c r="O239" s="42"/>
      <c r="P239" s="42"/>
      <c r="Q239" s="42"/>
      <c r="R239" s="42"/>
      <c r="S239" s="42"/>
      <c r="T239" s="42"/>
      <c r="U239" s="42"/>
      <c r="V239" s="42"/>
      <c r="W239" s="42"/>
      <c r="X239" s="42"/>
      <c r="Y239" s="9"/>
      <c r="Z239" s="9"/>
      <c r="AA239" s="42"/>
      <c r="AB239" s="42"/>
      <c r="AC239" s="42"/>
      <c r="AD239" s="42"/>
      <c r="AE239" s="42"/>
      <c r="AF239" s="42"/>
      <c r="AG239" s="44"/>
      <c r="AH239" s="42"/>
      <c r="AI239" s="9"/>
      <c r="AJ239" s="9"/>
      <c r="AK239" s="9"/>
      <c r="AL239" s="9"/>
      <c r="AM239" s="9"/>
      <c r="AN239" s="9"/>
      <c r="AO239" s="9"/>
      <c r="AP239" s="9"/>
      <c r="AQ239" s="9"/>
      <c r="AR239" s="9"/>
      <c r="AS239" s="9"/>
      <c r="AT239" s="9"/>
      <c r="AU239" s="9"/>
      <c r="AV239" s="9"/>
      <c r="AW239" s="9"/>
      <c r="AX239" s="9"/>
      <c r="AY239" s="9"/>
      <c r="AZ239" s="9"/>
      <c r="BA239" s="9"/>
      <c r="BB239" s="9"/>
      <c r="BC239" s="9"/>
    </row>
    <row r="240" spans="1:55" ht="15.75" customHeight="1">
      <c r="A240" s="9"/>
      <c r="B240" s="9"/>
      <c r="C240" s="9"/>
      <c r="D240" s="9"/>
      <c r="E240" s="9"/>
      <c r="F240" s="9"/>
      <c r="G240" s="9"/>
      <c r="H240" s="9"/>
      <c r="I240" s="9"/>
      <c r="J240" s="9"/>
      <c r="K240" s="9"/>
      <c r="L240" s="9"/>
      <c r="M240" s="42"/>
      <c r="N240" s="42"/>
      <c r="O240" s="42"/>
      <c r="P240" s="42"/>
      <c r="Q240" s="42"/>
      <c r="R240" s="42"/>
      <c r="S240" s="42"/>
      <c r="T240" s="42"/>
      <c r="U240" s="42"/>
      <c r="V240" s="42"/>
      <c r="W240" s="42"/>
      <c r="X240" s="42"/>
      <c r="Y240" s="9"/>
      <c r="Z240" s="9"/>
      <c r="AA240" s="42"/>
      <c r="AB240" s="42"/>
      <c r="AC240" s="42"/>
      <c r="AD240" s="42"/>
      <c r="AE240" s="42"/>
      <c r="AF240" s="42"/>
      <c r="AG240" s="44"/>
      <c r="AH240" s="42"/>
      <c r="AI240" s="9"/>
      <c r="AJ240" s="9"/>
      <c r="AK240" s="9"/>
      <c r="AL240" s="9"/>
      <c r="AM240" s="9"/>
      <c r="AN240" s="9"/>
      <c r="AO240" s="9"/>
      <c r="AP240" s="9"/>
      <c r="AQ240" s="9"/>
      <c r="AR240" s="9"/>
      <c r="AS240" s="9"/>
      <c r="AT240" s="9"/>
      <c r="AU240" s="9"/>
      <c r="AV240" s="9"/>
      <c r="AW240" s="9"/>
      <c r="AX240" s="9"/>
      <c r="AY240" s="9"/>
      <c r="AZ240" s="9"/>
      <c r="BA240" s="9"/>
      <c r="BB240" s="9"/>
      <c r="BC240" s="9"/>
    </row>
    <row r="241" spans="1:55" ht="15.75" customHeight="1">
      <c r="A241" s="9"/>
      <c r="B241" s="9"/>
      <c r="C241" s="9"/>
      <c r="D241" s="9"/>
      <c r="E241" s="9"/>
      <c r="F241" s="9"/>
      <c r="G241" s="9"/>
      <c r="H241" s="9"/>
      <c r="I241" s="9"/>
      <c r="J241" s="9"/>
      <c r="K241" s="9"/>
      <c r="L241" s="9"/>
      <c r="M241" s="42"/>
      <c r="N241" s="42"/>
      <c r="O241" s="42"/>
      <c r="P241" s="42"/>
      <c r="Q241" s="42"/>
      <c r="R241" s="42"/>
      <c r="S241" s="42"/>
      <c r="T241" s="42"/>
      <c r="U241" s="42"/>
      <c r="V241" s="42"/>
      <c r="W241" s="42"/>
      <c r="X241" s="42"/>
      <c r="Y241" s="9"/>
      <c r="Z241" s="9"/>
      <c r="AA241" s="42"/>
      <c r="AB241" s="42"/>
      <c r="AC241" s="42"/>
      <c r="AD241" s="42"/>
      <c r="AE241" s="42"/>
      <c r="AF241" s="42"/>
      <c r="AG241" s="44"/>
      <c r="AH241" s="42"/>
      <c r="AI241" s="9"/>
      <c r="AJ241" s="9"/>
      <c r="AK241" s="9"/>
      <c r="AL241" s="9"/>
      <c r="AM241" s="9"/>
      <c r="AN241" s="9"/>
      <c r="AO241" s="9"/>
      <c r="AP241" s="9"/>
      <c r="AQ241" s="9"/>
      <c r="AR241" s="9"/>
      <c r="AS241" s="9"/>
      <c r="AT241" s="9"/>
      <c r="AU241" s="9"/>
      <c r="AV241" s="9"/>
      <c r="AW241" s="9"/>
      <c r="AX241" s="9"/>
      <c r="AY241" s="9"/>
      <c r="AZ241" s="9"/>
      <c r="BA241" s="9"/>
      <c r="BB241" s="9"/>
      <c r="BC241" s="9"/>
    </row>
    <row r="242" spans="1:55" ht="15.75" customHeight="1">
      <c r="A242" s="9"/>
      <c r="B242" s="9"/>
      <c r="C242" s="9"/>
      <c r="D242" s="9"/>
      <c r="E242" s="9"/>
      <c r="F242" s="9"/>
      <c r="G242" s="9"/>
      <c r="H242" s="9"/>
      <c r="I242" s="9"/>
      <c r="J242" s="9"/>
      <c r="K242" s="9"/>
      <c r="L242" s="9"/>
      <c r="M242" s="42"/>
      <c r="N242" s="42"/>
      <c r="O242" s="42"/>
      <c r="P242" s="42"/>
      <c r="Q242" s="42"/>
      <c r="R242" s="42"/>
      <c r="S242" s="42"/>
      <c r="T242" s="42"/>
      <c r="U242" s="42"/>
      <c r="V242" s="42"/>
      <c r="W242" s="42"/>
      <c r="X242" s="42"/>
      <c r="Y242" s="9"/>
      <c r="Z242" s="9"/>
      <c r="AA242" s="42"/>
      <c r="AB242" s="42"/>
      <c r="AC242" s="42"/>
      <c r="AD242" s="42"/>
      <c r="AE242" s="42"/>
      <c r="AF242" s="42"/>
      <c r="AG242" s="44"/>
      <c r="AH242" s="42"/>
      <c r="AI242" s="9"/>
      <c r="AJ242" s="9"/>
      <c r="AK242" s="9"/>
      <c r="AL242" s="9"/>
      <c r="AM242" s="9"/>
      <c r="AN242" s="9"/>
      <c r="AO242" s="9"/>
      <c r="AP242" s="9"/>
      <c r="AQ242" s="9"/>
      <c r="AR242" s="9"/>
      <c r="AS242" s="9"/>
      <c r="AT242" s="9"/>
      <c r="AU242" s="9"/>
      <c r="AV242" s="9"/>
      <c r="AW242" s="9"/>
      <c r="AX242" s="9"/>
      <c r="AY242" s="9"/>
      <c r="AZ242" s="9"/>
      <c r="BA242" s="9"/>
      <c r="BB242" s="9"/>
      <c r="BC242" s="9"/>
    </row>
    <row r="243" spans="1:55" ht="15.75" customHeight="1">
      <c r="A243" s="9"/>
      <c r="B243" s="9"/>
      <c r="C243" s="9"/>
      <c r="D243" s="9"/>
      <c r="E243" s="9"/>
      <c r="F243" s="9"/>
      <c r="G243" s="9"/>
      <c r="H243" s="9"/>
      <c r="I243" s="9"/>
      <c r="J243" s="9"/>
      <c r="K243" s="9"/>
      <c r="L243" s="9"/>
      <c r="M243" s="42"/>
      <c r="N243" s="42"/>
      <c r="O243" s="42"/>
      <c r="P243" s="42"/>
      <c r="Q243" s="42"/>
      <c r="R243" s="42"/>
      <c r="S243" s="42"/>
      <c r="T243" s="42"/>
      <c r="U243" s="42"/>
      <c r="V243" s="42"/>
      <c r="W243" s="42"/>
      <c r="X243" s="42"/>
      <c r="Y243" s="9"/>
      <c r="Z243" s="9"/>
      <c r="AA243" s="42"/>
      <c r="AB243" s="42"/>
      <c r="AC243" s="42"/>
      <c r="AD243" s="42"/>
      <c r="AE243" s="42"/>
      <c r="AF243" s="42"/>
      <c r="AG243" s="44"/>
      <c r="AH243" s="42"/>
      <c r="AI243" s="9"/>
      <c r="AJ243" s="9"/>
      <c r="AK243" s="9"/>
      <c r="AL243" s="9"/>
      <c r="AM243" s="9"/>
      <c r="AN243" s="9"/>
      <c r="AO243" s="9"/>
      <c r="AP243" s="9"/>
      <c r="AQ243" s="9"/>
      <c r="AR243" s="9"/>
      <c r="AS243" s="9"/>
      <c r="AT243" s="9"/>
      <c r="AU243" s="9"/>
      <c r="AV243" s="9"/>
      <c r="AW243" s="9"/>
      <c r="AX243" s="9"/>
      <c r="AY243" s="9"/>
      <c r="AZ243" s="9"/>
      <c r="BA243" s="9"/>
      <c r="BB243" s="9"/>
      <c r="BC243" s="9"/>
    </row>
    <row r="244" spans="1:55" ht="15.75" customHeight="1">
      <c r="A244" s="9"/>
      <c r="B244" s="9"/>
      <c r="C244" s="9"/>
      <c r="D244" s="9"/>
      <c r="E244" s="9"/>
      <c r="F244" s="9"/>
      <c r="G244" s="9"/>
      <c r="H244" s="9"/>
      <c r="I244" s="9"/>
      <c r="J244" s="9"/>
      <c r="K244" s="9"/>
      <c r="L244" s="9"/>
      <c r="M244" s="42"/>
      <c r="N244" s="42"/>
      <c r="O244" s="42"/>
      <c r="P244" s="42"/>
      <c r="Q244" s="42"/>
      <c r="R244" s="42"/>
      <c r="S244" s="42"/>
      <c r="T244" s="42"/>
      <c r="U244" s="42"/>
      <c r="V244" s="42"/>
      <c r="W244" s="42"/>
      <c r="X244" s="42"/>
      <c r="Y244" s="9"/>
      <c r="Z244" s="9"/>
      <c r="AA244" s="42"/>
      <c r="AB244" s="42"/>
      <c r="AC244" s="42"/>
      <c r="AD244" s="42"/>
      <c r="AE244" s="42"/>
      <c r="AF244" s="42"/>
      <c r="AG244" s="44"/>
      <c r="AH244" s="42"/>
      <c r="AI244" s="9"/>
      <c r="AJ244" s="9"/>
      <c r="AK244" s="9"/>
      <c r="AL244" s="9"/>
      <c r="AM244" s="9"/>
      <c r="AN244" s="9"/>
      <c r="AO244" s="9"/>
      <c r="AP244" s="9"/>
      <c r="AQ244" s="9"/>
      <c r="AR244" s="9"/>
      <c r="AS244" s="9"/>
      <c r="AT244" s="9"/>
      <c r="AU244" s="9"/>
      <c r="AV244" s="9"/>
      <c r="AW244" s="9"/>
      <c r="AX244" s="9"/>
      <c r="AY244" s="9"/>
      <c r="AZ244" s="9"/>
      <c r="BA244" s="9"/>
      <c r="BB244" s="9"/>
      <c r="BC244" s="9"/>
    </row>
    <row r="245" spans="1:55" ht="15.75" customHeight="1">
      <c r="A245" s="9"/>
      <c r="B245" s="9"/>
      <c r="C245" s="9"/>
      <c r="D245" s="9"/>
      <c r="E245" s="9"/>
      <c r="F245" s="9"/>
      <c r="G245" s="9"/>
      <c r="H245" s="9"/>
      <c r="I245" s="9"/>
      <c r="J245" s="9"/>
      <c r="K245" s="9"/>
      <c r="L245" s="9"/>
      <c r="M245" s="42"/>
      <c r="N245" s="42"/>
      <c r="O245" s="42"/>
      <c r="P245" s="42"/>
      <c r="Q245" s="42"/>
      <c r="R245" s="42"/>
      <c r="S245" s="42"/>
      <c r="T245" s="42"/>
      <c r="U245" s="42"/>
      <c r="V245" s="42"/>
      <c r="W245" s="42"/>
      <c r="X245" s="42"/>
      <c r="Y245" s="9"/>
      <c r="Z245" s="9"/>
      <c r="AA245" s="42"/>
      <c r="AB245" s="42"/>
      <c r="AC245" s="42"/>
      <c r="AD245" s="42"/>
      <c r="AE245" s="42"/>
      <c r="AF245" s="42"/>
      <c r="AG245" s="44"/>
      <c r="AH245" s="42"/>
      <c r="AI245" s="9"/>
      <c r="AJ245" s="9"/>
      <c r="AK245" s="9"/>
      <c r="AL245" s="9"/>
      <c r="AM245" s="9"/>
      <c r="AN245" s="9"/>
      <c r="AO245" s="9"/>
      <c r="AP245" s="9"/>
      <c r="AQ245" s="9"/>
      <c r="AR245" s="9"/>
      <c r="AS245" s="9"/>
      <c r="AT245" s="9"/>
      <c r="AU245" s="9"/>
      <c r="AV245" s="9"/>
      <c r="AW245" s="9"/>
      <c r="AX245" s="9"/>
      <c r="AY245" s="9"/>
      <c r="AZ245" s="9"/>
      <c r="BA245" s="9"/>
      <c r="BB245" s="9"/>
      <c r="BC245" s="9"/>
    </row>
    <row r="246" spans="1:55" ht="15.75" customHeight="1">
      <c r="A246" s="9"/>
      <c r="B246" s="9"/>
      <c r="C246" s="9"/>
      <c r="D246" s="9"/>
      <c r="E246" s="9"/>
      <c r="F246" s="9"/>
      <c r="G246" s="9"/>
      <c r="H246" s="9"/>
      <c r="I246" s="9"/>
      <c r="J246" s="9"/>
      <c r="K246" s="9"/>
      <c r="L246" s="9"/>
      <c r="M246" s="42"/>
      <c r="N246" s="42"/>
      <c r="O246" s="42"/>
      <c r="P246" s="42"/>
      <c r="Q246" s="42"/>
      <c r="R246" s="42"/>
      <c r="S246" s="42"/>
      <c r="T246" s="42"/>
      <c r="U246" s="42"/>
      <c r="V246" s="42"/>
      <c r="W246" s="42"/>
      <c r="X246" s="42"/>
      <c r="Y246" s="9"/>
      <c r="Z246" s="9"/>
      <c r="AA246" s="42"/>
      <c r="AB246" s="42"/>
      <c r="AC246" s="42"/>
      <c r="AD246" s="42"/>
      <c r="AE246" s="42"/>
      <c r="AF246" s="42"/>
      <c r="AG246" s="44"/>
      <c r="AH246" s="42"/>
      <c r="AI246" s="9"/>
      <c r="AJ246" s="9"/>
      <c r="AK246" s="9"/>
      <c r="AL246" s="9"/>
      <c r="AM246" s="9"/>
      <c r="AN246" s="9"/>
      <c r="AO246" s="9"/>
      <c r="AP246" s="9"/>
      <c r="AQ246" s="9"/>
      <c r="AR246" s="9"/>
      <c r="AS246" s="9"/>
      <c r="AT246" s="9"/>
      <c r="AU246" s="9"/>
      <c r="AV246" s="9"/>
      <c r="AW246" s="9"/>
      <c r="AX246" s="9"/>
      <c r="AY246" s="9"/>
      <c r="AZ246" s="9"/>
      <c r="BA246" s="9"/>
      <c r="BB246" s="9"/>
      <c r="BC246" s="9"/>
    </row>
    <row r="247" spans="1:55" ht="15.75" customHeight="1">
      <c r="A247" s="9"/>
      <c r="B247" s="9"/>
      <c r="C247" s="9"/>
      <c r="D247" s="9"/>
      <c r="E247" s="9"/>
      <c r="F247" s="9"/>
      <c r="G247" s="9"/>
      <c r="H247" s="9"/>
      <c r="I247" s="9"/>
      <c r="J247" s="9"/>
      <c r="K247" s="9"/>
      <c r="L247" s="9"/>
      <c r="M247" s="42"/>
      <c r="N247" s="42"/>
      <c r="O247" s="42"/>
      <c r="P247" s="42"/>
      <c r="Q247" s="42"/>
      <c r="R247" s="42"/>
      <c r="S247" s="42"/>
      <c r="T247" s="42"/>
      <c r="U247" s="42"/>
      <c r="V247" s="42"/>
      <c r="W247" s="42"/>
      <c r="X247" s="42"/>
      <c r="Y247" s="9"/>
      <c r="Z247" s="9"/>
      <c r="AA247" s="42"/>
      <c r="AB247" s="42"/>
      <c r="AC247" s="42"/>
      <c r="AD247" s="42"/>
      <c r="AE247" s="42"/>
      <c r="AF247" s="42"/>
      <c r="AG247" s="44"/>
      <c r="AH247" s="42"/>
      <c r="AI247" s="9"/>
      <c r="AJ247" s="9"/>
      <c r="AK247" s="9"/>
      <c r="AL247" s="9"/>
      <c r="AM247" s="9"/>
      <c r="AN247" s="9"/>
      <c r="AO247" s="9"/>
      <c r="AP247" s="9"/>
      <c r="AQ247" s="9"/>
      <c r="AR247" s="9"/>
      <c r="AS247" s="9"/>
      <c r="AT247" s="9"/>
      <c r="AU247" s="9"/>
      <c r="AV247" s="9"/>
      <c r="AW247" s="9"/>
      <c r="AX247" s="9"/>
      <c r="AY247" s="9"/>
      <c r="AZ247" s="9"/>
      <c r="BA247" s="9"/>
      <c r="BB247" s="9"/>
      <c r="BC247" s="9"/>
    </row>
    <row r="248" spans="1:55" ht="15.75" customHeight="1">
      <c r="A248" s="9"/>
      <c r="B248" s="9"/>
      <c r="C248" s="9"/>
      <c r="D248" s="9"/>
      <c r="E248" s="9"/>
      <c r="F248" s="9"/>
      <c r="G248" s="9"/>
      <c r="H248" s="9"/>
      <c r="I248" s="9"/>
      <c r="J248" s="9"/>
      <c r="K248" s="9"/>
      <c r="L248" s="9"/>
      <c r="M248" s="42"/>
      <c r="N248" s="42"/>
      <c r="O248" s="42"/>
      <c r="P248" s="42"/>
      <c r="Q248" s="42"/>
      <c r="R248" s="42"/>
      <c r="S248" s="42"/>
      <c r="T248" s="42"/>
      <c r="U248" s="42"/>
      <c r="V248" s="42"/>
      <c r="W248" s="42"/>
      <c r="X248" s="42"/>
      <c r="Y248" s="9"/>
      <c r="Z248" s="9"/>
      <c r="AA248" s="42"/>
      <c r="AB248" s="42"/>
      <c r="AC248" s="42"/>
      <c r="AD248" s="42"/>
      <c r="AE248" s="42"/>
      <c r="AF248" s="42"/>
      <c r="AG248" s="44"/>
      <c r="AH248" s="42"/>
      <c r="AI248" s="9"/>
      <c r="AJ248" s="9"/>
      <c r="AK248" s="9"/>
      <c r="AL248" s="9"/>
      <c r="AM248" s="9"/>
      <c r="AN248" s="9"/>
      <c r="AO248" s="9"/>
      <c r="AP248" s="9"/>
      <c r="AQ248" s="9"/>
      <c r="AR248" s="9"/>
      <c r="AS248" s="9"/>
      <c r="AT248" s="9"/>
      <c r="AU248" s="9"/>
      <c r="AV248" s="9"/>
      <c r="AW248" s="9"/>
      <c r="AX248" s="9"/>
      <c r="AY248" s="9"/>
      <c r="AZ248" s="9"/>
      <c r="BA248" s="9"/>
      <c r="BB248" s="9"/>
      <c r="BC248" s="9"/>
    </row>
    <row r="249" spans="1:55" ht="15.75" customHeight="1">
      <c r="A249" s="9"/>
      <c r="B249" s="9"/>
      <c r="C249" s="9"/>
      <c r="D249" s="9"/>
      <c r="E249" s="9"/>
      <c r="F249" s="9"/>
      <c r="G249" s="9"/>
      <c r="H249" s="9"/>
      <c r="I249" s="9"/>
      <c r="J249" s="9"/>
      <c r="K249" s="9"/>
      <c r="L249" s="9"/>
      <c r="M249" s="42"/>
      <c r="N249" s="42"/>
      <c r="O249" s="42"/>
      <c r="P249" s="42"/>
      <c r="Q249" s="42"/>
      <c r="R249" s="42"/>
      <c r="S249" s="42"/>
      <c r="T249" s="42"/>
      <c r="U249" s="42"/>
      <c r="V249" s="42"/>
      <c r="W249" s="42"/>
      <c r="X249" s="42"/>
      <c r="Y249" s="9"/>
      <c r="Z249" s="9"/>
      <c r="AA249" s="42"/>
      <c r="AB249" s="42"/>
      <c r="AC249" s="42"/>
      <c r="AD249" s="42"/>
      <c r="AE249" s="42"/>
      <c r="AF249" s="42"/>
      <c r="AG249" s="44"/>
      <c r="AH249" s="42"/>
      <c r="AI249" s="9"/>
      <c r="AJ249" s="9"/>
      <c r="AK249" s="9"/>
      <c r="AL249" s="9"/>
      <c r="AM249" s="9"/>
      <c r="AN249" s="9"/>
      <c r="AO249" s="9"/>
      <c r="AP249" s="9"/>
      <c r="AQ249" s="9"/>
      <c r="AR249" s="9"/>
      <c r="AS249" s="9"/>
      <c r="AT249" s="9"/>
      <c r="AU249" s="9"/>
      <c r="AV249" s="9"/>
      <c r="AW249" s="9"/>
      <c r="AX249" s="9"/>
      <c r="AY249" s="9"/>
      <c r="AZ249" s="9"/>
      <c r="BA249" s="9"/>
      <c r="BB249" s="9"/>
      <c r="BC249" s="9"/>
    </row>
    <row r="250" spans="1:55" ht="15.75" customHeight="1">
      <c r="A250" s="9"/>
      <c r="B250" s="9"/>
      <c r="C250" s="9"/>
      <c r="D250" s="9"/>
      <c r="E250" s="9"/>
      <c r="F250" s="9"/>
      <c r="G250" s="9"/>
      <c r="H250" s="9"/>
      <c r="I250" s="9"/>
      <c r="J250" s="9"/>
      <c r="K250" s="9"/>
      <c r="L250" s="9"/>
      <c r="M250" s="42"/>
      <c r="N250" s="42"/>
      <c r="O250" s="42"/>
      <c r="P250" s="42"/>
      <c r="Q250" s="42"/>
      <c r="R250" s="42"/>
      <c r="S250" s="42"/>
      <c r="T250" s="42"/>
      <c r="U250" s="42"/>
      <c r="V250" s="42"/>
      <c r="W250" s="42"/>
      <c r="X250" s="42"/>
      <c r="Y250" s="9"/>
      <c r="Z250" s="9"/>
      <c r="AA250" s="42"/>
      <c r="AB250" s="42"/>
      <c r="AC250" s="42"/>
      <c r="AD250" s="42"/>
      <c r="AE250" s="42"/>
      <c r="AF250" s="42"/>
      <c r="AG250" s="44"/>
      <c r="AH250" s="42"/>
      <c r="AI250" s="9"/>
      <c r="AJ250" s="9"/>
      <c r="AK250" s="9"/>
      <c r="AL250" s="9"/>
      <c r="AM250" s="9"/>
      <c r="AN250" s="9"/>
      <c r="AO250" s="9"/>
      <c r="AP250" s="9"/>
      <c r="AQ250" s="9"/>
      <c r="AR250" s="9"/>
      <c r="AS250" s="9"/>
      <c r="AT250" s="9"/>
      <c r="AU250" s="9"/>
      <c r="AV250" s="9"/>
      <c r="AW250" s="9"/>
      <c r="AX250" s="9"/>
      <c r="AY250" s="9"/>
      <c r="AZ250" s="9"/>
      <c r="BA250" s="9"/>
      <c r="BB250" s="9"/>
      <c r="BC250" s="9"/>
    </row>
    <row r="251" spans="1:55" ht="15.75" customHeight="1"/>
    <row r="252" spans="1:55" ht="15.75" customHeight="1"/>
    <row r="253" spans="1:55" ht="15.75" customHeight="1"/>
    <row r="254" spans="1:55" ht="15.75" customHeight="1"/>
    <row r="255" spans="1:55" ht="15.75" customHeight="1"/>
    <row r="256" spans="1:5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9:BC50" xr:uid="{00000000-0009-0000-0000-000001000000}"/>
  <mergeCells count="62">
    <mergeCell ref="AI33:AM33"/>
    <mergeCell ref="AI34:AM34"/>
    <mergeCell ref="AI35:AM35"/>
    <mergeCell ref="AI36:AM36"/>
    <mergeCell ref="AI37:AM37"/>
    <mergeCell ref="AI38:AM38"/>
    <mergeCell ref="AI39:AM39"/>
    <mergeCell ref="AI47:AM47"/>
    <mergeCell ref="AI48:AM48"/>
    <mergeCell ref="AI49:AM49"/>
    <mergeCell ref="AI50:AM50"/>
    <mergeCell ref="AI40:AM40"/>
    <mergeCell ref="AI41:AM41"/>
    <mergeCell ref="AI42:AM42"/>
    <mergeCell ref="AI43:AM43"/>
    <mergeCell ref="AI44:AM44"/>
    <mergeCell ref="AI45:AM45"/>
    <mergeCell ref="AI46:AM46"/>
    <mergeCell ref="A2:AM2"/>
    <mergeCell ref="A3:K3"/>
    <mergeCell ref="L3:AG3"/>
    <mergeCell ref="AH3:AM3"/>
    <mergeCell ref="A4:K4"/>
    <mergeCell ref="L4:AG4"/>
    <mergeCell ref="AH4:AM4"/>
    <mergeCell ref="Y6:AA8"/>
    <mergeCell ref="AD6:AH8"/>
    <mergeCell ref="A5:K5"/>
    <mergeCell ref="L5:AG5"/>
    <mergeCell ref="AH5:AM5"/>
    <mergeCell ref="G6:H8"/>
    <mergeCell ref="J6:L8"/>
    <mergeCell ref="M6:V8"/>
    <mergeCell ref="X6:X8"/>
    <mergeCell ref="M9:N9"/>
    <mergeCell ref="O9:P9"/>
    <mergeCell ref="Q9:R9"/>
    <mergeCell ref="S9:T9"/>
    <mergeCell ref="U9:V9"/>
    <mergeCell ref="AI10:AM10"/>
    <mergeCell ref="AI11:AM11"/>
    <mergeCell ref="AI12:AM12"/>
    <mergeCell ref="AI13:AM13"/>
    <mergeCell ref="AI14:AM14"/>
    <mergeCell ref="AI15:AM15"/>
    <mergeCell ref="AI16:AM16"/>
    <mergeCell ref="AI17:AM17"/>
    <mergeCell ref="AI18:AM18"/>
    <mergeCell ref="AI19:AM19"/>
    <mergeCell ref="AI20:AM20"/>
    <mergeCell ref="AI21:AM21"/>
    <mergeCell ref="AI22:AM22"/>
    <mergeCell ref="AI23:AM23"/>
    <mergeCell ref="AI24:AM24"/>
    <mergeCell ref="AI30:AM30"/>
    <mergeCell ref="AI31:AM31"/>
    <mergeCell ref="AI32:AM32"/>
    <mergeCell ref="AI25:AM25"/>
    <mergeCell ref="AI26:AM26"/>
    <mergeCell ref="AI27:AM27"/>
    <mergeCell ref="AI28:AM28"/>
    <mergeCell ref="AI29:AM29"/>
  </mergeCells>
  <conditionalFormatting sqref="V10:V49">
    <cfRule type="cellIs" dxfId="753" priority="1" stopIfTrue="1" operator="equal">
      <formula>"IV"</formula>
    </cfRule>
    <cfRule type="cellIs" dxfId="752" priority="2" stopIfTrue="1" operator="equal">
      <formula>"III"</formula>
    </cfRule>
    <cfRule type="cellIs" dxfId="751" priority="3" stopIfTrue="1" operator="equal">
      <formula>"II"</formula>
    </cfRule>
    <cfRule type="cellIs" dxfId="750" priority="4" stopIfTrue="1" operator="equal">
      <formula>"I"</formula>
    </cfRule>
  </conditionalFormatting>
  <conditionalFormatting sqref="W10:X37 X38:X49 W38:W50">
    <cfRule type="cellIs" dxfId="749" priority="5" operator="equal">
      <formula>"Mejorable"</formula>
    </cfRule>
    <cfRule type="cellIs" dxfId="748" priority="6" stopIfTrue="1" operator="equal">
      <formula>"No Aceptable"</formula>
    </cfRule>
    <cfRule type="cellIs" dxfId="747" priority="7" stopIfTrue="1" operator="equal">
      <formula>"Aceptable"</formula>
    </cfRule>
    <cfRule type="cellIs" dxfId="746" priority="8" operator="equal">
      <formula>"No Aceptable  o Aceptable con control específico"</formula>
    </cfRule>
  </conditionalFormatting>
  <conditionalFormatting sqref="X10:X14 X16:X35 X38:X49">
    <cfRule type="containsText" dxfId="745" priority="9" operator="containsText" text="SI">
      <formula>NOT(ISERROR(SEARCH(("SI"),(X16))))</formula>
    </cfRule>
    <cfRule type="cellIs" dxfId="744" priority="10" operator="equal">
      <formula>"NO"</formula>
    </cfRule>
    <cfRule type="containsText" dxfId="743" priority="11" operator="containsText" text="SI">
      <formula>NOT(ISERROR(SEARCH(("SI"),(X16))))</formula>
    </cfRule>
  </conditionalFormatting>
  <conditionalFormatting sqref="X15">
    <cfRule type="containsText" dxfId="742" priority="42" operator="containsText" text="SI">
      <formula>NOT(ISERROR(SEARCH(("SI"),(X15))))</formula>
    </cfRule>
    <cfRule type="cellIs" dxfId="741" priority="43" operator="equal">
      <formula>"NO"</formula>
    </cfRule>
    <cfRule type="containsText" dxfId="740" priority="44" operator="containsText" text="SI">
      <formula>NOT(ISERROR(SEARCH(("SI"),(X15))))</formula>
    </cfRule>
  </conditionalFormatting>
  <conditionalFormatting sqref="X36:X37">
    <cfRule type="containsText" dxfId="739" priority="20" operator="containsText" text="SI">
      <formula>NOT(ISERROR(SEARCH(("SI"),(X36))))</formula>
    </cfRule>
    <cfRule type="cellIs" dxfId="738" priority="21" operator="equal">
      <formula>"NO"</formula>
    </cfRule>
    <cfRule type="containsText" dxfId="737" priority="22" operator="containsText" text="SI">
      <formula>NOT(ISERROR(SEARCH(("SI"),(X36))))</formula>
    </cfRule>
  </conditionalFormatting>
  <dataValidations count="4">
    <dataValidation type="list" allowBlank="1" showErrorMessage="1" sqref="O10:O26" xr:uid="{00000000-0002-0000-0100-000000000000}">
      <formula1>NIVELEXPOSICION</formula1>
    </dataValidation>
    <dataValidation type="list" allowBlank="1" showErrorMessage="1" sqref="M10:M26" xr:uid="{00000000-0002-0000-0100-000001000000}">
      <formula1>NIVELDEFICIENCIA</formula1>
    </dataValidation>
    <dataValidation type="list" allowBlank="1" showErrorMessage="1" sqref="F10:F49 X10:X49 AC10:AC49" xr:uid="{00000000-0002-0000-0100-000002000000}">
      <formula1>RUTINARIA</formula1>
    </dataValidation>
    <dataValidation type="list" allowBlank="1" showErrorMessage="1" sqref="S10:S26" xr:uid="{00000000-0002-0000-0100-000003000000}">
      <formula1>NIVELCONSECUENCIA</formula1>
    </dataValidation>
  </dataValidations>
  <printOptions horizontalCentered="1"/>
  <pageMargins left="0.23622047244094491" right="0.23622047244094491" top="0.39370078740157483" bottom="0.39370078740157483" header="0" footer="0"/>
  <pageSetup scale="22" orientation="landscape"/>
  <headerFooter>
    <oddFooter>&amp;R&amp;P</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4000000}">
          <x14:formula1>
            <xm:f>Datos!$I$2:$I$8</xm:f>
          </x14:formula1>
          <xm:sqref>G10:G49</xm:sqref>
        </x14:dataValidation>
        <x14:dataValidation type="list" allowBlank="1" showErrorMessage="1" xr:uid="{00000000-0002-0000-0100-000005000000}">
          <x14:formula1>
            <xm:f>Datos!#REF!</xm:f>
          </x14:formula1>
          <xm:sqref>H10:H18 H48:H49 H35:H46 H20:H33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EB0D6-024E-4788-9D9C-FADDE419F171}">
  <sheetPr>
    <tabColor rgb="FFFF5050"/>
  </sheetPr>
  <dimension ref="C1:AG761"/>
  <sheetViews>
    <sheetView showGridLines="0" view="pageBreakPreview" topLeftCell="A12" zoomScaleNormal="75" zoomScaleSheetLayoutView="100" workbookViewId="0">
      <selection activeCell="F14" sqref="F14"/>
    </sheetView>
  </sheetViews>
  <sheetFormatPr defaultColWidth="12.625" defaultRowHeight="15" customHeight="1"/>
  <cols>
    <col min="1" max="1" width="0.5" customWidth="1"/>
    <col min="2" max="2" width="1.25" customWidth="1"/>
    <col min="3" max="3" width="12.125" customWidth="1"/>
    <col min="4" max="4" width="5.125" customWidth="1"/>
    <col min="5" max="5" width="15.75" style="213" customWidth="1"/>
    <col min="6" max="6" width="17.75" customWidth="1"/>
    <col min="7" max="7" width="16.125" customWidth="1"/>
    <col min="8" max="10" width="15.25" customWidth="1"/>
    <col min="11" max="17" width="4.25" customWidth="1"/>
    <col min="18" max="18" width="5.125" customWidth="1"/>
    <col min="19" max="19" width="4.25" customWidth="1"/>
    <col min="20" max="20" width="4.625" customWidth="1"/>
    <col min="21" max="21" width="14.5" customWidth="1"/>
    <col min="22" max="22" width="11.625" customWidth="1"/>
    <col min="23" max="25" width="5" customWidth="1"/>
    <col min="26" max="26" width="17.25" customWidth="1"/>
    <col min="27" max="27" width="4.75" customWidth="1"/>
    <col min="28" max="30" width="10" customWidth="1"/>
    <col min="31" max="31" width="29.75" customWidth="1"/>
  </cols>
  <sheetData>
    <row r="1" spans="3:33" ht="8.25" customHeight="1" thickBot="1">
      <c r="C1" s="7"/>
      <c r="D1" s="7"/>
      <c r="E1" s="8"/>
      <c r="F1" s="7"/>
      <c r="G1" s="7"/>
      <c r="H1" s="7"/>
      <c r="I1" s="7"/>
      <c r="J1" s="7"/>
      <c r="K1" s="7"/>
      <c r="L1" s="7"/>
      <c r="M1" s="7"/>
      <c r="N1" s="7"/>
      <c r="O1" s="7"/>
      <c r="P1" s="7"/>
      <c r="Q1" s="7"/>
      <c r="R1" s="7"/>
      <c r="S1" s="7"/>
      <c r="T1" s="7"/>
      <c r="U1" s="7"/>
      <c r="V1" s="7"/>
      <c r="W1" s="7"/>
      <c r="X1" s="7"/>
      <c r="Y1" s="7"/>
      <c r="Z1" s="7"/>
      <c r="AA1" s="7"/>
      <c r="AB1" s="7"/>
      <c r="AC1" s="7"/>
      <c r="AD1" s="7"/>
    </row>
    <row r="2" spans="3:33" s="47" customFormat="1" ht="63" customHeight="1">
      <c r="C2" s="622"/>
      <c r="D2" s="623"/>
      <c r="E2" s="623"/>
      <c r="F2" s="623"/>
      <c r="G2" s="623" t="s">
        <v>88</v>
      </c>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4"/>
    </row>
    <row r="3" spans="3:33" s="48" customFormat="1" ht="22.5" customHeight="1">
      <c r="C3" s="162" t="s">
        <v>312</v>
      </c>
      <c r="D3" s="445" t="s">
        <v>313</v>
      </c>
      <c r="E3" s="445"/>
      <c r="F3" s="616" t="s">
        <v>314</v>
      </c>
      <c r="G3" s="616"/>
      <c r="H3" s="616"/>
      <c r="I3" s="616"/>
      <c r="J3" s="617" t="s">
        <v>315</v>
      </c>
      <c r="K3" s="617"/>
      <c r="L3" s="617"/>
      <c r="M3" s="617"/>
      <c r="N3" s="617"/>
      <c r="O3" s="617"/>
      <c r="P3" s="617"/>
      <c r="Q3" s="617"/>
      <c r="R3" s="438" t="s">
        <v>316</v>
      </c>
      <c r="S3" s="438"/>
      <c r="T3" s="438"/>
      <c r="U3" s="438" t="s">
        <v>317</v>
      </c>
      <c r="V3" s="438"/>
      <c r="W3" s="618"/>
      <c r="X3" s="446"/>
      <c r="Y3" s="446"/>
      <c r="Z3" s="446"/>
      <c r="AA3" s="446"/>
      <c r="AB3" s="446"/>
      <c r="AC3" s="447"/>
      <c r="AD3" s="461" t="s">
        <v>318</v>
      </c>
      <c r="AE3" s="461"/>
      <c r="AF3" s="77" t="s">
        <v>319</v>
      </c>
      <c r="AG3" s="359">
        <v>4</v>
      </c>
    </row>
    <row r="4" spans="3:33" s="48" customFormat="1" ht="22.5" customHeight="1">
      <c r="C4" s="162" t="s">
        <v>320</v>
      </c>
      <c r="D4" s="611" t="s">
        <v>696</v>
      </c>
      <c r="E4" s="611"/>
      <c r="F4" s="191" t="s">
        <v>624</v>
      </c>
      <c r="G4" s="628" t="s">
        <v>625</v>
      </c>
      <c r="H4" s="629"/>
      <c r="I4" s="629"/>
      <c r="J4" s="629"/>
      <c r="K4" s="629"/>
      <c r="L4" s="629"/>
      <c r="M4" s="629"/>
      <c r="N4" s="629"/>
      <c r="O4" s="629"/>
      <c r="P4" s="629"/>
      <c r="Q4" s="629"/>
      <c r="R4" s="629"/>
      <c r="S4" s="629"/>
      <c r="T4" s="629"/>
      <c r="U4" s="630"/>
      <c r="V4" s="618" t="s">
        <v>322</v>
      </c>
      <c r="W4" s="447"/>
      <c r="X4" s="619" t="s">
        <v>626</v>
      </c>
      <c r="Y4" s="620"/>
      <c r="Z4" s="620"/>
      <c r="AA4" s="620"/>
      <c r="AB4" s="627"/>
      <c r="AC4" s="63"/>
      <c r="AD4" s="63"/>
      <c r="AE4" s="63"/>
      <c r="AF4" s="526" t="s">
        <v>324</v>
      </c>
      <c r="AG4" s="626"/>
    </row>
    <row r="5" spans="3:33" s="48" customFormat="1" ht="22.5" customHeight="1">
      <c r="C5" s="192" t="s">
        <v>98</v>
      </c>
      <c r="D5" s="658" t="s">
        <v>697</v>
      </c>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9"/>
    </row>
    <row r="6" spans="3:33" ht="25.5" customHeight="1" thickBot="1">
      <c r="C6" s="193" t="s">
        <v>327</v>
      </c>
      <c r="D6" s="645" t="s">
        <v>328</v>
      </c>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6"/>
    </row>
    <row r="7" spans="3:33" s="58" customFormat="1" ht="67.5" customHeight="1">
      <c r="C7" s="640" t="s">
        <v>329</v>
      </c>
      <c r="D7" s="642" t="s">
        <v>330</v>
      </c>
      <c r="E7" s="631" t="s">
        <v>101</v>
      </c>
      <c r="F7" s="775"/>
      <c r="G7" s="631" t="s">
        <v>102</v>
      </c>
      <c r="H7" s="639" t="s">
        <v>103</v>
      </c>
      <c r="I7" s="775"/>
      <c r="J7" s="775"/>
      <c r="K7" s="649" t="s">
        <v>104</v>
      </c>
      <c r="L7" s="649"/>
      <c r="M7" s="649"/>
      <c r="N7" s="649"/>
      <c r="O7" s="649"/>
      <c r="P7" s="649"/>
      <c r="Q7" s="649"/>
      <c r="R7" s="649"/>
      <c r="S7" s="649"/>
      <c r="T7" s="649"/>
      <c r="U7" s="649"/>
      <c r="V7" s="169" t="s">
        <v>331</v>
      </c>
      <c r="W7" s="647" t="s">
        <v>107</v>
      </c>
      <c r="X7" s="775"/>
      <c r="Y7" s="775"/>
      <c r="Z7" s="647" t="s">
        <v>108</v>
      </c>
      <c r="AA7" s="650" t="s">
        <v>109</v>
      </c>
      <c r="AB7" s="652" t="s">
        <v>110</v>
      </c>
      <c r="AC7" s="775"/>
      <c r="AD7" s="775"/>
      <c r="AE7" s="775"/>
      <c r="AF7" s="775"/>
      <c r="AG7" s="653" t="s">
        <v>111</v>
      </c>
    </row>
    <row r="8" spans="3:33" s="58" customFormat="1" ht="138" customHeight="1" thickBot="1">
      <c r="C8" s="641"/>
      <c r="D8" s="643"/>
      <c r="E8" s="210" t="s">
        <v>332</v>
      </c>
      <c r="F8" s="203" t="s">
        <v>333</v>
      </c>
      <c r="G8" s="632"/>
      <c r="H8" s="204" t="s">
        <v>114</v>
      </c>
      <c r="I8" s="204" t="s">
        <v>115</v>
      </c>
      <c r="J8" s="204" t="s">
        <v>116</v>
      </c>
      <c r="K8" s="655" t="s">
        <v>117</v>
      </c>
      <c r="L8" s="656"/>
      <c r="M8" s="655" t="s">
        <v>118</v>
      </c>
      <c r="N8" s="656"/>
      <c r="O8" s="205" t="s">
        <v>628</v>
      </c>
      <c r="P8" s="205" t="s">
        <v>334</v>
      </c>
      <c r="Q8" s="655" t="s">
        <v>120</v>
      </c>
      <c r="R8" s="656"/>
      <c r="S8" s="205" t="s">
        <v>335</v>
      </c>
      <c r="T8" s="657" t="s">
        <v>336</v>
      </c>
      <c r="U8" s="657"/>
      <c r="V8" s="206" t="s">
        <v>122</v>
      </c>
      <c r="W8" s="207" t="s">
        <v>123</v>
      </c>
      <c r="X8" s="207" t="s">
        <v>124</v>
      </c>
      <c r="Y8" s="207" t="s">
        <v>125</v>
      </c>
      <c r="Z8" s="648"/>
      <c r="AA8" s="651"/>
      <c r="AB8" s="208" t="s">
        <v>126</v>
      </c>
      <c r="AC8" s="208" t="s">
        <v>127</v>
      </c>
      <c r="AD8" s="208" t="s">
        <v>128</v>
      </c>
      <c r="AE8" s="209" t="s">
        <v>129</v>
      </c>
      <c r="AF8" s="208" t="s">
        <v>130</v>
      </c>
      <c r="AG8" s="654"/>
    </row>
    <row r="9" spans="3:33" s="237" customFormat="1" ht="84" customHeight="1">
      <c r="C9" s="661" t="s">
        <v>698</v>
      </c>
      <c r="D9" s="633" t="s">
        <v>131</v>
      </c>
      <c r="E9" s="212" t="s">
        <v>24</v>
      </c>
      <c r="F9" s="172" t="s">
        <v>5</v>
      </c>
      <c r="G9" s="95" t="s">
        <v>338</v>
      </c>
      <c r="H9" s="96" t="s">
        <v>86</v>
      </c>
      <c r="I9" s="96" t="s">
        <v>86</v>
      </c>
      <c r="J9" s="97" t="s">
        <v>340</v>
      </c>
      <c r="K9" s="98">
        <v>2</v>
      </c>
      <c r="L9" s="216" t="str">
        <f>+IF(K9="","Bajo",IF(K9=2,"Medio",IF(K9=6,"Alto",IF(K9=10,"Muy Alto",""))))</f>
        <v>Medio</v>
      </c>
      <c r="M9" s="98">
        <v>2</v>
      </c>
      <c r="N9" s="216" t="str">
        <f>+IF(M9=0,"",IF(M9=1,"Esporádica",IF(M9=2,"Ocasional",IF(M9=3,"Frecuente",IF(M9=4,"Continua","")))))</f>
        <v>Ocasional</v>
      </c>
      <c r="O9" s="102">
        <f>+IF(K9="",M9,(M9*K9))</f>
        <v>4</v>
      </c>
      <c r="P9" s="216" t="str">
        <f>+IF(O9=0,"",IF(O9&lt;5,"Bajo",IF(O9&lt;9,"Medio",IF(O9&lt;21,"Alto",IF(O9&lt;41,"Muy Alto","")))))</f>
        <v>Bajo</v>
      </c>
      <c r="Q9" s="98">
        <v>10</v>
      </c>
      <c r="R9" s="216" t="str">
        <f>+IF(Q9=0,"",IF(Q9&lt;11,"Leve",IF(Q9&lt;26,"Grave",IF(Q9&lt;61,"Muy Grave",IF(Q9&lt;101,"Muerte","")))))</f>
        <v>Leve</v>
      </c>
      <c r="S9" s="98">
        <f>+Q9*O9</f>
        <v>40</v>
      </c>
      <c r="T9" s="90" t="str">
        <f>+IF(S9=0,"",IF(S9&lt;21,"IV",IF(S9&lt;121,"III",IF(S9&lt;501,"II",IF(S9&lt;4001,"I","")))))</f>
        <v>III</v>
      </c>
      <c r="U9" s="99" t="str">
        <f>+IF(T9=0,"",IF(T9="I","No Aceptable",IF(T9="II","No Aceptable  o Aceptable con control específico",IF(T9="III","Aceptable",IF(T9="IV","Aceptable","")))))</f>
        <v>Aceptable</v>
      </c>
      <c r="V9" s="99" t="s">
        <v>4</v>
      </c>
      <c r="W9" s="636">
        <v>25</v>
      </c>
      <c r="X9" s="636"/>
      <c r="Y9" s="636">
        <f>W9+X9</f>
        <v>25</v>
      </c>
      <c r="Z9" s="109" t="s">
        <v>630</v>
      </c>
      <c r="AA9" s="109" t="s">
        <v>8</v>
      </c>
      <c r="AB9" s="90" t="s">
        <v>86</v>
      </c>
      <c r="AC9" s="90" t="s">
        <v>86</v>
      </c>
      <c r="AD9" s="90" t="s">
        <v>86</v>
      </c>
      <c r="AE9" s="105" t="s">
        <v>631</v>
      </c>
      <c r="AF9" s="90" t="s">
        <v>86</v>
      </c>
      <c r="AG9" s="182" t="s">
        <v>86</v>
      </c>
    </row>
    <row r="10" spans="3:33" s="231" customFormat="1" ht="99" customHeight="1">
      <c r="C10" s="661"/>
      <c r="D10" s="634"/>
      <c r="E10" s="106" t="s">
        <v>6</v>
      </c>
      <c r="F10" s="95" t="s">
        <v>5</v>
      </c>
      <c r="G10" s="95" t="s">
        <v>338</v>
      </c>
      <c r="H10" s="96" t="s">
        <v>339</v>
      </c>
      <c r="I10" s="96" t="s">
        <v>86</v>
      </c>
      <c r="J10" s="97" t="s">
        <v>340</v>
      </c>
      <c r="K10" s="98">
        <v>2</v>
      </c>
      <c r="L10" s="216" t="str">
        <f>+IF(K10="","Bajo",IF(K10=2,"Medio",IF(K10=6,"Alto",IF(K10=10,"Muy Alto",""))))</f>
        <v>Medio</v>
      </c>
      <c r="M10" s="98">
        <v>4</v>
      </c>
      <c r="N10" s="216" t="str">
        <f>+IF(M10=0,"",IF(M10=1,"Esporádica",IF(M10=2,"Ocasional",IF(M10=3,"Frecuente",IF(M10=4,"Continua","")))))</f>
        <v>Continua</v>
      </c>
      <c r="O10" s="102">
        <f>+IF(K10="",M10,(M10*K10))</f>
        <v>8</v>
      </c>
      <c r="P10" s="216" t="str">
        <f>+IF(O10=0,"",IF(O10&lt;5,"Bajo",IF(O10&lt;9,"Medio",IF(O10&lt;21,"Alto",IF(O10&lt;41,"Muy Alto","")))))</f>
        <v>Medio</v>
      </c>
      <c r="Q10" s="98">
        <v>60</v>
      </c>
      <c r="R10" s="216" t="str">
        <f>+IF(Q10=0,"",IF(Q10&lt;11,"Leve",IF(Q10&lt;26,"Grave",IF(Q10&lt;61,"Muy Grave",IF(Q10&lt;101,"Muerte","")))))</f>
        <v>Muy Grave</v>
      </c>
      <c r="S10" s="98">
        <f>+Q10*O10</f>
        <v>480</v>
      </c>
      <c r="T10" s="90" t="str">
        <f>+IF(S10=0,"",IF(S10&lt;21,"IV",IF(S10&lt;121,"III",IF(S10&lt;501,"II",IF(S10&lt;4001,"I","")))))</f>
        <v>II</v>
      </c>
      <c r="U10" s="99" t="str">
        <f>+IF(T10=0,"",IF(T10="I","No Aceptable",IF(T10="II","No Aceptable  o Aceptable con control específico",IF(T10="III","Aceptable",IF(T10="IV","Aceptable","")))))</f>
        <v>No Aceptable  o Aceptable con control específico</v>
      </c>
      <c r="V10" s="99" t="s">
        <v>4</v>
      </c>
      <c r="W10" s="637"/>
      <c r="X10" s="637"/>
      <c r="Y10" s="637"/>
      <c r="Z10" s="100" t="s">
        <v>137</v>
      </c>
      <c r="AA10" s="90" t="s">
        <v>4</v>
      </c>
      <c r="AB10" s="90" t="s">
        <v>86</v>
      </c>
      <c r="AC10" s="90" t="s">
        <v>86</v>
      </c>
      <c r="AD10" s="98" t="s">
        <v>341</v>
      </c>
      <c r="AE10" s="89" t="s">
        <v>342</v>
      </c>
      <c r="AF10" s="90" t="s">
        <v>86</v>
      </c>
      <c r="AG10" s="182" t="s">
        <v>86</v>
      </c>
    </row>
    <row r="11" spans="3:33" s="237" customFormat="1" ht="62.25" customHeight="1">
      <c r="C11" s="661"/>
      <c r="D11" s="634"/>
      <c r="E11" s="212" t="s">
        <v>632</v>
      </c>
      <c r="F11" s="102" t="s">
        <v>9</v>
      </c>
      <c r="G11" s="90" t="s">
        <v>355</v>
      </c>
      <c r="H11" s="96" t="s">
        <v>86</v>
      </c>
      <c r="I11" s="96" t="s">
        <v>86</v>
      </c>
      <c r="J11" s="98" t="s">
        <v>633</v>
      </c>
      <c r="K11" s="90">
        <v>2</v>
      </c>
      <c r="L11" s="217" t="str">
        <f>+IF(K11="","Bajo",IF(K11=2,"Medio",IF(K11=6,"Alto",IF(K11=10,"Muy Alto",""))))</f>
        <v>Medio</v>
      </c>
      <c r="M11" s="90">
        <v>3</v>
      </c>
      <c r="N11" s="217" t="str">
        <f>+IF(M11=0,"",IF(M11=1,"Esporádica",IF(M11=2,"Ocasional",IF(M11=3,"Frecuente",IF(M11=4,"Continua","")))))</f>
        <v>Frecuente</v>
      </c>
      <c r="O11" s="90">
        <f>+IF(K11="",M11,(M11*K11))</f>
        <v>6</v>
      </c>
      <c r="P11" s="217" t="str">
        <f>+IF(O11=0,"",IF(O11&lt;5,"Bajo",IF(O11&lt;9,"Medio",IF(O11&lt;21,"Alto",IF(O11&lt;41,"Muy Alto","")))))</f>
        <v>Medio</v>
      </c>
      <c r="Q11" s="90">
        <v>10</v>
      </c>
      <c r="R11" s="217" t="str">
        <f>+IF(Q11=0,"",IF(Q11&lt;11,"Leve",IF(Q11&lt;26,"Grave",IF(Q11&lt;61,"Muy Grave",IF(Q11&lt;101,"Muerte","")))))</f>
        <v>Leve</v>
      </c>
      <c r="S11" s="90">
        <f>+Q11*O11</f>
        <v>60</v>
      </c>
      <c r="T11" s="90" t="str">
        <f>+IF(S11=0,"",IF(S11&lt;21,"IV",IF(S11&lt;121,"III",IF(S11&lt;501,"II",IF(S11&lt;4001,"I","")))))</f>
        <v>III</v>
      </c>
      <c r="U11" s="99" t="str">
        <f>+IF(T11=0,"",IF(T11="I","No Aceptable",IF(T11="II","No Aceptable  o Aceptable con control específico",IF(T11="III","Aceptable",IF(T11="IV","Aceptable","")))))</f>
        <v>Aceptable</v>
      </c>
      <c r="V11" s="99" t="s">
        <v>4</v>
      </c>
      <c r="W11" s="637"/>
      <c r="X11" s="637"/>
      <c r="Y11" s="637"/>
      <c r="Z11" s="100" t="s">
        <v>358</v>
      </c>
      <c r="AA11" s="90" t="s">
        <v>8</v>
      </c>
      <c r="AB11" s="90" t="s">
        <v>86</v>
      </c>
      <c r="AC11" s="90" t="s">
        <v>86</v>
      </c>
      <c r="AD11" s="90" t="s">
        <v>86</v>
      </c>
      <c r="AE11" s="105" t="s">
        <v>634</v>
      </c>
      <c r="AF11" s="90" t="s">
        <v>86</v>
      </c>
      <c r="AG11" s="182" t="s">
        <v>86</v>
      </c>
    </row>
    <row r="12" spans="3:33" s="231" customFormat="1" ht="80.25" customHeight="1">
      <c r="C12" s="661"/>
      <c r="D12" s="634"/>
      <c r="E12" s="211" t="s">
        <v>349</v>
      </c>
      <c r="F12" s="102" t="s">
        <v>9</v>
      </c>
      <c r="G12" s="90" t="s">
        <v>350</v>
      </c>
      <c r="H12" s="96" t="s">
        <v>86</v>
      </c>
      <c r="I12" s="96" t="s">
        <v>86</v>
      </c>
      <c r="J12" s="96" t="s">
        <v>635</v>
      </c>
      <c r="K12" s="102">
        <v>2</v>
      </c>
      <c r="L12" s="218" t="str">
        <f>+IF(K12="","Bajo",IF(K12=2,"Medio",IF(K12=6,"Alto",IF(K12=10,"Muy Alto",""))))</f>
        <v>Medio</v>
      </c>
      <c r="M12" s="102">
        <v>2</v>
      </c>
      <c r="N12" s="218" t="str">
        <f>+IF(M12=0,"",IF(M12=1,"Esporádica",IF(M12=2,"Ocasional",IF(M12=3,"Frecuente",IF(M12=4,"Continua","")))))</f>
        <v>Ocasional</v>
      </c>
      <c r="O12" s="102">
        <f>+IF(K12="",M12,(M12*K12))</f>
        <v>4</v>
      </c>
      <c r="P12" s="218" t="str">
        <f>+IF(O12=0,"",IF(O12&lt;5,"Bajo",IF(O12&lt;9,"Medio",IF(O12&lt;21,"Alto",IF(O12&lt;41,"Muy Alto","")))))</f>
        <v>Bajo</v>
      </c>
      <c r="Q12" s="102">
        <v>10</v>
      </c>
      <c r="R12" s="218" t="str">
        <f>+IF(Q12=0,"",IF(Q12&lt;11,"Leve",IF(Q12&lt;26,"Grave",IF(Q12&lt;61,"Muy Grave",IF(Q12&lt;101,"Muerte","")))))</f>
        <v>Leve</v>
      </c>
      <c r="S12" s="102">
        <f>+Q12*O12</f>
        <v>40</v>
      </c>
      <c r="T12" s="102" t="str">
        <f>+IF(S12=0,"",IF(S12&lt;21,"IV",IF(S12&lt;121,"III",IF(S12&lt;501,"II",IF(S12&lt;4001,"I","")))))</f>
        <v>III</v>
      </c>
      <c r="U12" s="103" t="str">
        <f>+IF(T12=0,"",IF(T12="I","No Aceptable",IF(T12="II","No Aceptable  o Aceptable con control específico",IF(T12="III","Aceptable",IF(T12="IV","Aceptable","")))))</f>
        <v>Aceptable</v>
      </c>
      <c r="V12" s="103" t="s">
        <v>4</v>
      </c>
      <c r="W12" s="637"/>
      <c r="X12" s="637"/>
      <c r="Y12" s="637"/>
      <c r="Z12" s="104" t="s">
        <v>352</v>
      </c>
      <c r="AA12" s="102" t="s">
        <v>4</v>
      </c>
      <c r="AB12" s="90" t="s">
        <v>86</v>
      </c>
      <c r="AC12" s="90" t="s">
        <v>86</v>
      </c>
      <c r="AD12" s="90" t="s">
        <v>86</v>
      </c>
      <c r="AE12" s="105" t="s">
        <v>634</v>
      </c>
      <c r="AF12" s="90" t="s">
        <v>86</v>
      </c>
      <c r="AG12" s="183" t="s">
        <v>86</v>
      </c>
    </row>
    <row r="13" spans="3:33" s="239" customFormat="1" ht="52.5" customHeight="1">
      <c r="C13" s="661"/>
      <c r="D13" s="634"/>
      <c r="E13" s="212" t="s">
        <v>636</v>
      </c>
      <c r="F13" s="233" t="s">
        <v>155</v>
      </c>
      <c r="G13" s="238" t="s">
        <v>637</v>
      </c>
      <c r="H13" s="96" t="s">
        <v>86</v>
      </c>
      <c r="I13" s="96" t="s">
        <v>86</v>
      </c>
      <c r="J13" s="98" t="s">
        <v>381</v>
      </c>
      <c r="K13" s="98">
        <v>2</v>
      </c>
      <c r="L13" s="216" t="str">
        <f>+IF(K13="","Bajo",IF(K13=2,"Medio",IF(K13=6,"Alto",IF(K13=10,"Muy Alto",""))))</f>
        <v>Medio</v>
      </c>
      <c r="M13" s="98">
        <v>3</v>
      </c>
      <c r="N13" s="216" t="str">
        <f>+IF(M13=0,"",IF(M13=1,"Esporádica",IF(M13=2,"Ocasional",IF(M13=3,"Frecuente",IF(M13=4,"Continua","")))))</f>
        <v>Frecuente</v>
      </c>
      <c r="O13" s="98">
        <f>+IF(K13="",M13,(M13*K13))</f>
        <v>6</v>
      </c>
      <c r="P13" s="216" t="str">
        <f>+IF(O13=0,"",IF(O13&lt;5,"Bajo",IF(O13&lt;9,"Medio",IF(O13&lt;21,"Alto",IF(O13&lt;41,"Muy Alto","")))))</f>
        <v>Medio</v>
      </c>
      <c r="Q13" s="98">
        <v>10</v>
      </c>
      <c r="R13" s="216" t="str">
        <f>+IF(Q13=0,"",IF(Q13&lt;11,"Leve",IF(Q13&lt;26,"Grave",IF(Q13&lt;61,"Muy Grave",IF(Q13&lt;101,"Muerte","")))))</f>
        <v>Leve</v>
      </c>
      <c r="S13" s="98">
        <f>+Q13*O13</f>
        <v>60</v>
      </c>
      <c r="T13" s="90" t="str">
        <f>+IF(S13=0,"",IF(S13&lt;21,"IV",IF(S13&lt;121,"III",IF(S13&lt;501,"II",IF(S13&lt;4001,"I","")))))</f>
        <v>III</v>
      </c>
      <c r="U13" s="99" t="str">
        <f>+IF(T13=0,"",IF(T13="I","No Aceptable",IF(T13="II","No Aceptable  o Aceptable con control específico",IF(T13="III","Aceptable",IF(T13="IV","Aceptable","")))))</f>
        <v>Aceptable</v>
      </c>
      <c r="V13" s="99" t="s">
        <v>4</v>
      </c>
      <c r="W13" s="637"/>
      <c r="X13" s="637"/>
      <c r="Y13" s="637"/>
      <c r="Z13" s="100" t="s">
        <v>638</v>
      </c>
      <c r="AA13" s="90" t="s">
        <v>4</v>
      </c>
      <c r="AB13" s="90" t="s">
        <v>86</v>
      </c>
      <c r="AC13" s="90" t="s">
        <v>86</v>
      </c>
      <c r="AD13" s="90" t="s">
        <v>86</v>
      </c>
      <c r="AE13" s="105" t="s">
        <v>639</v>
      </c>
      <c r="AF13" s="109" t="s">
        <v>640</v>
      </c>
      <c r="AG13" s="106" t="s">
        <v>86</v>
      </c>
    </row>
    <row r="14" spans="3:33" s="231" customFormat="1" ht="100.5" customHeight="1">
      <c r="C14" s="661"/>
      <c r="D14" s="634"/>
      <c r="E14" s="235" t="s">
        <v>641</v>
      </c>
      <c r="F14" s="232" t="s">
        <v>23</v>
      </c>
      <c r="G14" s="194" t="s">
        <v>400</v>
      </c>
      <c r="H14" s="195" t="s">
        <v>86</v>
      </c>
      <c r="I14" s="195" t="s">
        <v>86</v>
      </c>
      <c r="J14" s="196" t="s">
        <v>642</v>
      </c>
      <c r="K14" s="197">
        <v>6</v>
      </c>
      <c r="L14" s="236" t="str">
        <f t="shared" ref="L14:L23" si="0">+IF(K14="","Bajo",IF(K14=2,"Medio",IF(K14=6,"Alto",IF(K14=10,"Muy Alto",""))))</f>
        <v>Alto</v>
      </c>
      <c r="M14" s="197">
        <v>2</v>
      </c>
      <c r="N14" s="236" t="str">
        <f t="shared" ref="N14:N23" si="1">+IF(M14=0,"",IF(M14=1,"Esporádica",IF(M14=2,"Ocasional",IF(M14=3,"Frecuente",IF(M14=4,"Continua","")))))</f>
        <v>Ocasional</v>
      </c>
      <c r="O14" s="197">
        <f t="shared" ref="O14:O23" si="2">+IF(K14="",M14,(M14*K14))</f>
        <v>12</v>
      </c>
      <c r="P14" s="236" t="str">
        <f t="shared" ref="P14:P23" si="3">+IF(O14=0,"",IF(O14&lt;5,"Bajo",IF(O14&lt;9,"Medio",IF(O14&lt;21,"Alto",IF(O14&lt;41,"Muy Alto","")))))</f>
        <v>Alto</v>
      </c>
      <c r="Q14" s="197">
        <v>25</v>
      </c>
      <c r="R14" s="236" t="str">
        <f t="shared" ref="R14:R23" si="4">+IF(Q14=0,"",IF(Q14&lt;11,"Leve",IF(Q14&lt;26,"Grave",IF(Q14&lt;61,"Muy Grave",IF(Q14&lt;101,"Muerte","")))))</f>
        <v>Grave</v>
      </c>
      <c r="S14" s="197">
        <f t="shared" ref="S14:S23" si="5">+Q14*O14</f>
        <v>300</v>
      </c>
      <c r="T14" s="194" t="str">
        <f t="shared" ref="T14:T23" si="6">+IF(S14=0,"",IF(S14&lt;21,"IV",IF(S14&lt;121,"III",IF(S14&lt;501,"II",IF(S14&lt;4001,"I","")))))</f>
        <v>II</v>
      </c>
      <c r="U14" s="198" t="str">
        <f t="shared" ref="U14:U23" si="7">+IF(T14=0,"",IF(T14="I","No Aceptable",IF(T14="II","No Aceptable  o Aceptable con control específico",IF(T14="III","Aceptable",IF(T14="IV","Aceptable","")))))</f>
        <v>No Aceptable  o Aceptable con control específico</v>
      </c>
      <c r="V14" s="199" t="s">
        <v>4</v>
      </c>
      <c r="W14" s="637"/>
      <c r="X14" s="637"/>
      <c r="Y14" s="637"/>
      <c r="Z14" s="200" t="s">
        <v>254</v>
      </c>
      <c r="AA14" s="194" t="s">
        <v>4</v>
      </c>
      <c r="AB14" s="194" t="s">
        <v>86</v>
      </c>
      <c r="AC14" s="194" t="s">
        <v>86</v>
      </c>
      <c r="AD14" s="194" t="s">
        <v>86</v>
      </c>
      <c r="AE14" s="201" t="s">
        <v>402</v>
      </c>
      <c r="AF14" s="194" t="s">
        <v>86</v>
      </c>
      <c r="AG14" s="202" t="s">
        <v>86</v>
      </c>
    </row>
    <row r="15" spans="3:33" s="231" customFormat="1" ht="90.75" customHeight="1">
      <c r="C15" s="661"/>
      <c r="D15" s="634"/>
      <c r="E15" s="212" t="s">
        <v>643</v>
      </c>
      <c r="F15" s="233" t="s">
        <v>23</v>
      </c>
      <c r="G15" s="98" t="s">
        <v>411</v>
      </c>
      <c r="H15" s="96" t="s">
        <v>86</v>
      </c>
      <c r="I15" s="109" t="s">
        <v>412</v>
      </c>
      <c r="J15" s="109" t="s">
        <v>642</v>
      </c>
      <c r="K15" s="98">
        <v>2</v>
      </c>
      <c r="L15" s="216" t="str">
        <f t="shared" si="0"/>
        <v>Medio</v>
      </c>
      <c r="M15" s="98">
        <v>2</v>
      </c>
      <c r="N15" s="216" t="str">
        <f t="shared" si="1"/>
        <v>Ocasional</v>
      </c>
      <c r="O15" s="98">
        <f t="shared" si="2"/>
        <v>4</v>
      </c>
      <c r="P15" s="216" t="str">
        <f t="shared" si="3"/>
        <v>Bajo</v>
      </c>
      <c r="Q15" s="98">
        <v>60</v>
      </c>
      <c r="R15" s="216" t="str">
        <f t="shared" si="4"/>
        <v>Muy Grave</v>
      </c>
      <c r="S15" s="98">
        <f t="shared" si="5"/>
        <v>240</v>
      </c>
      <c r="T15" s="98" t="str">
        <f t="shared" si="6"/>
        <v>II</v>
      </c>
      <c r="U15" s="111" t="str">
        <f t="shared" si="7"/>
        <v>No Aceptable  o Aceptable con control específico</v>
      </c>
      <c r="V15" s="111" t="s">
        <v>4</v>
      </c>
      <c r="W15" s="637"/>
      <c r="X15" s="637"/>
      <c r="Y15" s="637"/>
      <c r="Z15" s="112" t="s">
        <v>414</v>
      </c>
      <c r="AA15" s="98" t="s">
        <v>4</v>
      </c>
      <c r="AB15" s="90" t="s">
        <v>86</v>
      </c>
      <c r="AC15" s="90" t="s">
        <v>86</v>
      </c>
      <c r="AD15" s="90" t="s">
        <v>86</v>
      </c>
      <c r="AE15" s="110" t="s">
        <v>415</v>
      </c>
      <c r="AF15" s="90" t="s">
        <v>86</v>
      </c>
      <c r="AG15" s="182" t="s">
        <v>86</v>
      </c>
    </row>
    <row r="16" spans="3:33" s="231" customFormat="1" ht="113.25" customHeight="1">
      <c r="C16" s="661"/>
      <c r="D16" s="634"/>
      <c r="E16" s="212" t="s">
        <v>644</v>
      </c>
      <c r="F16" s="234" t="s">
        <v>645</v>
      </c>
      <c r="G16" s="98" t="s">
        <v>646</v>
      </c>
      <c r="H16" s="107" t="s">
        <v>86</v>
      </c>
      <c r="I16" s="96" t="s">
        <v>647</v>
      </c>
      <c r="J16" s="108" t="s">
        <v>648</v>
      </c>
      <c r="K16" s="90">
        <v>6</v>
      </c>
      <c r="L16" s="217" t="str">
        <f t="shared" si="0"/>
        <v>Alto</v>
      </c>
      <c r="M16" s="90">
        <v>3</v>
      </c>
      <c r="N16" s="217" t="str">
        <f t="shared" si="1"/>
        <v>Frecuente</v>
      </c>
      <c r="O16" s="90">
        <f t="shared" si="2"/>
        <v>18</v>
      </c>
      <c r="P16" s="217" t="str">
        <f t="shared" si="3"/>
        <v>Alto</v>
      </c>
      <c r="Q16" s="90">
        <v>25</v>
      </c>
      <c r="R16" s="217" t="str">
        <f t="shared" si="4"/>
        <v>Grave</v>
      </c>
      <c r="S16" s="90">
        <f t="shared" si="5"/>
        <v>450</v>
      </c>
      <c r="T16" s="90" t="str">
        <f t="shared" si="6"/>
        <v>II</v>
      </c>
      <c r="U16" s="99" t="str">
        <f t="shared" si="7"/>
        <v>No Aceptable  o Aceptable con control específico</v>
      </c>
      <c r="V16" s="99" t="s">
        <v>4</v>
      </c>
      <c r="W16" s="637"/>
      <c r="X16" s="637"/>
      <c r="Y16" s="637"/>
      <c r="Z16" s="100" t="s">
        <v>373</v>
      </c>
      <c r="AA16" s="90" t="s">
        <v>4</v>
      </c>
      <c r="AB16" s="90" t="s">
        <v>86</v>
      </c>
      <c r="AC16" s="90" t="s">
        <v>86</v>
      </c>
      <c r="AD16" s="90" t="s">
        <v>86</v>
      </c>
      <c r="AE16" s="101" t="s">
        <v>374</v>
      </c>
      <c r="AF16" s="90" t="s">
        <v>86</v>
      </c>
      <c r="AG16" s="182" t="s">
        <v>86</v>
      </c>
    </row>
    <row r="17" spans="3:33" s="231" customFormat="1" ht="96.75" customHeight="1">
      <c r="C17" s="661"/>
      <c r="D17" s="634"/>
      <c r="E17" s="212" t="s">
        <v>649</v>
      </c>
      <c r="F17" s="172" t="s">
        <v>650</v>
      </c>
      <c r="G17" s="234" t="s">
        <v>651</v>
      </c>
      <c r="H17" s="107" t="s">
        <v>86</v>
      </c>
      <c r="I17" s="96" t="s">
        <v>647</v>
      </c>
      <c r="J17" s="108" t="s">
        <v>648</v>
      </c>
      <c r="K17" s="98">
        <v>6</v>
      </c>
      <c r="L17" s="216" t="str">
        <f t="shared" si="0"/>
        <v>Alto</v>
      </c>
      <c r="M17" s="98">
        <v>3</v>
      </c>
      <c r="N17" s="216" t="str">
        <f t="shared" si="1"/>
        <v>Frecuente</v>
      </c>
      <c r="O17" s="102">
        <f t="shared" si="2"/>
        <v>18</v>
      </c>
      <c r="P17" s="216" t="str">
        <f t="shared" si="3"/>
        <v>Alto</v>
      </c>
      <c r="Q17" s="98">
        <v>25</v>
      </c>
      <c r="R17" s="216" t="str">
        <f t="shared" si="4"/>
        <v>Grave</v>
      </c>
      <c r="S17" s="98">
        <f t="shared" si="5"/>
        <v>450</v>
      </c>
      <c r="T17" s="90" t="str">
        <f t="shared" si="6"/>
        <v>II</v>
      </c>
      <c r="U17" s="99" t="str">
        <f t="shared" si="7"/>
        <v>No Aceptable  o Aceptable con control específico</v>
      </c>
      <c r="V17" s="99" t="s">
        <v>4</v>
      </c>
      <c r="W17" s="637"/>
      <c r="X17" s="637"/>
      <c r="Y17" s="637"/>
      <c r="Z17" s="98" t="s">
        <v>652</v>
      </c>
      <c r="AA17" s="98" t="s">
        <v>4</v>
      </c>
      <c r="AB17" s="90" t="s">
        <v>86</v>
      </c>
      <c r="AC17" s="90" t="s">
        <v>86</v>
      </c>
      <c r="AD17" s="90" t="s">
        <v>86</v>
      </c>
      <c r="AE17" s="110" t="s">
        <v>653</v>
      </c>
      <c r="AF17" s="90" t="s">
        <v>86</v>
      </c>
      <c r="AG17" s="182" t="s">
        <v>86</v>
      </c>
    </row>
    <row r="18" spans="3:33" s="237" customFormat="1" ht="117" customHeight="1">
      <c r="C18" s="661"/>
      <c r="D18" s="634"/>
      <c r="E18" s="212" t="s">
        <v>654</v>
      </c>
      <c r="F18" s="172" t="s">
        <v>650</v>
      </c>
      <c r="G18" s="234" t="s">
        <v>651</v>
      </c>
      <c r="H18" s="107" t="s">
        <v>86</v>
      </c>
      <c r="I18" s="96" t="s">
        <v>647</v>
      </c>
      <c r="J18" s="108" t="s">
        <v>648</v>
      </c>
      <c r="K18" s="98">
        <v>2</v>
      </c>
      <c r="L18" s="216" t="str">
        <f t="shared" si="0"/>
        <v>Medio</v>
      </c>
      <c r="M18" s="98">
        <v>2</v>
      </c>
      <c r="N18" s="216" t="str">
        <f t="shared" si="1"/>
        <v>Ocasional</v>
      </c>
      <c r="O18" s="102">
        <f t="shared" si="2"/>
        <v>4</v>
      </c>
      <c r="P18" s="216" t="str">
        <f t="shared" si="3"/>
        <v>Bajo</v>
      </c>
      <c r="Q18" s="98">
        <v>10</v>
      </c>
      <c r="R18" s="216" t="str">
        <f t="shared" si="4"/>
        <v>Leve</v>
      </c>
      <c r="S18" s="98">
        <f t="shared" si="5"/>
        <v>40</v>
      </c>
      <c r="T18" s="90" t="str">
        <f t="shared" si="6"/>
        <v>III</v>
      </c>
      <c r="U18" s="99" t="str">
        <f t="shared" si="7"/>
        <v>Aceptable</v>
      </c>
      <c r="V18" s="99" t="s">
        <v>4</v>
      </c>
      <c r="W18" s="637"/>
      <c r="X18" s="637"/>
      <c r="Y18" s="637"/>
      <c r="Z18" s="98" t="s">
        <v>655</v>
      </c>
      <c r="AA18" s="98" t="s">
        <v>8</v>
      </c>
      <c r="AB18" s="90" t="s">
        <v>86</v>
      </c>
      <c r="AC18" s="90" t="s">
        <v>86</v>
      </c>
      <c r="AD18" s="90" t="s">
        <v>86</v>
      </c>
      <c r="AE18" s="101" t="s">
        <v>374</v>
      </c>
      <c r="AF18" s="90" t="s">
        <v>86</v>
      </c>
      <c r="AG18" s="182" t="s">
        <v>86</v>
      </c>
    </row>
    <row r="19" spans="3:33" s="237" customFormat="1" ht="74.25" customHeight="1">
      <c r="C19" s="661"/>
      <c r="D19" s="634"/>
      <c r="E19" s="106" t="s">
        <v>385</v>
      </c>
      <c r="F19" s="95" t="s">
        <v>23</v>
      </c>
      <c r="G19" s="90" t="s">
        <v>386</v>
      </c>
      <c r="H19" s="90" t="s">
        <v>387</v>
      </c>
      <c r="I19" s="98" t="s">
        <v>388</v>
      </c>
      <c r="J19" s="109" t="s">
        <v>642</v>
      </c>
      <c r="K19" s="98">
        <v>2</v>
      </c>
      <c r="L19" s="216" t="str">
        <f t="shared" si="0"/>
        <v>Medio</v>
      </c>
      <c r="M19" s="98">
        <v>1</v>
      </c>
      <c r="N19" s="216" t="str">
        <f t="shared" si="1"/>
        <v>Esporádica</v>
      </c>
      <c r="O19" s="98">
        <f t="shared" si="2"/>
        <v>2</v>
      </c>
      <c r="P19" s="216" t="str">
        <f t="shared" si="3"/>
        <v>Bajo</v>
      </c>
      <c r="Q19" s="98">
        <v>25</v>
      </c>
      <c r="R19" s="216" t="str">
        <f t="shared" si="4"/>
        <v>Grave</v>
      </c>
      <c r="S19" s="98">
        <f t="shared" si="5"/>
        <v>50</v>
      </c>
      <c r="T19" s="90" t="str">
        <f t="shared" si="6"/>
        <v>III</v>
      </c>
      <c r="U19" s="99" t="str">
        <f t="shared" si="7"/>
        <v>Aceptable</v>
      </c>
      <c r="V19" s="99" t="s">
        <v>4</v>
      </c>
      <c r="W19" s="637"/>
      <c r="X19" s="637"/>
      <c r="Y19" s="637"/>
      <c r="Z19" s="100" t="s">
        <v>390</v>
      </c>
      <c r="AA19" s="90" t="s">
        <v>4</v>
      </c>
      <c r="AB19" s="90" t="s">
        <v>86</v>
      </c>
      <c r="AC19" s="90" t="s">
        <v>86</v>
      </c>
      <c r="AD19" s="90" t="s">
        <v>86</v>
      </c>
      <c r="AE19" s="106" t="s">
        <v>391</v>
      </c>
      <c r="AF19" s="90" t="s">
        <v>86</v>
      </c>
      <c r="AG19" s="182" t="s">
        <v>86</v>
      </c>
    </row>
    <row r="20" spans="3:33" s="237" customFormat="1" ht="169.5" customHeight="1">
      <c r="C20" s="661"/>
      <c r="D20" s="634"/>
      <c r="E20" s="212" t="s">
        <v>656</v>
      </c>
      <c r="F20" s="233" t="s">
        <v>23</v>
      </c>
      <c r="G20" s="238" t="s">
        <v>657</v>
      </c>
      <c r="H20" s="96" t="s">
        <v>86</v>
      </c>
      <c r="I20" s="96" t="s">
        <v>86</v>
      </c>
      <c r="J20" s="109" t="s">
        <v>642</v>
      </c>
      <c r="K20" s="98">
        <v>2</v>
      </c>
      <c r="L20" s="216" t="str">
        <f t="shared" si="0"/>
        <v>Medio</v>
      </c>
      <c r="M20" s="98">
        <v>1</v>
      </c>
      <c r="N20" s="216" t="str">
        <f t="shared" si="1"/>
        <v>Esporádica</v>
      </c>
      <c r="O20" s="102">
        <f t="shared" si="2"/>
        <v>2</v>
      </c>
      <c r="P20" s="216" t="str">
        <f t="shared" si="3"/>
        <v>Bajo</v>
      </c>
      <c r="Q20" s="98">
        <v>10</v>
      </c>
      <c r="R20" s="216" t="str">
        <f t="shared" si="4"/>
        <v>Leve</v>
      </c>
      <c r="S20" s="98">
        <f t="shared" si="5"/>
        <v>20</v>
      </c>
      <c r="T20" s="90" t="str">
        <f t="shared" si="6"/>
        <v>IV</v>
      </c>
      <c r="U20" s="99" t="str">
        <f t="shared" si="7"/>
        <v>Aceptable</v>
      </c>
      <c r="V20" s="99" t="s">
        <v>4</v>
      </c>
      <c r="W20" s="637"/>
      <c r="X20" s="637"/>
      <c r="Y20" s="637"/>
      <c r="Z20" s="98" t="s">
        <v>658</v>
      </c>
      <c r="AA20" s="98" t="s">
        <v>8</v>
      </c>
      <c r="AB20" s="90" t="s">
        <v>86</v>
      </c>
      <c r="AC20" s="90" t="s">
        <v>86</v>
      </c>
      <c r="AD20" s="90" t="s">
        <v>86</v>
      </c>
      <c r="AE20" s="101" t="s">
        <v>659</v>
      </c>
      <c r="AF20" s="90" t="s">
        <v>86</v>
      </c>
      <c r="AG20" s="184" t="s">
        <v>86</v>
      </c>
    </row>
    <row r="21" spans="3:33" s="240" customFormat="1" ht="113.25" customHeight="1">
      <c r="C21" s="661"/>
      <c r="D21" s="634"/>
      <c r="E21" s="106" t="s">
        <v>206</v>
      </c>
      <c r="F21" s="95" t="s">
        <v>17</v>
      </c>
      <c r="G21" s="95" t="s">
        <v>361</v>
      </c>
      <c r="H21" s="95" t="s">
        <v>362</v>
      </c>
      <c r="I21" s="95" t="s">
        <v>363</v>
      </c>
      <c r="J21" s="95" t="s">
        <v>660</v>
      </c>
      <c r="K21" s="90">
        <v>6</v>
      </c>
      <c r="L21" s="217" t="str">
        <f t="shared" si="0"/>
        <v>Alto</v>
      </c>
      <c r="M21" s="90">
        <v>3</v>
      </c>
      <c r="N21" s="217" t="str">
        <f t="shared" si="1"/>
        <v>Frecuente</v>
      </c>
      <c r="O21" s="90">
        <f t="shared" si="2"/>
        <v>18</v>
      </c>
      <c r="P21" s="217" t="str">
        <f t="shared" si="3"/>
        <v>Alto</v>
      </c>
      <c r="Q21" s="90">
        <v>25</v>
      </c>
      <c r="R21" s="217" t="str">
        <f t="shared" si="4"/>
        <v>Grave</v>
      </c>
      <c r="S21" s="90">
        <f t="shared" si="5"/>
        <v>450</v>
      </c>
      <c r="T21" s="90" t="str">
        <f t="shared" si="6"/>
        <v>II</v>
      </c>
      <c r="U21" s="99" t="str">
        <f t="shared" si="7"/>
        <v>No Aceptable  o Aceptable con control específico</v>
      </c>
      <c r="V21" s="99" t="s">
        <v>4</v>
      </c>
      <c r="W21" s="637"/>
      <c r="X21" s="637"/>
      <c r="Y21" s="637"/>
      <c r="Z21" s="100" t="s">
        <v>365</v>
      </c>
      <c r="AA21" s="90" t="s">
        <v>4</v>
      </c>
      <c r="AB21" s="90" t="s">
        <v>86</v>
      </c>
      <c r="AC21" s="90" t="s">
        <v>86</v>
      </c>
      <c r="AD21" s="90" t="s">
        <v>86</v>
      </c>
      <c r="AE21" s="101" t="s">
        <v>661</v>
      </c>
      <c r="AF21" s="90" t="s">
        <v>86</v>
      </c>
      <c r="AG21" s="182" t="s">
        <v>367</v>
      </c>
    </row>
    <row r="22" spans="3:33" s="241" customFormat="1" ht="156.75" customHeight="1">
      <c r="C22" s="661"/>
      <c r="D22" s="634"/>
      <c r="E22" s="105" t="s">
        <v>403</v>
      </c>
      <c r="F22" s="95" t="s">
        <v>23</v>
      </c>
      <c r="G22" s="98" t="s">
        <v>404</v>
      </c>
      <c r="H22" s="109" t="s">
        <v>405</v>
      </c>
      <c r="I22" s="109" t="s">
        <v>406</v>
      </c>
      <c r="J22" s="109" t="s">
        <v>407</v>
      </c>
      <c r="K22" s="98">
        <v>2</v>
      </c>
      <c r="L22" s="216" t="str">
        <f t="shared" si="0"/>
        <v>Medio</v>
      </c>
      <c r="M22" s="98">
        <v>2</v>
      </c>
      <c r="N22" s="216" t="str">
        <f t="shared" si="1"/>
        <v>Ocasional</v>
      </c>
      <c r="O22" s="98">
        <f t="shared" si="2"/>
        <v>4</v>
      </c>
      <c r="P22" s="216" t="str">
        <f t="shared" si="3"/>
        <v>Bajo</v>
      </c>
      <c r="Q22" s="98">
        <v>100</v>
      </c>
      <c r="R22" s="216" t="str">
        <f t="shared" si="4"/>
        <v>Muerte</v>
      </c>
      <c r="S22" s="98">
        <f t="shared" si="5"/>
        <v>400</v>
      </c>
      <c r="T22" s="90" t="str">
        <f t="shared" si="6"/>
        <v>II</v>
      </c>
      <c r="U22" s="99" t="str">
        <f t="shared" si="7"/>
        <v>No Aceptable  o Aceptable con control específico</v>
      </c>
      <c r="V22" s="99" t="s">
        <v>4</v>
      </c>
      <c r="W22" s="637"/>
      <c r="X22" s="637"/>
      <c r="Y22" s="637"/>
      <c r="Z22" s="100" t="s">
        <v>408</v>
      </c>
      <c r="AA22" s="90" t="s">
        <v>8</v>
      </c>
      <c r="AB22" s="90" t="s">
        <v>86</v>
      </c>
      <c r="AC22" s="90" t="s">
        <v>86</v>
      </c>
      <c r="AD22" s="98" t="s">
        <v>383</v>
      </c>
      <c r="AE22" s="110" t="s">
        <v>409</v>
      </c>
      <c r="AF22" s="90" t="s">
        <v>86</v>
      </c>
      <c r="AG22" s="182" t="s">
        <v>86</v>
      </c>
    </row>
    <row r="23" spans="3:33" s="237" customFormat="1" ht="62.25" customHeight="1">
      <c r="C23" s="661"/>
      <c r="D23" s="634"/>
      <c r="E23" s="106" t="s">
        <v>289</v>
      </c>
      <c r="F23" s="90" t="s">
        <v>23</v>
      </c>
      <c r="G23" s="90" t="s">
        <v>378</v>
      </c>
      <c r="H23" s="96" t="s">
        <v>86</v>
      </c>
      <c r="I23" s="96" t="s">
        <v>86</v>
      </c>
      <c r="J23" s="98" t="s">
        <v>381</v>
      </c>
      <c r="K23" s="98">
        <v>2</v>
      </c>
      <c r="L23" s="216" t="str">
        <f t="shared" si="0"/>
        <v>Medio</v>
      </c>
      <c r="M23" s="98">
        <v>3</v>
      </c>
      <c r="N23" s="216" t="str">
        <f t="shared" si="1"/>
        <v>Frecuente</v>
      </c>
      <c r="O23" s="98">
        <f t="shared" si="2"/>
        <v>6</v>
      </c>
      <c r="P23" s="216" t="str">
        <f t="shared" si="3"/>
        <v>Medio</v>
      </c>
      <c r="Q23" s="98">
        <v>10</v>
      </c>
      <c r="R23" s="216" t="str">
        <f t="shared" si="4"/>
        <v>Leve</v>
      </c>
      <c r="S23" s="98">
        <f t="shared" si="5"/>
        <v>60</v>
      </c>
      <c r="T23" s="90" t="str">
        <f t="shared" si="6"/>
        <v>III</v>
      </c>
      <c r="U23" s="99" t="str">
        <f t="shared" si="7"/>
        <v>Aceptable</v>
      </c>
      <c r="V23" s="99" t="s">
        <v>4</v>
      </c>
      <c r="W23" s="637"/>
      <c r="X23" s="637"/>
      <c r="Y23" s="637"/>
      <c r="Z23" s="100" t="s">
        <v>382</v>
      </c>
      <c r="AA23" s="90" t="s">
        <v>4</v>
      </c>
      <c r="AB23" s="90" t="s">
        <v>86</v>
      </c>
      <c r="AC23" s="90" t="s">
        <v>86</v>
      </c>
      <c r="AD23" s="90" t="s">
        <v>86</v>
      </c>
      <c r="AE23" s="106" t="s">
        <v>662</v>
      </c>
      <c r="AF23" s="90" t="s">
        <v>86</v>
      </c>
      <c r="AG23" s="184" t="s">
        <v>86</v>
      </c>
    </row>
    <row r="24" spans="3:33" s="231" customFormat="1" ht="186.75" customHeight="1">
      <c r="C24" s="661"/>
      <c r="D24" s="634"/>
      <c r="E24" s="106" t="s">
        <v>234</v>
      </c>
      <c r="F24" s="172" t="s">
        <v>233</v>
      </c>
      <c r="G24" s="90" t="s">
        <v>416</v>
      </c>
      <c r="H24" s="96" t="s">
        <v>86</v>
      </c>
      <c r="I24" s="98" t="s">
        <v>417</v>
      </c>
      <c r="J24" s="98" t="s">
        <v>418</v>
      </c>
      <c r="K24" s="90">
        <v>2</v>
      </c>
      <c r="L24" s="217" t="str">
        <f>+IF(K24="","Bajo",IF(K24=2,"Medio",IF(K24=6,"Alto",IF(K24=10,"Muy Alto",""))))</f>
        <v>Medio</v>
      </c>
      <c r="M24" s="90">
        <v>2</v>
      </c>
      <c r="N24" s="217" t="str">
        <f>+IF(M24=0,"",IF(M24=1,"Esporádica",IF(M24=2,"Ocasional",IF(M24=3,"Frecuente",IF(M24=4,"Continua","")))))</f>
        <v>Ocasional</v>
      </c>
      <c r="O24" s="90">
        <f>+IF(K24="",M24,(M24*K24))</f>
        <v>4</v>
      </c>
      <c r="P24" s="217" t="str">
        <f>+IF(O24=0,"",IF(O24&lt;5,"Bajo",IF(O24&lt;9,"Medio",IF(O24&lt;21,"Alto",IF(O24&lt;41,"Muy Alto","")))))</f>
        <v>Bajo</v>
      </c>
      <c r="Q24" s="90">
        <v>100</v>
      </c>
      <c r="R24" s="217" t="str">
        <f>+IF(Q24=0,"",IF(Q24&lt;11,"Leve",IF(Q24&lt;26,"Grave",IF(Q24&lt;61,"Muy Grave",IF(Q24&lt;101,"Muerte","")))))</f>
        <v>Muerte</v>
      </c>
      <c r="S24" s="90">
        <f>+Q24*O24</f>
        <v>400</v>
      </c>
      <c r="T24" s="90" t="str">
        <f>+IF(S24=0,"",IF(S24&lt;21,"IV",IF(S24&lt;121,"III",IF(S24&lt;501,"II",IF(S24&lt;4001,"I","")))))</f>
        <v>II</v>
      </c>
      <c r="U24" s="99" t="str">
        <f>+IF(T24=0,"",IF(T24="I","No Aceptable",IF(T24="II","No Aceptable  o Aceptable con control específico",IF(T24="III","Aceptable",IF(T24="IV","Aceptable","")))))</f>
        <v>No Aceptable  o Aceptable con control específico</v>
      </c>
      <c r="V24" s="99" t="s">
        <v>4</v>
      </c>
      <c r="W24" s="637"/>
      <c r="X24" s="637"/>
      <c r="Y24" s="637"/>
      <c r="Z24" s="100" t="s">
        <v>238</v>
      </c>
      <c r="AA24" s="90" t="s">
        <v>4</v>
      </c>
      <c r="AB24" s="90" t="s">
        <v>86</v>
      </c>
      <c r="AC24" s="90" t="s">
        <v>86</v>
      </c>
      <c r="AD24" s="90" t="s">
        <v>86</v>
      </c>
      <c r="AE24" s="110" t="s">
        <v>419</v>
      </c>
      <c r="AF24" s="90" t="s">
        <v>86</v>
      </c>
      <c r="AG24" s="182" t="s">
        <v>86</v>
      </c>
    </row>
    <row r="25" spans="3:33" s="231" customFormat="1" ht="117.75" customHeight="1">
      <c r="C25" s="661"/>
      <c r="D25" s="635"/>
      <c r="E25" s="212" t="s">
        <v>663</v>
      </c>
      <c r="F25" s="172" t="s">
        <v>233</v>
      </c>
      <c r="G25" s="234" t="s">
        <v>664</v>
      </c>
      <c r="H25" s="96" t="s">
        <v>86</v>
      </c>
      <c r="I25" s="96" t="s">
        <v>86</v>
      </c>
      <c r="J25" s="98" t="s">
        <v>665</v>
      </c>
      <c r="K25" s="98">
        <v>2</v>
      </c>
      <c r="L25" s="216" t="str">
        <f>+IF(K25="","Bajo",IF(K25=2,"Medio",IF(K25=6,"Alto",IF(K25=10,"Muy Alto",""))))</f>
        <v>Medio</v>
      </c>
      <c r="M25" s="98">
        <v>3</v>
      </c>
      <c r="N25" s="216" t="str">
        <f>+IF(M25=0,"",IF(M25=1,"Esporádica",IF(M25=2,"Ocasional",IF(M25=3,"Frecuente",IF(M25=4,"Continua","")))))</f>
        <v>Frecuente</v>
      </c>
      <c r="O25" s="102">
        <f>+IF(K25="",M25,(M25*K25))</f>
        <v>6</v>
      </c>
      <c r="P25" s="216" t="str">
        <f>+IF(O25=0,"",IF(O25&lt;5,"Bajo",IF(O25&lt;9,"Medio",IF(O25&lt;21,"Alto",IF(O25&lt;41,"Muy Alto","")))))</f>
        <v>Medio</v>
      </c>
      <c r="Q25" s="98">
        <v>10</v>
      </c>
      <c r="R25" s="216" t="str">
        <f>+IF(Q25=0,"",IF(Q25&lt;11,"Leve",IF(Q25&lt;26,"Grave",IF(Q25&lt;61,"Muy Grave",IF(Q25&lt;101,"Muerte","")))))</f>
        <v>Leve</v>
      </c>
      <c r="S25" s="98">
        <f>+Q25*O25</f>
        <v>60</v>
      </c>
      <c r="T25" s="90" t="str">
        <f>+IF(S25=0,"",IF(S25&lt;21,"IV",IF(S25&lt;121,"III",IF(S25&lt;501,"II",IF(S25&lt;4001,"I","")))))</f>
        <v>III</v>
      </c>
      <c r="U25" s="99" t="str">
        <f>+IF(T25=0,"",IF(T25="I","No Aceptable",IF(T25="II","No Aceptable  o Aceptable con control específico",IF(T25="III","Aceptable",IF(T25="IV","Aceptable","")))))</f>
        <v>Aceptable</v>
      </c>
      <c r="V25" s="99" t="s">
        <v>4</v>
      </c>
      <c r="W25" s="638"/>
      <c r="X25" s="638"/>
      <c r="Y25" s="638"/>
      <c r="Z25" s="98" t="s">
        <v>666</v>
      </c>
      <c r="AA25" s="98" t="s">
        <v>8</v>
      </c>
      <c r="AB25" s="90" t="s">
        <v>86</v>
      </c>
      <c r="AC25" s="90" t="s">
        <v>86</v>
      </c>
      <c r="AD25" s="90" t="s">
        <v>86</v>
      </c>
      <c r="AE25" s="110" t="s">
        <v>419</v>
      </c>
      <c r="AF25" s="90" t="s">
        <v>86</v>
      </c>
      <c r="AG25" s="182" t="s">
        <v>86</v>
      </c>
    </row>
    <row r="26" spans="3:33" ht="15.75" customHeight="1"/>
    <row r="27" spans="3:33" ht="15.75" customHeight="1"/>
    <row r="28" spans="3:33" ht="15.75" customHeight="1"/>
    <row r="29" spans="3:33" ht="15.75" customHeight="1"/>
    <row r="30" spans="3:33" ht="15.75" customHeight="1"/>
    <row r="31" spans="3:33" ht="15.75" customHeight="1"/>
    <row r="32" spans="3: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3:8" ht="15.75" customHeight="1"/>
    <row r="306" spans="3:8" ht="15.75" customHeight="1"/>
    <row r="307" spans="3:8" ht="15.75" customHeight="1"/>
    <row r="308" spans="3:8" ht="15.75" customHeight="1"/>
    <row r="309" spans="3:8" ht="15.75" customHeight="1"/>
    <row r="310" spans="3:8" ht="15.75" customHeight="1"/>
    <row r="311" spans="3:8" ht="15.75" customHeight="1">
      <c r="C311" s="67">
        <v>10</v>
      </c>
      <c r="D311" s="67">
        <v>4</v>
      </c>
      <c r="E311" s="214">
        <v>100</v>
      </c>
      <c r="F311" s="72">
        <v>20</v>
      </c>
      <c r="G311" s="67" t="s">
        <v>541</v>
      </c>
      <c r="H311" s="67" t="s">
        <v>542</v>
      </c>
    </row>
    <row r="312" spans="3:8" ht="15.75" customHeight="1">
      <c r="C312" s="67">
        <v>6</v>
      </c>
      <c r="D312" s="67">
        <v>3</v>
      </c>
      <c r="E312" s="214">
        <v>60</v>
      </c>
      <c r="F312" s="71">
        <v>40</v>
      </c>
      <c r="G312" s="67" t="s">
        <v>543</v>
      </c>
      <c r="H312" s="67" t="s">
        <v>542</v>
      </c>
    </row>
    <row r="313" spans="3:8" ht="15.75" customHeight="1">
      <c r="C313" s="67">
        <v>2</v>
      </c>
      <c r="D313" s="67">
        <v>2</v>
      </c>
      <c r="E313" s="214">
        <v>25</v>
      </c>
      <c r="F313" s="71">
        <v>50</v>
      </c>
      <c r="G313" s="67" t="s">
        <v>543</v>
      </c>
      <c r="H313" s="67" t="s">
        <v>542</v>
      </c>
    </row>
    <row r="314" spans="3:8" ht="15.75" customHeight="1">
      <c r="C314" s="67" t="s">
        <v>545</v>
      </c>
      <c r="D314" s="67">
        <v>1</v>
      </c>
      <c r="E314" s="214">
        <v>10</v>
      </c>
      <c r="F314" s="71">
        <v>60</v>
      </c>
      <c r="G314" s="67" t="s">
        <v>543</v>
      </c>
      <c r="H314" s="67" t="s">
        <v>542</v>
      </c>
    </row>
    <row r="315" spans="3:8" ht="15.75" customHeight="1">
      <c r="C315" s="67"/>
      <c r="D315" s="67"/>
      <c r="E315" s="214"/>
      <c r="F315" s="71">
        <v>80</v>
      </c>
      <c r="G315" s="67" t="s">
        <v>543</v>
      </c>
      <c r="H315" s="67" t="s">
        <v>542</v>
      </c>
    </row>
    <row r="316" spans="3:8" ht="15.75" customHeight="1">
      <c r="C316" s="67"/>
      <c r="D316" s="67"/>
      <c r="E316" s="214"/>
      <c r="F316" s="71">
        <v>100</v>
      </c>
      <c r="G316" s="67" t="s">
        <v>543</v>
      </c>
      <c r="H316" s="67" t="s">
        <v>542</v>
      </c>
    </row>
    <row r="317" spans="3:8" ht="15.75" customHeight="1">
      <c r="C317" s="67"/>
      <c r="D317" s="67"/>
      <c r="E317" s="214"/>
      <c r="F317" s="71"/>
      <c r="G317" s="67"/>
      <c r="H317" s="67"/>
    </row>
    <row r="318" spans="3:8" ht="15.75" customHeight="1">
      <c r="C318" s="67"/>
      <c r="D318" s="67"/>
      <c r="E318" s="214"/>
      <c r="F318" s="71">
        <v>120</v>
      </c>
      <c r="G318" s="67" t="s">
        <v>543</v>
      </c>
      <c r="H318" s="67" t="s">
        <v>542</v>
      </c>
    </row>
    <row r="319" spans="3:8" ht="15.75" customHeight="1">
      <c r="C319" s="67"/>
      <c r="D319" s="67"/>
      <c r="E319" s="214"/>
      <c r="F319" s="70">
        <v>150</v>
      </c>
      <c r="G319" s="67" t="s">
        <v>549</v>
      </c>
      <c r="H319" s="67" t="s">
        <v>550</v>
      </c>
    </row>
    <row r="320" spans="3:8" ht="15.75" customHeight="1">
      <c r="C320" s="67"/>
      <c r="D320" s="67"/>
      <c r="E320" s="214"/>
      <c r="F320" s="70">
        <v>200</v>
      </c>
      <c r="G320" s="67" t="s">
        <v>549</v>
      </c>
      <c r="H320" s="67" t="s">
        <v>550</v>
      </c>
    </row>
    <row r="321" spans="3:8" ht="15.75" customHeight="1">
      <c r="C321" s="67"/>
      <c r="D321" s="67"/>
      <c r="E321" s="214"/>
      <c r="F321" s="70">
        <v>240</v>
      </c>
      <c r="G321" s="67" t="s">
        <v>549</v>
      </c>
      <c r="H321" s="67" t="s">
        <v>550</v>
      </c>
    </row>
    <row r="322" spans="3:8" ht="15.75" customHeight="1">
      <c r="C322" s="67"/>
      <c r="D322" s="67"/>
      <c r="E322" s="214"/>
      <c r="F322" s="70">
        <v>250</v>
      </c>
      <c r="G322" s="67" t="s">
        <v>549</v>
      </c>
      <c r="H322" s="67" t="s">
        <v>550</v>
      </c>
    </row>
    <row r="323" spans="3:8" ht="15.75" customHeight="1">
      <c r="C323" s="67"/>
      <c r="D323" s="67"/>
      <c r="E323" s="214"/>
      <c r="F323" s="70">
        <v>360</v>
      </c>
      <c r="G323" s="67" t="s">
        <v>549</v>
      </c>
      <c r="H323" s="67" t="s">
        <v>550</v>
      </c>
    </row>
    <row r="324" spans="3:8" ht="15.75" customHeight="1">
      <c r="C324" s="67"/>
      <c r="D324" s="67"/>
      <c r="E324" s="214"/>
      <c r="F324" s="70">
        <v>400</v>
      </c>
      <c r="G324" s="67" t="s">
        <v>549</v>
      </c>
      <c r="H324" s="67" t="s">
        <v>550</v>
      </c>
    </row>
    <row r="325" spans="3:8" ht="15.75" customHeight="1">
      <c r="C325" s="67"/>
      <c r="D325" s="67"/>
      <c r="E325" s="214"/>
      <c r="F325" s="70">
        <v>480</v>
      </c>
      <c r="G325" s="67" t="s">
        <v>549</v>
      </c>
      <c r="H325" s="67" t="s">
        <v>550</v>
      </c>
    </row>
    <row r="326" spans="3:8" ht="15.75" customHeight="1">
      <c r="C326" s="67"/>
      <c r="D326" s="67"/>
      <c r="E326" s="214"/>
      <c r="F326" s="70">
        <v>500</v>
      </c>
      <c r="G326" s="67" t="s">
        <v>549</v>
      </c>
      <c r="H326" s="67" t="s">
        <v>550</v>
      </c>
    </row>
    <row r="327" spans="3:8" ht="15.75" customHeight="1">
      <c r="C327" s="67"/>
      <c r="D327" s="67"/>
      <c r="E327" s="214"/>
      <c r="F327" s="69">
        <v>600</v>
      </c>
      <c r="G327" s="67" t="s">
        <v>554</v>
      </c>
      <c r="H327" s="67" t="s">
        <v>550</v>
      </c>
    </row>
    <row r="328" spans="3:8" ht="15.75" customHeight="1">
      <c r="C328" s="67"/>
      <c r="D328" s="67"/>
      <c r="E328" s="214"/>
      <c r="F328" s="69">
        <v>800</v>
      </c>
      <c r="G328" s="67" t="s">
        <v>554</v>
      </c>
      <c r="H328" s="67" t="s">
        <v>550</v>
      </c>
    </row>
    <row r="329" spans="3:8" ht="15.75" customHeight="1">
      <c r="C329" s="67"/>
      <c r="D329" s="67"/>
      <c r="E329" s="214"/>
      <c r="F329" s="69">
        <v>1000</v>
      </c>
      <c r="G329" s="67" t="s">
        <v>554</v>
      </c>
      <c r="H329" s="67" t="s">
        <v>550</v>
      </c>
    </row>
    <row r="330" spans="3:8" ht="15.75" customHeight="1">
      <c r="C330" s="67"/>
      <c r="D330" s="67"/>
      <c r="E330" s="214"/>
      <c r="F330" s="69">
        <v>1200</v>
      </c>
      <c r="G330" s="67" t="s">
        <v>554</v>
      </c>
      <c r="H330" s="67" t="s">
        <v>550</v>
      </c>
    </row>
    <row r="331" spans="3:8" ht="15.75" customHeight="1">
      <c r="C331" s="67"/>
      <c r="D331" s="67"/>
      <c r="E331" s="214"/>
      <c r="F331" s="69">
        <v>1440</v>
      </c>
      <c r="G331" s="67" t="s">
        <v>554</v>
      </c>
      <c r="H331" s="67" t="s">
        <v>550</v>
      </c>
    </row>
    <row r="332" spans="3:8" ht="15.75" customHeight="1">
      <c r="C332" s="67"/>
      <c r="D332" s="67"/>
      <c r="E332" s="214"/>
      <c r="F332" s="69">
        <v>2000</v>
      </c>
      <c r="G332" s="67" t="s">
        <v>554</v>
      </c>
      <c r="H332" s="67" t="s">
        <v>550</v>
      </c>
    </row>
    <row r="333" spans="3:8" ht="15.75" customHeight="1">
      <c r="C333" s="67"/>
      <c r="D333" s="67"/>
      <c r="E333" s="214"/>
      <c r="F333" s="69">
        <v>2400</v>
      </c>
      <c r="G333" s="67" t="s">
        <v>554</v>
      </c>
      <c r="H333" s="67" t="s">
        <v>550</v>
      </c>
    </row>
    <row r="334" spans="3:8" ht="15.75" customHeight="1">
      <c r="C334" s="67"/>
      <c r="D334" s="67"/>
      <c r="E334" s="214"/>
      <c r="F334" s="69">
        <v>4000</v>
      </c>
      <c r="G334" s="67" t="s">
        <v>554</v>
      </c>
      <c r="H334" s="67" t="s">
        <v>550</v>
      </c>
    </row>
    <row r="335" spans="3:8" ht="15.75" customHeight="1">
      <c r="C335" s="67"/>
      <c r="D335" s="67"/>
      <c r="E335" s="214"/>
      <c r="F335" s="67"/>
      <c r="G335" s="67"/>
      <c r="H335" s="67"/>
    </row>
    <row r="336" spans="3:8" ht="15.75" customHeight="1">
      <c r="C336" s="67"/>
      <c r="D336" s="67"/>
      <c r="E336" s="214"/>
      <c r="F336" s="67"/>
      <c r="G336" s="67"/>
      <c r="H336" s="67"/>
    </row>
    <row r="337" spans="3:8" ht="15.75" customHeight="1">
      <c r="C337" s="67"/>
      <c r="D337" s="67"/>
      <c r="E337" s="214"/>
      <c r="F337" s="67"/>
      <c r="G337" s="67"/>
      <c r="H337" s="67"/>
    </row>
    <row r="338" spans="3:8" ht="15.75" customHeight="1">
      <c r="C338" s="67"/>
      <c r="D338" s="67"/>
      <c r="E338" s="214"/>
      <c r="F338" s="67"/>
      <c r="G338" s="67"/>
      <c r="H338" s="67"/>
    </row>
    <row r="339" spans="3:8" ht="15.75" customHeight="1">
      <c r="C339" s="67"/>
      <c r="D339" s="67"/>
      <c r="E339" s="214"/>
      <c r="F339" s="67"/>
      <c r="G339" s="67"/>
      <c r="H339" s="67"/>
    </row>
    <row r="340" spans="3:8" ht="15.75" customHeight="1">
      <c r="C340" s="67"/>
      <c r="D340" s="67"/>
      <c r="E340" s="214"/>
      <c r="F340" s="67"/>
      <c r="G340" s="67"/>
      <c r="H340" s="67"/>
    </row>
    <row r="341" spans="3:8" ht="15.75" customHeight="1">
      <c r="C341" s="67"/>
      <c r="D341" s="67"/>
      <c r="E341" s="214"/>
      <c r="F341" s="67"/>
      <c r="G341" s="67"/>
      <c r="H341" s="67"/>
    </row>
    <row r="342" spans="3:8" ht="15.75" customHeight="1">
      <c r="C342" s="67"/>
      <c r="D342" s="67"/>
      <c r="E342" s="214"/>
      <c r="F342" s="67"/>
      <c r="G342" s="67"/>
      <c r="H342" s="67"/>
    </row>
    <row r="343" spans="3:8" ht="15.75" customHeight="1">
      <c r="C343" s="67"/>
      <c r="D343" s="67"/>
      <c r="E343" s="214"/>
      <c r="F343" s="67"/>
      <c r="G343" s="67"/>
      <c r="H343" s="67"/>
    </row>
    <row r="344" spans="3:8" ht="15.75" customHeight="1">
      <c r="C344" s="67"/>
      <c r="D344" s="67"/>
      <c r="E344" s="214"/>
      <c r="F344" s="67"/>
      <c r="G344" s="67"/>
      <c r="H344" s="67"/>
    </row>
    <row r="345" spans="3:8" ht="15.75" customHeight="1">
      <c r="C345" s="67"/>
      <c r="D345" s="67"/>
      <c r="E345" s="214"/>
      <c r="F345" s="67"/>
      <c r="G345" s="67"/>
      <c r="H345" s="67"/>
    </row>
    <row r="346" spans="3:8" ht="15.75" customHeight="1">
      <c r="C346" s="67"/>
      <c r="D346" s="67"/>
      <c r="E346" s="214"/>
      <c r="F346" s="67"/>
      <c r="G346" s="67"/>
      <c r="H346" s="67"/>
    </row>
    <row r="347" spans="3:8" ht="15.75" customHeight="1">
      <c r="C347" s="67"/>
      <c r="D347" s="67"/>
      <c r="E347" s="214"/>
      <c r="F347" s="67"/>
      <c r="G347" s="67"/>
      <c r="H347" s="67"/>
    </row>
    <row r="348" spans="3:8" ht="15.75" customHeight="1">
      <c r="C348" s="67"/>
      <c r="D348" s="67"/>
      <c r="E348" s="214"/>
      <c r="F348" s="67"/>
      <c r="G348" s="67"/>
      <c r="H348" s="67"/>
    </row>
    <row r="349" spans="3:8" ht="15.75" customHeight="1">
      <c r="C349" s="67"/>
      <c r="D349" s="67"/>
      <c r="E349" s="214"/>
      <c r="F349" s="67"/>
      <c r="G349" s="67"/>
      <c r="H349" s="67"/>
    </row>
    <row r="350" spans="3:8" ht="15.75" customHeight="1">
      <c r="C350" s="67"/>
      <c r="D350" s="67"/>
      <c r="E350" s="214"/>
      <c r="F350" s="67"/>
      <c r="G350" s="67"/>
      <c r="H350" s="67"/>
    </row>
    <row r="351" spans="3:8" ht="15.75" customHeight="1">
      <c r="C351" s="67"/>
      <c r="D351" s="67"/>
      <c r="E351" s="214"/>
      <c r="F351" s="67"/>
      <c r="G351" s="67"/>
      <c r="H351" s="67"/>
    </row>
    <row r="352" spans="3:8" ht="15.75" customHeight="1">
      <c r="C352" s="67"/>
      <c r="D352" s="67"/>
      <c r="E352" s="214"/>
      <c r="F352" s="67"/>
      <c r="G352" s="67"/>
      <c r="H352" s="67"/>
    </row>
    <row r="353" spans="3:8" ht="15.75" customHeight="1">
      <c r="C353" s="67"/>
      <c r="D353" s="67"/>
      <c r="E353" s="214"/>
      <c r="F353" s="67"/>
      <c r="G353" s="67"/>
      <c r="H353" s="67"/>
    </row>
    <row r="354" spans="3:8" ht="15.75" customHeight="1">
      <c r="C354" s="67"/>
      <c r="D354" s="67"/>
      <c r="E354" s="214"/>
      <c r="F354" s="67"/>
      <c r="G354" s="67"/>
      <c r="H354" s="67"/>
    </row>
    <row r="355" spans="3:8" ht="15.75" customHeight="1">
      <c r="C355" s="67"/>
      <c r="D355" s="67"/>
      <c r="E355" s="214"/>
      <c r="F355" s="67"/>
      <c r="G355" s="67"/>
      <c r="H355" s="67"/>
    </row>
    <row r="356" spans="3:8" ht="15.75" customHeight="1">
      <c r="C356" s="67"/>
      <c r="D356" s="67"/>
      <c r="E356" s="214"/>
      <c r="F356" s="67"/>
      <c r="G356" s="67"/>
      <c r="H356" s="67"/>
    </row>
    <row r="357" spans="3:8" ht="15.75" customHeight="1">
      <c r="C357" s="67"/>
      <c r="D357" s="67"/>
      <c r="E357" s="214"/>
      <c r="F357" s="67"/>
      <c r="G357" s="67"/>
      <c r="H357" s="67"/>
    </row>
    <row r="358" spans="3:8" ht="15.75" customHeight="1">
      <c r="C358" s="67"/>
      <c r="D358" s="67"/>
      <c r="E358" s="214"/>
      <c r="F358" s="67"/>
      <c r="G358" s="67"/>
      <c r="H358" s="67"/>
    </row>
    <row r="359" spans="3:8" ht="15.75" customHeight="1">
      <c r="C359" s="67"/>
      <c r="D359" s="67"/>
      <c r="E359" s="214"/>
      <c r="F359" s="67"/>
      <c r="G359" s="67"/>
      <c r="H359" s="67"/>
    </row>
    <row r="360" spans="3:8" ht="15.75" customHeight="1">
      <c r="C360" s="67"/>
      <c r="D360" s="67"/>
      <c r="E360" s="214"/>
      <c r="F360" s="67"/>
      <c r="G360" s="67"/>
      <c r="H360" s="67"/>
    </row>
    <row r="361" spans="3:8" ht="15.75" customHeight="1">
      <c r="C361" s="67"/>
      <c r="D361" s="67"/>
      <c r="E361" s="214"/>
      <c r="F361" s="67"/>
      <c r="G361" s="67"/>
      <c r="H361" s="67"/>
    </row>
    <row r="362" spans="3:8" ht="15.75" customHeight="1">
      <c r="C362" s="67"/>
      <c r="D362" s="67"/>
      <c r="E362" s="214"/>
      <c r="F362" s="67"/>
      <c r="G362" s="67"/>
      <c r="H362" s="67"/>
    </row>
    <row r="363" spans="3:8" ht="15.75" customHeight="1">
      <c r="C363" s="67"/>
      <c r="D363" s="67"/>
      <c r="E363" s="214"/>
      <c r="F363" s="67"/>
      <c r="G363" s="67"/>
      <c r="H363" s="67"/>
    </row>
    <row r="364" spans="3:8" ht="15.75" customHeight="1">
      <c r="C364" s="67"/>
      <c r="D364" s="67"/>
      <c r="E364" s="214"/>
      <c r="F364" s="67"/>
      <c r="G364" s="67"/>
      <c r="H364" s="67"/>
    </row>
    <row r="365" spans="3:8" ht="15.75" customHeight="1">
      <c r="C365" s="67"/>
      <c r="D365" s="67"/>
      <c r="E365" s="214"/>
      <c r="F365" s="67"/>
      <c r="G365" s="67"/>
      <c r="H365" s="67"/>
    </row>
    <row r="366" spans="3:8" ht="15.75" customHeight="1">
      <c r="C366" s="67"/>
      <c r="D366" s="67"/>
      <c r="E366" s="214"/>
      <c r="F366" s="67"/>
      <c r="G366" s="67"/>
      <c r="H366" s="67"/>
    </row>
    <row r="367" spans="3:8" ht="15.75" customHeight="1">
      <c r="C367" s="67"/>
      <c r="D367" s="67"/>
      <c r="E367" s="214"/>
      <c r="F367" s="67"/>
      <c r="G367" s="67"/>
      <c r="H367" s="67"/>
    </row>
    <row r="368" spans="3:8" ht="15.75" customHeight="1">
      <c r="C368" s="67"/>
      <c r="D368" s="67"/>
      <c r="E368" s="214"/>
      <c r="F368" s="67"/>
      <c r="G368" s="67"/>
      <c r="H368" s="67"/>
    </row>
    <row r="369" spans="3:8" ht="15.75" customHeight="1">
      <c r="C369" s="67"/>
      <c r="D369" s="67"/>
      <c r="E369" s="214"/>
      <c r="F369" s="67"/>
      <c r="G369" s="67"/>
      <c r="H369" s="67"/>
    </row>
    <row r="370" spans="3:8" ht="15.75" customHeight="1">
      <c r="C370" s="67"/>
      <c r="D370" s="67"/>
      <c r="E370" s="214"/>
      <c r="F370" s="67"/>
      <c r="G370" s="67"/>
      <c r="H370" s="67"/>
    </row>
    <row r="371" spans="3:8" ht="15.75" customHeight="1">
      <c r="C371" s="67"/>
      <c r="D371" s="67"/>
      <c r="E371" s="214"/>
      <c r="F371" s="67"/>
      <c r="G371" s="67"/>
      <c r="H371" s="67"/>
    </row>
    <row r="372" spans="3:8" ht="15.75" customHeight="1">
      <c r="C372" s="67"/>
      <c r="D372" s="67"/>
      <c r="E372" s="214"/>
      <c r="F372" s="67"/>
      <c r="G372" s="67"/>
      <c r="H372" s="67"/>
    </row>
    <row r="373" spans="3:8" ht="15.75" customHeight="1">
      <c r="C373" s="67"/>
      <c r="D373" s="67"/>
      <c r="E373" s="214"/>
      <c r="F373" s="67"/>
      <c r="G373" s="67"/>
      <c r="H373" s="67"/>
    </row>
    <row r="374" spans="3:8" ht="15.75" customHeight="1"/>
    <row r="375" spans="3:8" ht="15.75" customHeight="1"/>
    <row r="376" spans="3:8" ht="15.75" customHeight="1"/>
    <row r="377" spans="3:8" ht="15.75" customHeight="1"/>
    <row r="378" spans="3:8" ht="15.75" customHeight="1"/>
    <row r="379" spans="3:8" ht="15.75" customHeight="1"/>
    <row r="380" spans="3:8" ht="15.75" customHeight="1"/>
    <row r="381" spans="3:8" ht="15.75" customHeight="1"/>
    <row r="382" spans="3:8" ht="15.75" customHeight="1"/>
    <row r="383" spans="3:8" ht="15.75" customHeight="1"/>
    <row r="384" spans="3:8"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sheetData>
  <protectedRanges>
    <protectedRange sqref="G13" name="Rango1_3_6"/>
    <protectedRange sqref="G16" name="Rango1_2_2_1"/>
    <protectedRange sqref="G19" name="Rango1_3_6_1"/>
    <protectedRange sqref="G20" name="Rango1_3_5_2_1"/>
  </protectedRanges>
  <autoFilter ref="C8:AE25" xr:uid="{00000000-0009-0000-0000-000014000000}"/>
  <mergeCells count="36">
    <mergeCell ref="C9:C25"/>
    <mergeCell ref="D9:D25"/>
    <mergeCell ref="W9:W25"/>
    <mergeCell ref="X9:X25"/>
    <mergeCell ref="Y9:Y25"/>
    <mergeCell ref="D6:AG6"/>
    <mergeCell ref="C7:C8"/>
    <mergeCell ref="D7:D8"/>
    <mergeCell ref="E7:F7"/>
    <mergeCell ref="G7:G8"/>
    <mergeCell ref="H7:J7"/>
    <mergeCell ref="K7:U7"/>
    <mergeCell ref="W7:Y7"/>
    <mergeCell ref="Z7:Z8"/>
    <mergeCell ref="AA7:AA8"/>
    <mergeCell ref="AB7:AF7"/>
    <mergeCell ref="AG7:AG8"/>
    <mergeCell ref="K8:L8"/>
    <mergeCell ref="M8:N8"/>
    <mergeCell ref="Q8:R8"/>
    <mergeCell ref="T8:U8"/>
    <mergeCell ref="D5:AG5"/>
    <mergeCell ref="C2:F2"/>
    <mergeCell ref="G2:AG2"/>
    <mergeCell ref="D3:E3"/>
    <mergeCell ref="F3:I3"/>
    <mergeCell ref="J3:Q3"/>
    <mergeCell ref="R3:T3"/>
    <mergeCell ref="U3:V3"/>
    <mergeCell ref="W3:AC3"/>
    <mergeCell ref="AD3:AE3"/>
    <mergeCell ref="D4:E4"/>
    <mergeCell ref="G4:U4"/>
    <mergeCell ref="V4:W4"/>
    <mergeCell ref="X4:AB4"/>
    <mergeCell ref="AF4:AG4"/>
  </mergeCells>
  <conditionalFormatting sqref="T9:T25">
    <cfRule type="cellIs" dxfId="383" priority="1" stopIfTrue="1" operator="equal">
      <formula>"IV"</formula>
    </cfRule>
    <cfRule type="cellIs" dxfId="382" priority="2" stopIfTrue="1" operator="equal">
      <formula>"III"</formula>
    </cfRule>
    <cfRule type="cellIs" dxfId="381" priority="3" stopIfTrue="1" operator="equal">
      <formula>"II"</formula>
    </cfRule>
    <cfRule type="cellIs" dxfId="380" priority="4" stopIfTrue="1" operator="equal">
      <formula>"I"</formula>
    </cfRule>
  </conditionalFormatting>
  <conditionalFormatting sqref="U9:V25">
    <cfRule type="cellIs" dxfId="379" priority="5" operator="equal">
      <formula>"Mejorable"</formula>
    </cfRule>
    <cfRule type="cellIs" dxfId="378" priority="6" stopIfTrue="1" operator="equal">
      <formula>"No Aceptable"</formula>
    </cfRule>
    <cfRule type="cellIs" dxfId="377" priority="7" stopIfTrue="1" operator="equal">
      <formula>"Aceptable"</formula>
    </cfRule>
    <cfRule type="cellIs" dxfId="376" priority="8" operator="equal">
      <formula>"No Aceptable  o Aceptable con control específico"</formula>
    </cfRule>
  </conditionalFormatting>
  <conditionalFormatting sqref="V9:V25">
    <cfRule type="containsText" dxfId="375" priority="9" operator="containsText" text="SI">
      <formula>NOT(ISERROR(SEARCH(("SI"),(V9))))</formula>
    </cfRule>
    <cfRule type="cellIs" dxfId="374" priority="10" operator="equal">
      <formula>"NO"</formula>
    </cfRule>
    <cfRule type="containsText" dxfId="373" priority="11" operator="containsText" text="SI">
      <formula>NOT(ISERROR(SEARCH(("SI"),(V9))))</formula>
    </cfRule>
  </conditionalFormatting>
  <dataValidations count="5">
    <dataValidation operator="equal" allowBlank="1" showInputMessage="1" showErrorMessage="1" error="Para ingresar infrormación en esta celda, haga doble click y seleccione el valor de la lista" sqref="G13 G20 G16" xr:uid="{0A1FBEC6-1E32-46E5-B1A3-F72BD68236A2}"/>
    <dataValidation type="list" allowBlank="1" showErrorMessage="1" sqref="M20:M21 M25 M17:M18 M9:M13" xr:uid="{539C3F46-A8D8-4647-857E-7C0DB1A0D1F1}">
      <formula1>NIVELEXPOSICION</formula1>
    </dataValidation>
    <dataValidation type="list" allowBlank="1" showErrorMessage="1" sqref="K20:K21 K25 K17:K18 K9:K13" xr:uid="{FAB5E321-3D7C-4F83-932E-78C3A0A7BBFB}">
      <formula1>NIVELDEFICIENCIA</formula1>
    </dataValidation>
    <dataValidation type="list" allowBlank="1" showErrorMessage="1" sqref="Q20:Q21 Q25 Q17:Q18 Q9:Q13" xr:uid="{C284EA16-3BE2-4BC2-B0AD-61797734D07F}">
      <formula1>NIVELCONSECUENCIA</formula1>
    </dataValidation>
    <dataValidation type="list" allowBlank="1" showErrorMessage="1" sqref="AA10:AA16 AA19 AA21:AA25 V9:V25" xr:uid="{846797E1-6132-4E6F-A125-3E34E74E97A3}">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ED89-8D0D-4704-AB36-766F8E138014}">
  <sheetPr>
    <tabColor rgb="FFFF5050"/>
  </sheetPr>
  <dimension ref="C1:AG761"/>
  <sheetViews>
    <sheetView showGridLines="0" view="pageBreakPreview" topLeftCell="D14" zoomScaleNormal="75" zoomScaleSheetLayoutView="100" workbookViewId="0">
      <selection activeCell="G15" sqref="G15"/>
    </sheetView>
  </sheetViews>
  <sheetFormatPr defaultColWidth="12.625" defaultRowHeight="15" customHeight="1"/>
  <cols>
    <col min="1" max="1" width="2.625" customWidth="1"/>
    <col min="2" max="2" width="1.25" customWidth="1"/>
    <col min="3" max="3" width="12.125" customWidth="1"/>
    <col min="4" max="4" width="5.125" customWidth="1"/>
    <col min="5" max="5" width="15.75" style="213" customWidth="1"/>
    <col min="6" max="6" width="17.75" customWidth="1"/>
    <col min="7" max="7" width="16.125" customWidth="1"/>
    <col min="8" max="10" width="15.25" customWidth="1"/>
    <col min="11" max="17" width="4.25" customWidth="1"/>
    <col min="18" max="18" width="5.125" customWidth="1"/>
    <col min="19" max="19" width="4.25" customWidth="1"/>
    <col min="20" max="20" width="4.625" customWidth="1"/>
    <col min="21" max="21" width="14.5" customWidth="1"/>
    <col min="22" max="22" width="11.625" customWidth="1"/>
    <col min="23" max="25" width="5" customWidth="1"/>
    <col min="26" max="26" width="17.25" customWidth="1"/>
    <col min="27" max="27" width="4.75" customWidth="1"/>
    <col min="28" max="30" width="10" customWidth="1"/>
    <col min="31" max="31" width="29.75" customWidth="1"/>
  </cols>
  <sheetData>
    <row r="1" spans="3:33" ht="8.25" customHeight="1" thickBot="1">
      <c r="C1" s="7"/>
      <c r="D1" s="7"/>
      <c r="E1" s="8"/>
      <c r="F1" s="7"/>
      <c r="G1" s="7"/>
      <c r="H1" s="7"/>
      <c r="I1" s="7"/>
      <c r="J1" s="7"/>
      <c r="K1" s="7"/>
      <c r="L1" s="7"/>
      <c r="M1" s="7"/>
      <c r="N1" s="7"/>
      <c r="O1" s="7"/>
      <c r="P1" s="7"/>
      <c r="Q1" s="7"/>
      <c r="R1" s="7"/>
      <c r="S1" s="7"/>
      <c r="T1" s="7"/>
      <c r="U1" s="7"/>
      <c r="V1" s="7"/>
      <c r="W1" s="7"/>
      <c r="X1" s="7"/>
      <c r="Y1" s="7"/>
      <c r="Z1" s="7"/>
      <c r="AA1" s="7"/>
      <c r="AB1" s="7"/>
      <c r="AC1" s="7"/>
      <c r="AD1" s="7"/>
    </row>
    <row r="2" spans="3:33" s="47" customFormat="1" ht="63" customHeight="1">
      <c r="C2" s="622"/>
      <c r="D2" s="623"/>
      <c r="E2" s="623"/>
      <c r="F2" s="623"/>
      <c r="G2" s="623" t="s">
        <v>88</v>
      </c>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4"/>
    </row>
    <row r="3" spans="3:33" s="48" customFormat="1" ht="22.5" customHeight="1">
      <c r="C3" s="162" t="s">
        <v>312</v>
      </c>
      <c r="D3" s="445" t="s">
        <v>313</v>
      </c>
      <c r="E3" s="445"/>
      <c r="F3" s="616" t="s">
        <v>314</v>
      </c>
      <c r="G3" s="616"/>
      <c r="H3" s="616"/>
      <c r="I3" s="616"/>
      <c r="J3" s="617" t="s">
        <v>315</v>
      </c>
      <c r="K3" s="617"/>
      <c r="L3" s="617"/>
      <c r="M3" s="617"/>
      <c r="N3" s="617"/>
      <c r="O3" s="617"/>
      <c r="P3" s="617"/>
      <c r="Q3" s="617"/>
      <c r="R3" s="438" t="s">
        <v>316</v>
      </c>
      <c r="S3" s="438"/>
      <c r="T3" s="438"/>
      <c r="U3" s="438" t="s">
        <v>317</v>
      </c>
      <c r="V3" s="438"/>
      <c r="W3" s="618"/>
      <c r="X3" s="446"/>
      <c r="Y3" s="446"/>
      <c r="Z3" s="446"/>
      <c r="AA3" s="446"/>
      <c r="AB3" s="446"/>
      <c r="AC3" s="447"/>
      <c r="AD3" s="461" t="s">
        <v>318</v>
      </c>
      <c r="AE3" s="461"/>
      <c r="AF3" s="77" t="s">
        <v>319</v>
      </c>
      <c r="AG3" s="359">
        <v>4</v>
      </c>
    </row>
    <row r="4" spans="3:33" s="48" customFormat="1" ht="22.5" customHeight="1">
      <c r="C4" s="162" t="s">
        <v>320</v>
      </c>
      <c r="D4" s="611" t="s">
        <v>623</v>
      </c>
      <c r="E4" s="611"/>
      <c r="F4" s="191" t="s">
        <v>624</v>
      </c>
      <c r="G4" s="628" t="s">
        <v>625</v>
      </c>
      <c r="H4" s="629"/>
      <c r="I4" s="629"/>
      <c r="J4" s="629"/>
      <c r="K4" s="629"/>
      <c r="L4" s="629"/>
      <c r="M4" s="629"/>
      <c r="N4" s="629"/>
      <c r="O4" s="629"/>
      <c r="P4" s="629"/>
      <c r="Q4" s="629"/>
      <c r="R4" s="629"/>
      <c r="S4" s="629"/>
      <c r="T4" s="629"/>
      <c r="U4" s="630"/>
      <c r="V4" s="618" t="s">
        <v>322</v>
      </c>
      <c r="W4" s="447"/>
      <c r="X4" s="619" t="s">
        <v>626</v>
      </c>
      <c r="Y4" s="620"/>
      <c r="Z4" s="620"/>
      <c r="AA4" s="620"/>
      <c r="AB4" s="627"/>
      <c r="AC4" s="63"/>
      <c r="AD4" s="63"/>
      <c r="AE4" s="63"/>
      <c r="AF4" s="526" t="s">
        <v>324</v>
      </c>
      <c r="AG4" s="626"/>
    </row>
    <row r="5" spans="3:33" s="48" customFormat="1" ht="22.5" customHeight="1">
      <c r="C5" s="192" t="s">
        <v>98</v>
      </c>
      <c r="D5" s="611" t="s">
        <v>699</v>
      </c>
      <c r="E5" s="611"/>
      <c r="F5" s="611"/>
      <c r="G5" s="611"/>
      <c r="H5" s="611"/>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25"/>
    </row>
    <row r="6" spans="3:33" ht="25.5" customHeight="1" thickBot="1">
      <c r="C6" s="193" t="s">
        <v>327</v>
      </c>
      <c r="D6" s="645" t="s">
        <v>328</v>
      </c>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6"/>
    </row>
    <row r="7" spans="3:33" s="58" customFormat="1" ht="67.5" customHeight="1">
      <c r="C7" s="640" t="s">
        <v>329</v>
      </c>
      <c r="D7" s="642" t="s">
        <v>330</v>
      </c>
      <c r="E7" s="631" t="s">
        <v>101</v>
      </c>
      <c r="F7" s="775"/>
      <c r="G7" s="631" t="s">
        <v>102</v>
      </c>
      <c r="H7" s="639" t="s">
        <v>103</v>
      </c>
      <c r="I7" s="775"/>
      <c r="J7" s="775"/>
      <c r="K7" s="649" t="s">
        <v>104</v>
      </c>
      <c r="L7" s="649"/>
      <c r="M7" s="649"/>
      <c r="N7" s="649"/>
      <c r="O7" s="649"/>
      <c r="P7" s="649"/>
      <c r="Q7" s="649"/>
      <c r="R7" s="649"/>
      <c r="S7" s="649"/>
      <c r="T7" s="649"/>
      <c r="U7" s="649"/>
      <c r="V7" s="169" t="s">
        <v>331</v>
      </c>
      <c r="W7" s="647" t="s">
        <v>107</v>
      </c>
      <c r="X7" s="775"/>
      <c r="Y7" s="775"/>
      <c r="Z7" s="647" t="s">
        <v>108</v>
      </c>
      <c r="AA7" s="650" t="s">
        <v>109</v>
      </c>
      <c r="AB7" s="652" t="s">
        <v>110</v>
      </c>
      <c r="AC7" s="775"/>
      <c r="AD7" s="775"/>
      <c r="AE7" s="775"/>
      <c r="AF7" s="775"/>
      <c r="AG7" s="653" t="s">
        <v>111</v>
      </c>
    </row>
    <row r="8" spans="3:33" s="58" customFormat="1" ht="138" customHeight="1" thickBot="1">
      <c r="C8" s="641"/>
      <c r="D8" s="643"/>
      <c r="E8" s="210" t="s">
        <v>332</v>
      </c>
      <c r="F8" s="203" t="s">
        <v>333</v>
      </c>
      <c r="G8" s="632"/>
      <c r="H8" s="204" t="s">
        <v>114</v>
      </c>
      <c r="I8" s="204" t="s">
        <v>115</v>
      </c>
      <c r="J8" s="204" t="s">
        <v>116</v>
      </c>
      <c r="K8" s="655" t="s">
        <v>117</v>
      </c>
      <c r="L8" s="656"/>
      <c r="M8" s="655" t="s">
        <v>118</v>
      </c>
      <c r="N8" s="656"/>
      <c r="O8" s="205" t="s">
        <v>628</v>
      </c>
      <c r="P8" s="205" t="s">
        <v>334</v>
      </c>
      <c r="Q8" s="655" t="s">
        <v>120</v>
      </c>
      <c r="R8" s="656"/>
      <c r="S8" s="205" t="s">
        <v>335</v>
      </c>
      <c r="T8" s="657" t="s">
        <v>336</v>
      </c>
      <c r="U8" s="657"/>
      <c r="V8" s="206" t="s">
        <v>122</v>
      </c>
      <c r="W8" s="207" t="s">
        <v>123</v>
      </c>
      <c r="X8" s="207" t="s">
        <v>124</v>
      </c>
      <c r="Y8" s="207" t="s">
        <v>125</v>
      </c>
      <c r="Z8" s="648"/>
      <c r="AA8" s="651"/>
      <c r="AB8" s="208" t="s">
        <v>126</v>
      </c>
      <c r="AC8" s="208" t="s">
        <v>127</v>
      </c>
      <c r="AD8" s="208" t="s">
        <v>128</v>
      </c>
      <c r="AE8" s="209" t="s">
        <v>129</v>
      </c>
      <c r="AF8" s="208" t="s">
        <v>130</v>
      </c>
      <c r="AG8" s="654"/>
    </row>
    <row r="9" spans="3:33" s="237" customFormat="1" ht="84" customHeight="1">
      <c r="C9" s="644" t="s">
        <v>629</v>
      </c>
      <c r="D9" s="633" t="s">
        <v>131</v>
      </c>
      <c r="E9" s="212" t="s">
        <v>24</v>
      </c>
      <c r="F9" s="172" t="s">
        <v>5</v>
      </c>
      <c r="G9" s="95" t="s">
        <v>338</v>
      </c>
      <c r="H9" s="96" t="s">
        <v>86</v>
      </c>
      <c r="I9" s="96" t="s">
        <v>86</v>
      </c>
      <c r="J9" s="97" t="s">
        <v>340</v>
      </c>
      <c r="K9" s="98">
        <v>2</v>
      </c>
      <c r="L9" s="216" t="str">
        <f>+IF(K9="","Bajo",IF(K9=2,"Medio",IF(K9=6,"Alto",IF(K9=10,"Muy Alto",""))))</f>
        <v>Medio</v>
      </c>
      <c r="M9" s="98">
        <v>2</v>
      </c>
      <c r="N9" s="216" t="str">
        <f>+IF(M9=0,"",IF(M9=1,"Esporádica",IF(M9=2,"Ocasional",IF(M9=3,"Frecuente",IF(M9=4,"Continua","")))))</f>
        <v>Ocasional</v>
      </c>
      <c r="O9" s="102">
        <f>+IF(K9="",M9,(M9*K9))</f>
        <v>4</v>
      </c>
      <c r="P9" s="216" t="str">
        <f>+IF(O9=0,"",IF(O9&lt;5,"Bajo",IF(O9&lt;9,"Medio",IF(O9&lt;21,"Alto",IF(O9&lt;41,"Muy Alto","")))))</f>
        <v>Bajo</v>
      </c>
      <c r="Q9" s="98">
        <v>10</v>
      </c>
      <c r="R9" s="216" t="str">
        <f>+IF(Q9=0,"",IF(Q9&lt;11,"Leve",IF(Q9&lt;26,"Grave",IF(Q9&lt;61,"Muy Grave",IF(Q9&lt;101,"Muerte","")))))</f>
        <v>Leve</v>
      </c>
      <c r="S9" s="98">
        <f>+Q9*O9</f>
        <v>40</v>
      </c>
      <c r="T9" s="90" t="str">
        <f>+IF(S9=0,"",IF(S9&lt;21,"IV",IF(S9&lt;121,"III",IF(S9&lt;501,"II",IF(S9&lt;4001,"I","")))))</f>
        <v>III</v>
      </c>
      <c r="U9" s="99" t="str">
        <f>+IF(T9=0,"",IF(T9="I","No Aceptable",IF(T9="II","No Aceptable  o Aceptable con control específico",IF(T9="III","Aceptable",IF(T9="IV","Aceptable","")))))</f>
        <v>Aceptable</v>
      </c>
      <c r="V9" s="99" t="s">
        <v>4</v>
      </c>
      <c r="W9" s="636">
        <v>25</v>
      </c>
      <c r="X9" s="636"/>
      <c r="Y9" s="636">
        <f>W9+X9</f>
        <v>25</v>
      </c>
      <c r="Z9" s="109" t="s">
        <v>630</v>
      </c>
      <c r="AA9" s="109" t="s">
        <v>8</v>
      </c>
      <c r="AB9" s="90" t="s">
        <v>86</v>
      </c>
      <c r="AC9" s="90" t="s">
        <v>86</v>
      </c>
      <c r="AD9" s="90" t="s">
        <v>86</v>
      </c>
      <c r="AE9" s="105" t="s">
        <v>631</v>
      </c>
      <c r="AF9" s="90" t="s">
        <v>86</v>
      </c>
      <c r="AG9" s="182" t="s">
        <v>86</v>
      </c>
    </row>
    <row r="10" spans="3:33" s="231" customFormat="1" ht="99" customHeight="1">
      <c r="C10" s="644"/>
      <c r="D10" s="634"/>
      <c r="E10" s="106" t="s">
        <v>6</v>
      </c>
      <c r="F10" s="95" t="s">
        <v>5</v>
      </c>
      <c r="G10" s="95" t="s">
        <v>338</v>
      </c>
      <c r="H10" s="96" t="s">
        <v>339</v>
      </c>
      <c r="I10" s="96" t="s">
        <v>86</v>
      </c>
      <c r="J10" s="97" t="s">
        <v>340</v>
      </c>
      <c r="K10" s="98">
        <v>2</v>
      </c>
      <c r="L10" s="216" t="str">
        <f>+IF(K10="","Bajo",IF(K10=2,"Medio",IF(K10=6,"Alto",IF(K10=10,"Muy Alto",""))))</f>
        <v>Medio</v>
      </c>
      <c r="M10" s="98">
        <v>4</v>
      </c>
      <c r="N10" s="216" t="str">
        <f>+IF(M10=0,"",IF(M10=1,"Esporádica",IF(M10=2,"Ocasional",IF(M10=3,"Frecuente",IF(M10=4,"Continua","")))))</f>
        <v>Continua</v>
      </c>
      <c r="O10" s="102">
        <f>+IF(K10="",M10,(M10*K10))</f>
        <v>8</v>
      </c>
      <c r="P10" s="216" t="str">
        <f>+IF(O10=0,"",IF(O10&lt;5,"Bajo",IF(O10&lt;9,"Medio",IF(O10&lt;21,"Alto",IF(O10&lt;41,"Muy Alto","")))))</f>
        <v>Medio</v>
      </c>
      <c r="Q10" s="98">
        <v>60</v>
      </c>
      <c r="R10" s="216" t="str">
        <f>+IF(Q10=0,"",IF(Q10&lt;11,"Leve",IF(Q10&lt;26,"Grave",IF(Q10&lt;61,"Muy Grave",IF(Q10&lt;101,"Muerte","")))))</f>
        <v>Muy Grave</v>
      </c>
      <c r="S10" s="98">
        <f>+Q10*O10</f>
        <v>480</v>
      </c>
      <c r="T10" s="90" t="str">
        <f>+IF(S10=0,"",IF(S10&lt;21,"IV",IF(S10&lt;121,"III",IF(S10&lt;501,"II",IF(S10&lt;4001,"I","")))))</f>
        <v>II</v>
      </c>
      <c r="U10" s="99" t="str">
        <f>+IF(T10=0,"",IF(T10="I","No Aceptable",IF(T10="II","No Aceptable  o Aceptable con control específico",IF(T10="III","Aceptable",IF(T10="IV","Aceptable","")))))</f>
        <v>No Aceptable  o Aceptable con control específico</v>
      </c>
      <c r="V10" s="99" t="s">
        <v>4</v>
      </c>
      <c r="W10" s="637"/>
      <c r="X10" s="637"/>
      <c r="Y10" s="637"/>
      <c r="Z10" s="100" t="s">
        <v>137</v>
      </c>
      <c r="AA10" s="90" t="s">
        <v>4</v>
      </c>
      <c r="AB10" s="90" t="s">
        <v>86</v>
      </c>
      <c r="AC10" s="90" t="s">
        <v>86</v>
      </c>
      <c r="AD10" s="98" t="s">
        <v>341</v>
      </c>
      <c r="AE10" s="89" t="s">
        <v>342</v>
      </c>
      <c r="AF10" s="90" t="s">
        <v>86</v>
      </c>
      <c r="AG10" s="182" t="s">
        <v>86</v>
      </c>
    </row>
    <row r="11" spans="3:33" s="237" customFormat="1" ht="62.25" customHeight="1">
      <c r="C11" s="644"/>
      <c r="D11" s="634"/>
      <c r="E11" s="212" t="s">
        <v>632</v>
      </c>
      <c r="F11" s="102" t="s">
        <v>9</v>
      </c>
      <c r="G11" s="90" t="s">
        <v>355</v>
      </c>
      <c r="H11" s="96" t="s">
        <v>86</v>
      </c>
      <c r="I11" s="96" t="s">
        <v>86</v>
      </c>
      <c r="J11" s="98" t="s">
        <v>633</v>
      </c>
      <c r="K11" s="90">
        <v>2</v>
      </c>
      <c r="L11" s="217" t="str">
        <f>+IF(K11="","Bajo",IF(K11=2,"Medio",IF(K11=6,"Alto",IF(K11=10,"Muy Alto",""))))</f>
        <v>Medio</v>
      </c>
      <c r="M11" s="90">
        <v>3</v>
      </c>
      <c r="N11" s="217" t="str">
        <f>+IF(M11=0,"",IF(M11=1,"Esporádica",IF(M11=2,"Ocasional",IF(M11=3,"Frecuente",IF(M11=4,"Continua","")))))</f>
        <v>Frecuente</v>
      </c>
      <c r="O11" s="90">
        <f>+IF(K11="",M11,(M11*K11))</f>
        <v>6</v>
      </c>
      <c r="P11" s="217" t="str">
        <f>+IF(O11=0,"",IF(O11&lt;5,"Bajo",IF(O11&lt;9,"Medio",IF(O11&lt;21,"Alto",IF(O11&lt;41,"Muy Alto","")))))</f>
        <v>Medio</v>
      </c>
      <c r="Q11" s="90">
        <v>10</v>
      </c>
      <c r="R11" s="217" t="str">
        <f>+IF(Q11=0,"",IF(Q11&lt;11,"Leve",IF(Q11&lt;26,"Grave",IF(Q11&lt;61,"Muy Grave",IF(Q11&lt;101,"Muerte","")))))</f>
        <v>Leve</v>
      </c>
      <c r="S11" s="90">
        <f>+Q11*O11</f>
        <v>60</v>
      </c>
      <c r="T11" s="90" t="str">
        <f>+IF(S11=0,"",IF(S11&lt;21,"IV",IF(S11&lt;121,"III",IF(S11&lt;501,"II",IF(S11&lt;4001,"I","")))))</f>
        <v>III</v>
      </c>
      <c r="U11" s="99" t="str">
        <f>+IF(T11=0,"",IF(T11="I","No Aceptable",IF(T11="II","No Aceptable  o Aceptable con control específico",IF(T11="III","Aceptable",IF(T11="IV","Aceptable","")))))</f>
        <v>Aceptable</v>
      </c>
      <c r="V11" s="99" t="s">
        <v>4</v>
      </c>
      <c r="W11" s="637"/>
      <c r="X11" s="637"/>
      <c r="Y11" s="637"/>
      <c r="Z11" s="100" t="s">
        <v>358</v>
      </c>
      <c r="AA11" s="90" t="s">
        <v>8</v>
      </c>
      <c r="AB11" s="90" t="s">
        <v>86</v>
      </c>
      <c r="AC11" s="90" t="s">
        <v>86</v>
      </c>
      <c r="AD11" s="90" t="s">
        <v>86</v>
      </c>
      <c r="AE11" s="105" t="s">
        <v>634</v>
      </c>
      <c r="AF11" s="90" t="s">
        <v>86</v>
      </c>
      <c r="AG11" s="182" t="s">
        <v>86</v>
      </c>
    </row>
    <row r="12" spans="3:33" s="231" customFormat="1" ht="80.25" customHeight="1">
      <c r="C12" s="644"/>
      <c r="D12" s="634"/>
      <c r="E12" s="211" t="s">
        <v>349</v>
      </c>
      <c r="F12" s="102" t="s">
        <v>9</v>
      </c>
      <c r="G12" s="90" t="s">
        <v>350</v>
      </c>
      <c r="H12" s="96" t="s">
        <v>86</v>
      </c>
      <c r="I12" s="96" t="s">
        <v>86</v>
      </c>
      <c r="J12" s="96" t="s">
        <v>635</v>
      </c>
      <c r="K12" s="102">
        <v>2</v>
      </c>
      <c r="L12" s="218" t="str">
        <f>+IF(K12="","Bajo",IF(K12=2,"Medio",IF(K12=6,"Alto",IF(K12=10,"Muy Alto",""))))</f>
        <v>Medio</v>
      </c>
      <c r="M12" s="102">
        <v>2</v>
      </c>
      <c r="N12" s="218" t="str">
        <f>+IF(M12=0,"",IF(M12=1,"Esporádica",IF(M12=2,"Ocasional",IF(M12=3,"Frecuente",IF(M12=4,"Continua","")))))</f>
        <v>Ocasional</v>
      </c>
      <c r="O12" s="102">
        <f>+IF(K12="",M12,(M12*K12))</f>
        <v>4</v>
      </c>
      <c r="P12" s="218" t="str">
        <f>+IF(O12=0,"",IF(O12&lt;5,"Bajo",IF(O12&lt;9,"Medio",IF(O12&lt;21,"Alto",IF(O12&lt;41,"Muy Alto","")))))</f>
        <v>Bajo</v>
      </c>
      <c r="Q12" s="102">
        <v>10</v>
      </c>
      <c r="R12" s="218" t="str">
        <f>+IF(Q12=0,"",IF(Q12&lt;11,"Leve",IF(Q12&lt;26,"Grave",IF(Q12&lt;61,"Muy Grave",IF(Q12&lt;101,"Muerte","")))))</f>
        <v>Leve</v>
      </c>
      <c r="S12" s="102">
        <f>+Q12*O12</f>
        <v>40</v>
      </c>
      <c r="T12" s="102" t="str">
        <f>+IF(S12=0,"",IF(S12&lt;21,"IV",IF(S12&lt;121,"III",IF(S12&lt;501,"II",IF(S12&lt;4001,"I","")))))</f>
        <v>III</v>
      </c>
      <c r="U12" s="103" t="str">
        <f>+IF(T12=0,"",IF(T12="I","No Aceptable",IF(T12="II","No Aceptable  o Aceptable con control específico",IF(T12="III","Aceptable",IF(T12="IV","Aceptable","")))))</f>
        <v>Aceptable</v>
      </c>
      <c r="V12" s="103" t="s">
        <v>4</v>
      </c>
      <c r="W12" s="637"/>
      <c r="X12" s="637"/>
      <c r="Y12" s="637"/>
      <c r="Z12" s="104" t="s">
        <v>352</v>
      </c>
      <c r="AA12" s="102" t="s">
        <v>4</v>
      </c>
      <c r="AB12" s="90" t="s">
        <v>86</v>
      </c>
      <c r="AC12" s="90" t="s">
        <v>86</v>
      </c>
      <c r="AD12" s="90" t="s">
        <v>86</v>
      </c>
      <c r="AE12" s="105" t="s">
        <v>634</v>
      </c>
      <c r="AF12" s="90" t="s">
        <v>86</v>
      </c>
      <c r="AG12" s="183" t="s">
        <v>86</v>
      </c>
    </row>
    <row r="13" spans="3:33" s="239" customFormat="1" ht="52.5" customHeight="1">
      <c r="C13" s="644"/>
      <c r="D13" s="634"/>
      <c r="E13" s="212" t="s">
        <v>636</v>
      </c>
      <c r="F13" s="233" t="s">
        <v>155</v>
      </c>
      <c r="G13" s="238" t="s">
        <v>637</v>
      </c>
      <c r="H13" s="96" t="s">
        <v>86</v>
      </c>
      <c r="I13" s="96" t="s">
        <v>86</v>
      </c>
      <c r="J13" s="98" t="s">
        <v>381</v>
      </c>
      <c r="K13" s="98">
        <v>2</v>
      </c>
      <c r="L13" s="216" t="str">
        <f>+IF(K13="","Bajo",IF(K13=2,"Medio",IF(K13=6,"Alto",IF(K13=10,"Muy Alto",""))))</f>
        <v>Medio</v>
      </c>
      <c r="M13" s="98">
        <v>3</v>
      </c>
      <c r="N13" s="216" t="str">
        <f>+IF(M13=0,"",IF(M13=1,"Esporádica",IF(M13=2,"Ocasional",IF(M13=3,"Frecuente",IF(M13=4,"Continua","")))))</f>
        <v>Frecuente</v>
      </c>
      <c r="O13" s="98">
        <f>+IF(K13="",M13,(M13*K13))</f>
        <v>6</v>
      </c>
      <c r="P13" s="216" t="str">
        <f>+IF(O13=0,"",IF(O13&lt;5,"Bajo",IF(O13&lt;9,"Medio",IF(O13&lt;21,"Alto",IF(O13&lt;41,"Muy Alto","")))))</f>
        <v>Medio</v>
      </c>
      <c r="Q13" s="98">
        <v>10</v>
      </c>
      <c r="R13" s="216" t="str">
        <f>+IF(Q13=0,"",IF(Q13&lt;11,"Leve",IF(Q13&lt;26,"Grave",IF(Q13&lt;61,"Muy Grave",IF(Q13&lt;101,"Muerte","")))))</f>
        <v>Leve</v>
      </c>
      <c r="S13" s="98">
        <f>+Q13*O13</f>
        <v>60</v>
      </c>
      <c r="T13" s="90" t="str">
        <f>+IF(S13=0,"",IF(S13&lt;21,"IV",IF(S13&lt;121,"III",IF(S13&lt;501,"II",IF(S13&lt;4001,"I","")))))</f>
        <v>III</v>
      </c>
      <c r="U13" s="99" t="str">
        <f>+IF(T13=0,"",IF(T13="I","No Aceptable",IF(T13="II","No Aceptable  o Aceptable con control específico",IF(T13="III","Aceptable",IF(T13="IV","Aceptable","")))))</f>
        <v>Aceptable</v>
      </c>
      <c r="V13" s="99" t="s">
        <v>4</v>
      </c>
      <c r="W13" s="637"/>
      <c r="X13" s="637"/>
      <c r="Y13" s="637"/>
      <c r="Z13" s="100" t="s">
        <v>638</v>
      </c>
      <c r="AA13" s="90" t="s">
        <v>4</v>
      </c>
      <c r="AB13" s="90" t="s">
        <v>86</v>
      </c>
      <c r="AC13" s="90" t="s">
        <v>86</v>
      </c>
      <c r="AD13" s="90" t="s">
        <v>86</v>
      </c>
      <c r="AE13" s="105" t="s">
        <v>639</v>
      </c>
      <c r="AF13" s="109" t="s">
        <v>640</v>
      </c>
      <c r="AG13" s="106" t="s">
        <v>86</v>
      </c>
    </row>
    <row r="14" spans="3:33" s="231" customFormat="1" ht="100.5" customHeight="1">
      <c r="C14" s="644"/>
      <c r="D14" s="634"/>
      <c r="E14" s="235" t="s">
        <v>641</v>
      </c>
      <c r="F14" s="232" t="s">
        <v>23</v>
      </c>
      <c r="G14" s="194" t="s">
        <v>400</v>
      </c>
      <c r="H14" s="195" t="s">
        <v>86</v>
      </c>
      <c r="I14" s="195" t="s">
        <v>86</v>
      </c>
      <c r="J14" s="196" t="s">
        <v>642</v>
      </c>
      <c r="K14" s="197">
        <v>6</v>
      </c>
      <c r="L14" s="236" t="str">
        <f t="shared" ref="L14:L23" si="0">+IF(K14="","Bajo",IF(K14=2,"Medio",IF(K14=6,"Alto",IF(K14=10,"Muy Alto",""))))</f>
        <v>Alto</v>
      </c>
      <c r="M14" s="197">
        <v>2</v>
      </c>
      <c r="N14" s="236" t="str">
        <f t="shared" ref="N14:N23" si="1">+IF(M14=0,"",IF(M14=1,"Esporádica",IF(M14=2,"Ocasional",IF(M14=3,"Frecuente",IF(M14=4,"Continua","")))))</f>
        <v>Ocasional</v>
      </c>
      <c r="O14" s="197">
        <f t="shared" ref="O14:O23" si="2">+IF(K14="",M14,(M14*K14))</f>
        <v>12</v>
      </c>
      <c r="P14" s="236" t="str">
        <f t="shared" ref="P14:P23" si="3">+IF(O14=0,"",IF(O14&lt;5,"Bajo",IF(O14&lt;9,"Medio",IF(O14&lt;21,"Alto",IF(O14&lt;41,"Muy Alto","")))))</f>
        <v>Alto</v>
      </c>
      <c r="Q14" s="197">
        <v>25</v>
      </c>
      <c r="R14" s="236" t="str">
        <f t="shared" ref="R14:R23" si="4">+IF(Q14=0,"",IF(Q14&lt;11,"Leve",IF(Q14&lt;26,"Grave",IF(Q14&lt;61,"Muy Grave",IF(Q14&lt;101,"Muerte","")))))</f>
        <v>Grave</v>
      </c>
      <c r="S14" s="197">
        <f t="shared" ref="S14:S23" si="5">+Q14*O14</f>
        <v>300</v>
      </c>
      <c r="T14" s="194" t="str">
        <f t="shared" ref="T14:T23" si="6">+IF(S14=0,"",IF(S14&lt;21,"IV",IF(S14&lt;121,"III",IF(S14&lt;501,"II",IF(S14&lt;4001,"I","")))))</f>
        <v>II</v>
      </c>
      <c r="U14" s="198" t="str">
        <f t="shared" ref="U14:U23" si="7">+IF(T14=0,"",IF(T14="I","No Aceptable",IF(T14="II","No Aceptable  o Aceptable con control específico",IF(T14="III","Aceptable",IF(T14="IV","Aceptable","")))))</f>
        <v>No Aceptable  o Aceptable con control específico</v>
      </c>
      <c r="V14" s="199" t="s">
        <v>4</v>
      </c>
      <c r="W14" s="637"/>
      <c r="X14" s="637"/>
      <c r="Y14" s="637"/>
      <c r="Z14" s="200" t="s">
        <v>254</v>
      </c>
      <c r="AA14" s="194" t="s">
        <v>4</v>
      </c>
      <c r="AB14" s="194" t="s">
        <v>86</v>
      </c>
      <c r="AC14" s="194" t="s">
        <v>86</v>
      </c>
      <c r="AD14" s="194" t="s">
        <v>86</v>
      </c>
      <c r="AE14" s="201" t="s">
        <v>402</v>
      </c>
      <c r="AF14" s="194" t="s">
        <v>86</v>
      </c>
      <c r="AG14" s="202" t="s">
        <v>86</v>
      </c>
    </row>
    <row r="15" spans="3:33" s="231" customFormat="1" ht="90.75" customHeight="1">
      <c r="C15" s="644"/>
      <c r="D15" s="634"/>
      <c r="E15" s="212" t="s">
        <v>643</v>
      </c>
      <c r="F15" s="233" t="s">
        <v>23</v>
      </c>
      <c r="G15" s="98" t="s">
        <v>411</v>
      </c>
      <c r="H15" s="96" t="s">
        <v>86</v>
      </c>
      <c r="I15" s="109" t="s">
        <v>412</v>
      </c>
      <c r="J15" s="109" t="s">
        <v>642</v>
      </c>
      <c r="K15" s="98">
        <v>2</v>
      </c>
      <c r="L15" s="216" t="str">
        <f t="shared" si="0"/>
        <v>Medio</v>
      </c>
      <c r="M15" s="98">
        <v>2</v>
      </c>
      <c r="N15" s="216" t="str">
        <f t="shared" si="1"/>
        <v>Ocasional</v>
      </c>
      <c r="O15" s="98">
        <f t="shared" si="2"/>
        <v>4</v>
      </c>
      <c r="P15" s="216" t="str">
        <f t="shared" si="3"/>
        <v>Bajo</v>
      </c>
      <c r="Q15" s="98">
        <v>60</v>
      </c>
      <c r="R15" s="216" t="str">
        <f t="shared" si="4"/>
        <v>Muy Grave</v>
      </c>
      <c r="S15" s="98">
        <f t="shared" si="5"/>
        <v>240</v>
      </c>
      <c r="T15" s="98" t="str">
        <f t="shared" si="6"/>
        <v>II</v>
      </c>
      <c r="U15" s="111" t="str">
        <f t="shared" si="7"/>
        <v>No Aceptable  o Aceptable con control específico</v>
      </c>
      <c r="V15" s="111" t="s">
        <v>4</v>
      </c>
      <c r="W15" s="637"/>
      <c r="X15" s="637"/>
      <c r="Y15" s="637"/>
      <c r="Z15" s="112" t="s">
        <v>414</v>
      </c>
      <c r="AA15" s="98" t="s">
        <v>4</v>
      </c>
      <c r="AB15" s="90" t="s">
        <v>86</v>
      </c>
      <c r="AC15" s="90" t="s">
        <v>86</v>
      </c>
      <c r="AD15" s="90" t="s">
        <v>86</v>
      </c>
      <c r="AE15" s="110" t="s">
        <v>415</v>
      </c>
      <c r="AF15" s="90" t="s">
        <v>86</v>
      </c>
      <c r="AG15" s="182" t="s">
        <v>86</v>
      </c>
    </row>
    <row r="16" spans="3:33" s="231" customFormat="1" ht="113.25" customHeight="1">
      <c r="C16" s="644"/>
      <c r="D16" s="634"/>
      <c r="E16" s="212" t="s">
        <v>644</v>
      </c>
      <c r="F16" s="234" t="s">
        <v>645</v>
      </c>
      <c r="G16" s="98" t="s">
        <v>646</v>
      </c>
      <c r="H16" s="107" t="s">
        <v>86</v>
      </c>
      <c r="I16" s="96" t="s">
        <v>647</v>
      </c>
      <c r="J16" s="108" t="s">
        <v>648</v>
      </c>
      <c r="K16" s="90">
        <v>6</v>
      </c>
      <c r="L16" s="217" t="str">
        <f t="shared" si="0"/>
        <v>Alto</v>
      </c>
      <c r="M16" s="90">
        <v>3</v>
      </c>
      <c r="N16" s="217" t="str">
        <f t="shared" si="1"/>
        <v>Frecuente</v>
      </c>
      <c r="O16" s="90">
        <f t="shared" si="2"/>
        <v>18</v>
      </c>
      <c r="P16" s="217" t="str">
        <f t="shared" si="3"/>
        <v>Alto</v>
      </c>
      <c r="Q16" s="90">
        <v>25</v>
      </c>
      <c r="R16" s="217" t="str">
        <f t="shared" si="4"/>
        <v>Grave</v>
      </c>
      <c r="S16" s="90">
        <f t="shared" si="5"/>
        <v>450</v>
      </c>
      <c r="T16" s="90" t="str">
        <f t="shared" si="6"/>
        <v>II</v>
      </c>
      <c r="U16" s="99" t="str">
        <f t="shared" si="7"/>
        <v>No Aceptable  o Aceptable con control específico</v>
      </c>
      <c r="V16" s="99" t="s">
        <v>4</v>
      </c>
      <c r="W16" s="637"/>
      <c r="X16" s="637"/>
      <c r="Y16" s="637"/>
      <c r="Z16" s="100" t="s">
        <v>373</v>
      </c>
      <c r="AA16" s="90" t="s">
        <v>4</v>
      </c>
      <c r="AB16" s="90" t="s">
        <v>86</v>
      </c>
      <c r="AC16" s="90" t="s">
        <v>86</v>
      </c>
      <c r="AD16" s="90" t="s">
        <v>86</v>
      </c>
      <c r="AE16" s="101" t="s">
        <v>374</v>
      </c>
      <c r="AF16" s="90" t="s">
        <v>86</v>
      </c>
      <c r="AG16" s="182" t="s">
        <v>86</v>
      </c>
    </row>
    <row r="17" spans="3:33" s="231" customFormat="1" ht="96.75" customHeight="1">
      <c r="C17" s="644"/>
      <c r="D17" s="634"/>
      <c r="E17" s="212" t="s">
        <v>649</v>
      </c>
      <c r="F17" s="172" t="s">
        <v>650</v>
      </c>
      <c r="G17" s="234" t="s">
        <v>651</v>
      </c>
      <c r="H17" s="107" t="s">
        <v>86</v>
      </c>
      <c r="I17" s="96" t="s">
        <v>647</v>
      </c>
      <c r="J17" s="108" t="s">
        <v>648</v>
      </c>
      <c r="K17" s="98">
        <v>6</v>
      </c>
      <c r="L17" s="216" t="str">
        <f t="shared" si="0"/>
        <v>Alto</v>
      </c>
      <c r="M17" s="98">
        <v>3</v>
      </c>
      <c r="N17" s="216" t="str">
        <f t="shared" si="1"/>
        <v>Frecuente</v>
      </c>
      <c r="O17" s="102">
        <f t="shared" si="2"/>
        <v>18</v>
      </c>
      <c r="P17" s="216" t="str">
        <f t="shared" si="3"/>
        <v>Alto</v>
      </c>
      <c r="Q17" s="98">
        <v>25</v>
      </c>
      <c r="R17" s="216" t="str">
        <f t="shared" si="4"/>
        <v>Grave</v>
      </c>
      <c r="S17" s="98">
        <f t="shared" si="5"/>
        <v>450</v>
      </c>
      <c r="T17" s="90" t="str">
        <f t="shared" si="6"/>
        <v>II</v>
      </c>
      <c r="U17" s="99" t="str">
        <f t="shared" si="7"/>
        <v>No Aceptable  o Aceptable con control específico</v>
      </c>
      <c r="V17" s="99" t="s">
        <v>4</v>
      </c>
      <c r="W17" s="637"/>
      <c r="X17" s="637"/>
      <c r="Y17" s="637"/>
      <c r="Z17" s="98" t="s">
        <v>652</v>
      </c>
      <c r="AA17" s="98" t="s">
        <v>4</v>
      </c>
      <c r="AB17" s="90" t="s">
        <v>86</v>
      </c>
      <c r="AC17" s="90" t="s">
        <v>86</v>
      </c>
      <c r="AD17" s="90" t="s">
        <v>86</v>
      </c>
      <c r="AE17" s="110" t="s">
        <v>653</v>
      </c>
      <c r="AF17" s="90" t="s">
        <v>86</v>
      </c>
      <c r="AG17" s="182" t="s">
        <v>86</v>
      </c>
    </row>
    <row r="18" spans="3:33" s="237" customFormat="1" ht="117" customHeight="1">
      <c r="C18" s="644"/>
      <c r="D18" s="634"/>
      <c r="E18" s="212" t="s">
        <v>654</v>
      </c>
      <c r="F18" s="172" t="s">
        <v>650</v>
      </c>
      <c r="G18" s="234" t="s">
        <v>651</v>
      </c>
      <c r="H18" s="107" t="s">
        <v>86</v>
      </c>
      <c r="I18" s="96" t="s">
        <v>647</v>
      </c>
      <c r="J18" s="108" t="s">
        <v>648</v>
      </c>
      <c r="K18" s="98">
        <v>2</v>
      </c>
      <c r="L18" s="216" t="str">
        <f t="shared" si="0"/>
        <v>Medio</v>
      </c>
      <c r="M18" s="98">
        <v>2</v>
      </c>
      <c r="N18" s="216" t="str">
        <f t="shared" si="1"/>
        <v>Ocasional</v>
      </c>
      <c r="O18" s="102">
        <f t="shared" si="2"/>
        <v>4</v>
      </c>
      <c r="P18" s="216" t="str">
        <f t="shared" si="3"/>
        <v>Bajo</v>
      </c>
      <c r="Q18" s="98">
        <v>10</v>
      </c>
      <c r="R18" s="216" t="str">
        <f t="shared" si="4"/>
        <v>Leve</v>
      </c>
      <c r="S18" s="98">
        <f t="shared" si="5"/>
        <v>40</v>
      </c>
      <c r="T18" s="90" t="str">
        <f t="shared" si="6"/>
        <v>III</v>
      </c>
      <c r="U18" s="99" t="str">
        <f t="shared" si="7"/>
        <v>Aceptable</v>
      </c>
      <c r="V18" s="99" t="s">
        <v>4</v>
      </c>
      <c r="W18" s="637"/>
      <c r="X18" s="637"/>
      <c r="Y18" s="637"/>
      <c r="Z18" s="98" t="s">
        <v>655</v>
      </c>
      <c r="AA18" s="98" t="s">
        <v>8</v>
      </c>
      <c r="AB18" s="90" t="s">
        <v>86</v>
      </c>
      <c r="AC18" s="90" t="s">
        <v>86</v>
      </c>
      <c r="AD18" s="90" t="s">
        <v>86</v>
      </c>
      <c r="AE18" s="101" t="s">
        <v>374</v>
      </c>
      <c r="AF18" s="90" t="s">
        <v>86</v>
      </c>
      <c r="AG18" s="182" t="s">
        <v>86</v>
      </c>
    </row>
    <row r="19" spans="3:33" s="237" customFormat="1" ht="74.25" customHeight="1">
      <c r="C19" s="644"/>
      <c r="D19" s="634"/>
      <c r="E19" s="106" t="s">
        <v>385</v>
      </c>
      <c r="F19" s="95" t="s">
        <v>23</v>
      </c>
      <c r="G19" s="90" t="s">
        <v>386</v>
      </c>
      <c r="H19" s="90" t="s">
        <v>387</v>
      </c>
      <c r="I19" s="98" t="s">
        <v>388</v>
      </c>
      <c r="J19" s="109" t="s">
        <v>642</v>
      </c>
      <c r="K19" s="98">
        <v>2</v>
      </c>
      <c r="L19" s="216" t="str">
        <f t="shared" si="0"/>
        <v>Medio</v>
      </c>
      <c r="M19" s="98">
        <v>1</v>
      </c>
      <c r="N19" s="216" t="str">
        <f t="shared" si="1"/>
        <v>Esporádica</v>
      </c>
      <c r="O19" s="98">
        <f t="shared" si="2"/>
        <v>2</v>
      </c>
      <c r="P19" s="216" t="str">
        <f t="shared" si="3"/>
        <v>Bajo</v>
      </c>
      <c r="Q19" s="98">
        <v>25</v>
      </c>
      <c r="R19" s="216" t="str">
        <f t="shared" si="4"/>
        <v>Grave</v>
      </c>
      <c r="S19" s="98">
        <f t="shared" si="5"/>
        <v>50</v>
      </c>
      <c r="T19" s="90" t="str">
        <f t="shared" si="6"/>
        <v>III</v>
      </c>
      <c r="U19" s="99" t="str">
        <f t="shared" si="7"/>
        <v>Aceptable</v>
      </c>
      <c r="V19" s="99" t="s">
        <v>4</v>
      </c>
      <c r="W19" s="637"/>
      <c r="X19" s="637"/>
      <c r="Y19" s="637"/>
      <c r="Z19" s="100" t="s">
        <v>390</v>
      </c>
      <c r="AA19" s="90" t="s">
        <v>4</v>
      </c>
      <c r="AB19" s="90" t="s">
        <v>86</v>
      </c>
      <c r="AC19" s="90" t="s">
        <v>86</v>
      </c>
      <c r="AD19" s="90" t="s">
        <v>86</v>
      </c>
      <c r="AE19" s="106" t="s">
        <v>391</v>
      </c>
      <c r="AF19" s="90" t="s">
        <v>86</v>
      </c>
      <c r="AG19" s="182" t="s">
        <v>86</v>
      </c>
    </row>
    <row r="20" spans="3:33" s="237" customFormat="1" ht="169.5" customHeight="1">
      <c r="C20" s="644"/>
      <c r="D20" s="634"/>
      <c r="E20" s="212" t="s">
        <v>656</v>
      </c>
      <c r="F20" s="233" t="s">
        <v>23</v>
      </c>
      <c r="G20" s="238" t="s">
        <v>657</v>
      </c>
      <c r="H20" s="96" t="s">
        <v>86</v>
      </c>
      <c r="I20" s="96" t="s">
        <v>86</v>
      </c>
      <c r="J20" s="109" t="s">
        <v>642</v>
      </c>
      <c r="K20" s="98">
        <v>2</v>
      </c>
      <c r="L20" s="216" t="str">
        <f t="shared" si="0"/>
        <v>Medio</v>
      </c>
      <c r="M20" s="98">
        <v>1</v>
      </c>
      <c r="N20" s="216" t="str">
        <f t="shared" si="1"/>
        <v>Esporádica</v>
      </c>
      <c r="O20" s="102">
        <f t="shared" si="2"/>
        <v>2</v>
      </c>
      <c r="P20" s="216" t="str">
        <f t="shared" si="3"/>
        <v>Bajo</v>
      </c>
      <c r="Q20" s="98">
        <v>10</v>
      </c>
      <c r="R20" s="216" t="str">
        <f t="shared" si="4"/>
        <v>Leve</v>
      </c>
      <c r="S20" s="98">
        <f t="shared" si="5"/>
        <v>20</v>
      </c>
      <c r="T20" s="90" t="str">
        <f t="shared" si="6"/>
        <v>IV</v>
      </c>
      <c r="U20" s="99" t="str">
        <f t="shared" si="7"/>
        <v>Aceptable</v>
      </c>
      <c r="V20" s="99" t="s">
        <v>4</v>
      </c>
      <c r="W20" s="637"/>
      <c r="X20" s="637"/>
      <c r="Y20" s="637"/>
      <c r="Z20" s="98" t="s">
        <v>658</v>
      </c>
      <c r="AA20" s="98" t="s">
        <v>8</v>
      </c>
      <c r="AB20" s="90" t="s">
        <v>86</v>
      </c>
      <c r="AC20" s="90" t="s">
        <v>86</v>
      </c>
      <c r="AD20" s="90" t="s">
        <v>86</v>
      </c>
      <c r="AE20" s="101" t="s">
        <v>659</v>
      </c>
      <c r="AF20" s="90" t="s">
        <v>86</v>
      </c>
      <c r="AG20" s="184" t="s">
        <v>86</v>
      </c>
    </row>
    <row r="21" spans="3:33" s="240" customFormat="1" ht="113.25" customHeight="1">
      <c r="C21" s="644"/>
      <c r="D21" s="634"/>
      <c r="E21" s="106" t="s">
        <v>206</v>
      </c>
      <c r="F21" s="95" t="s">
        <v>17</v>
      </c>
      <c r="G21" s="95" t="s">
        <v>361</v>
      </c>
      <c r="H21" s="95" t="s">
        <v>362</v>
      </c>
      <c r="I21" s="95" t="s">
        <v>363</v>
      </c>
      <c r="J21" s="95" t="s">
        <v>660</v>
      </c>
      <c r="K21" s="90">
        <v>6</v>
      </c>
      <c r="L21" s="217" t="str">
        <f t="shared" si="0"/>
        <v>Alto</v>
      </c>
      <c r="M21" s="90">
        <v>3</v>
      </c>
      <c r="N21" s="217" t="str">
        <f t="shared" si="1"/>
        <v>Frecuente</v>
      </c>
      <c r="O21" s="90">
        <f t="shared" si="2"/>
        <v>18</v>
      </c>
      <c r="P21" s="217" t="str">
        <f t="shared" si="3"/>
        <v>Alto</v>
      </c>
      <c r="Q21" s="90">
        <v>25</v>
      </c>
      <c r="R21" s="217" t="str">
        <f t="shared" si="4"/>
        <v>Grave</v>
      </c>
      <c r="S21" s="90">
        <f t="shared" si="5"/>
        <v>450</v>
      </c>
      <c r="T21" s="90" t="str">
        <f t="shared" si="6"/>
        <v>II</v>
      </c>
      <c r="U21" s="99" t="str">
        <f t="shared" si="7"/>
        <v>No Aceptable  o Aceptable con control específico</v>
      </c>
      <c r="V21" s="99" t="s">
        <v>4</v>
      </c>
      <c r="W21" s="637"/>
      <c r="X21" s="637"/>
      <c r="Y21" s="637"/>
      <c r="Z21" s="100" t="s">
        <v>365</v>
      </c>
      <c r="AA21" s="90" t="s">
        <v>4</v>
      </c>
      <c r="AB21" s="90" t="s">
        <v>86</v>
      </c>
      <c r="AC21" s="90" t="s">
        <v>86</v>
      </c>
      <c r="AD21" s="90" t="s">
        <v>86</v>
      </c>
      <c r="AE21" s="101" t="s">
        <v>661</v>
      </c>
      <c r="AF21" s="90" t="s">
        <v>86</v>
      </c>
      <c r="AG21" s="182" t="s">
        <v>367</v>
      </c>
    </row>
    <row r="22" spans="3:33" s="241" customFormat="1" ht="156.75" customHeight="1">
      <c r="C22" s="644"/>
      <c r="D22" s="634"/>
      <c r="E22" s="105" t="s">
        <v>403</v>
      </c>
      <c r="F22" s="95" t="s">
        <v>23</v>
      </c>
      <c r="G22" s="98" t="s">
        <v>404</v>
      </c>
      <c r="H22" s="109" t="s">
        <v>405</v>
      </c>
      <c r="I22" s="109" t="s">
        <v>406</v>
      </c>
      <c r="J22" s="109" t="s">
        <v>407</v>
      </c>
      <c r="K22" s="98">
        <v>2</v>
      </c>
      <c r="L22" s="216" t="str">
        <f t="shared" si="0"/>
        <v>Medio</v>
      </c>
      <c r="M22" s="98">
        <v>2</v>
      </c>
      <c r="N22" s="216" t="str">
        <f t="shared" si="1"/>
        <v>Ocasional</v>
      </c>
      <c r="O22" s="98">
        <f t="shared" si="2"/>
        <v>4</v>
      </c>
      <c r="P22" s="216" t="str">
        <f t="shared" si="3"/>
        <v>Bajo</v>
      </c>
      <c r="Q22" s="98">
        <v>100</v>
      </c>
      <c r="R22" s="216" t="str">
        <f t="shared" si="4"/>
        <v>Muerte</v>
      </c>
      <c r="S22" s="98">
        <f t="shared" si="5"/>
        <v>400</v>
      </c>
      <c r="T22" s="90" t="str">
        <f t="shared" si="6"/>
        <v>II</v>
      </c>
      <c r="U22" s="99" t="str">
        <f t="shared" si="7"/>
        <v>No Aceptable  o Aceptable con control específico</v>
      </c>
      <c r="V22" s="99" t="s">
        <v>4</v>
      </c>
      <c r="W22" s="637"/>
      <c r="X22" s="637"/>
      <c r="Y22" s="637"/>
      <c r="Z22" s="100" t="s">
        <v>408</v>
      </c>
      <c r="AA22" s="90" t="s">
        <v>8</v>
      </c>
      <c r="AB22" s="90" t="s">
        <v>86</v>
      </c>
      <c r="AC22" s="90" t="s">
        <v>86</v>
      </c>
      <c r="AD22" s="98" t="s">
        <v>383</v>
      </c>
      <c r="AE22" s="110" t="s">
        <v>409</v>
      </c>
      <c r="AF22" s="90" t="s">
        <v>86</v>
      </c>
      <c r="AG22" s="182" t="s">
        <v>86</v>
      </c>
    </row>
    <row r="23" spans="3:33" s="237" customFormat="1" ht="62.25" customHeight="1">
      <c r="C23" s="644"/>
      <c r="D23" s="634"/>
      <c r="E23" s="106" t="s">
        <v>289</v>
      </c>
      <c r="F23" s="90" t="s">
        <v>23</v>
      </c>
      <c r="G23" s="90" t="s">
        <v>378</v>
      </c>
      <c r="H23" s="96" t="s">
        <v>86</v>
      </c>
      <c r="I23" s="96" t="s">
        <v>86</v>
      </c>
      <c r="J23" s="98" t="s">
        <v>381</v>
      </c>
      <c r="K23" s="98">
        <v>2</v>
      </c>
      <c r="L23" s="216" t="str">
        <f t="shared" si="0"/>
        <v>Medio</v>
      </c>
      <c r="M23" s="98">
        <v>3</v>
      </c>
      <c r="N23" s="216" t="str">
        <f t="shared" si="1"/>
        <v>Frecuente</v>
      </c>
      <c r="O23" s="98">
        <f t="shared" si="2"/>
        <v>6</v>
      </c>
      <c r="P23" s="216" t="str">
        <f t="shared" si="3"/>
        <v>Medio</v>
      </c>
      <c r="Q23" s="98">
        <v>10</v>
      </c>
      <c r="R23" s="216" t="str">
        <f t="shared" si="4"/>
        <v>Leve</v>
      </c>
      <c r="S23" s="98">
        <f t="shared" si="5"/>
        <v>60</v>
      </c>
      <c r="T23" s="90" t="str">
        <f t="shared" si="6"/>
        <v>III</v>
      </c>
      <c r="U23" s="99" t="str">
        <f t="shared" si="7"/>
        <v>Aceptable</v>
      </c>
      <c r="V23" s="99" t="s">
        <v>4</v>
      </c>
      <c r="W23" s="637"/>
      <c r="X23" s="637"/>
      <c r="Y23" s="637"/>
      <c r="Z23" s="100" t="s">
        <v>382</v>
      </c>
      <c r="AA23" s="90" t="s">
        <v>4</v>
      </c>
      <c r="AB23" s="90" t="s">
        <v>86</v>
      </c>
      <c r="AC23" s="90" t="s">
        <v>86</v>
      </c>
      <c r="AD23" s="90" t="s">
        <v>86</v>
      </c>
      <c r="AE23" s="106" t="s">
        <v>662</v>
      </c>
      <c r="AF23" s="90" t="s">
        <v>86</v>
      </c>
      <c r="AG23" s="184" t="s">
        <v>86</v>
      </c>
    </row>
    <row r="24" spans="3:33" s="231" customFormat="1" ht="186.75" customHeight="1">
      <c r="C24" s="644"/>
      <c r="D24" s="634"/>
      <c r="E24" s="106" t="s">
        <v>234</v>
      </c>
      <c r="F24" s="172" t="s">
        <v>233</v>
      </c>
      <c r="G24" s="90" t="s">
        <v>416</v>
      </c>
      <c r="H24" s="96" t="s">
        <v>86</v>
      </c>
      <c r="I24" s="98" t="s">
        <v>417</v>
      </c>
      <c r="J24" s="98" t="s">
        <v>418</v>
      </c>
      <c r="K24" s="90">
        <v>2</v>
      </c>
      <c r="L24" s="217" t="str">
        <f>+IF(K24="","Bajo",IF(K24=2,"Medio",IF(K24=6,"Alto",IF(K24=10,"Muy Alto",""))))</f>
        <v>Medio</v>
      </c>
      <c r="M24" s="90">
        <v>2</v>
      </c>
      <c r="N24" s="217" t="str">
        <f>+IF(M24=0,"",IF(M24=1,"Esporádica",IF(M24=2,"Ocasional",IF(M24=3,"Frecuente",IF(M24=4,"Continua","")))))</f>
        <v>Ocasional</v>
      </c>
      <c r="O24" s="90">
        <f>+IF(K24="",M24,(M24*K24))</f>
        <v>4</v>
      </c>
      <c r="P24" s="217" t="str">
        <f>+IF(O24=0,"",IF(O24&lt;5,"Bajo",IF(O24&lt;9,"Medio",IF(O24&lt;21,"Alto",IF(O24&lt;41,"Muy Alto","")))))</f>
        <v>Bajo</v>
      </c>
      <c r="Q24" s="90">
        <v>100</v>
      </c>
      <c r="R24" s="217" t="str">
        <f>+IF(Q24=0,"",IF(Q24&lt;11,"Leve",IF(Q24&lt;26,"Grave",IF(Q24&lt;61,"Muy Grave",IF(Q24&lt;101,"Muerte","")))))</f>
        <v>Muerte</v>
      </c>
      <c r="S24" s="90">
        <f>+Q24*O24</f>
        <v>400</v>
      </c>
      <c r="T24" s="90" t="str">
        <f>+IF(S24=0,"",IF(S24&lt;21,"IV",IF(S24&lt;121,"III",IF(S24&lt;501,"II",IF(S24&lt;4001,"I","")))))</f>
        <v>II</v>
      </c>
      <c r="U24" s="99" t="str">
        <f>+IF(T24=0,"",IF(T24="I","No Aceptable",IF(T24="II","No Aceptable  o Aceptable con control específico",IF(T24="III","Aceptable",IF(T24="IV","Aceptable","")))))</f>
        <v>No Aceptable  o Aceptable con control específico</v>
      </c>
      <c r="V24" s="99" t="s">
        <v>4</v>
      </c>
      <c r="W24" s="637"/>
      <c r="X24" s="637"/>
      <c r="Y24" s="637"/>
      <c r="Z24" s="100" t="s">
        <v>238</v>
      </c>
      <c r="AA24" s="90" t="s">
        <v>4</v>
      </c>
      <c r="AB24" s="90" t="s">
        <v>86</v>
      </c>
      <c r="AC24" s="90" t="s">
        <v>86</v>
      </c>
      <c r="AD24" s="90" t="s">
        <v>86</v>
      </c>
      <c r="AE24" s="110" t="s">
        <v>419</v>
      </c>
      <c r="AF24" s="90" t="s">
        <v>86</v>
      </c>
      <c r="AG24" s="182" t="s">
        <v>86</v>
      </c>
    </row>
    <row r="25" spans="3:33" s="231" customFormat="1" ht="117.75" customHeight="1">
      <c r="C25" s="644"/>
      <c r="D25" s="635"/>
      <c r="E25" s="212" t="s">
        <v>663</v>
      </c>
      <c r="F25" s="172" t="s">
        <v>233</v>
      </c>
      <c r="G25" s="234" t="s">
        <v>664</v>
      </c>
      <c r="H25" s="96" t="s">
        <v>86</v>
      </c>
      <c r="I25" s="96" t="s">
        <v>86</v>
      </c>
      <c r="J25" s="98" t="s">
        <v>665</v>
      </c>
      <c r="K25" s="98">
        <v>2</v>
      </c>
      <c r="L25" s="216" t="str">
        <f>+IF(K25="","Bajo",IF(K25=2,"Medio",IF(K25=6,"Alto",IF(K25=10,"Muy Alto",""))))</f>
        <v>Medio</v>
      </c>
      <c r="M25" s="98">
        <v>3</v>
      </c>
      <c r="N25" s="216" t="str">
        <f>+IF(M25=0,"",IF(M25=1,"Esporádica",IF(M25=2,"Ocasional",IF(M25=3,"Frecuente",IF(M25=4,"Continua","")))))</f>
        <v>Frecuente</v>
      </c>
      <c r="O25" s="102">
        <f>+IF(K25="",M25,(M25*K25))</f>
        <v>6</v>
      </c>
      <c r="P25" s="216" t="str">
        <f>+IF(O25=0,"",IF(O25&lt;5,"Bajo",IF(O25&lt;9,"Medio",IF(O25&lt;21,"Alto",IF(O25&lt;41,"Muy Alto","")))))</f>
        <v>Medio</v>
      </c>
      <c r="Q25" s="98">
        <v>10</v>
      </c>
      <c r="R25" s="216" t="str">
        <f>+IF(Q25=0,"",IF(Q25&lt;11,"Leve",IF(Q25&lt;26,"Grave",IF(Q25&lt;61,"Muy Grave",IF(Q25&lt;101,"Muerte","")))))</f>
        <v>Leve</v>
      </c>
      <c r="S25" s="98">
        <f>+Q25*O25</f>
        <v>60</v>
      </c>
      <c r="T25" s="90" t="str">
        <f>+IF(S25=0,"",IF(S25&lt;21,"IV",IF(S25&lt;121,"III",IF(S25&lt;501,"II",IF(S25&lt;4001,"I","")))))</f>
        <v>III</v>
      </c>
      <c r="U25" s="99" t="str">
        <f>+IF(T25=0,"",IF(T25="I","No Aceptable",IF(T25="II","No Aceptable  o Aceptable con control específico",IF(T25="III","Aceptable",IF(T25="IV","Aceptable","")))))</f>
        <v>Aceptable</v>
      </c>
      <c r="V25" s="99" t="s">
        <v>4</v>
      </c>
      <c r="W25" s="638"/>
      <c r="X25" s="638"/>
      <c r="Y25" s="638"/>
      <c r="Z25" s="98" t="s">
        <v>666</v>
      </c>
      <c r="AA25" s="98" t="s">
        <v>8</v>
      </c>
      <c r="AB25" s="90" t="s">
        <v>86</v>
      </c>
      <c r="AC25" s="90" t="s">
        <v>86</v>
      </c>
      <c r="AD25" s="90" t="s">
        <v>86</v>
      </c>
      <c r="AE25" s="110" t="s">
        <v>419</v>
      </c>
      <c r="AF25" s="90" t="s">
        <v>86</v>
      </c>
      <c r="AG25" s="182" t="s">
        <v>86</v>
      </c>
    </row>
    <row r="26" spans="3:33" ht="15.75" customHeight="1"/>
    <row r="27" spans="3:33" ht="15.75" customHeight="1"/>
    <row r="28" spans="3:33" ht="15.75" customHeight="1"/>
    <row r="29" spans="3:33" ht="15.75" customHeight="1"/>
    <row r="30" spans="3:33" ht="15.75" customHeight="1"/>
    <row r="31" spans="3:33" ht="15.75" customHeight="1"/>
    <row r="32" spans="3: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3:8" ht="15.75" customHeight="1"/>
    <row r="306" spans="3:8" ht="15.75" customHeight="1"/>
    <row r="307" spans="3:8" ht="15.75" customHeight="1"/>
    <row r="308" spans="3:8" ht="15.75" customHeight="1"/>
    <row r="309" spans="3:8" ht="15.75" customHeight="1"/>
    <row r="310" spans="3:8" ht="15.75" customHeight="1"/>
    <row r="311" spans="3:8" ht="15.75" customHeight="1">
      <c r="C311" s="67">
        <v>10</v>
      </c>
      <c r="D311" s="67">
        <v>4</v>
      </c>
      <c r="E311" s="214">
        <v>100</v>
      </c>
      <c r="F311" s="72">
        <v>20</v>
      </c>
      <c r="G311" s="67" t="s">
        <v>541</v>
      </c>
      <c r="H311" s="67" t="s">
        <v>542</v>
      </c>
    </row>
    <row r="312" spans="3:8" ht="15.75" customHeight="1">
      <c r="C312" s="67">
        <v>6</v>
      </c>
      <c r="D312" s="67">
        <v>3</v>
      </c>
      <c r="E312" s="214">
        <v>60</v>
      </c>
      <c r="F312" s="71">
        <v>40</v>
      </c>
      <c r="G312" s="67" t="s">
        <v>543</v>
      </c>
      <c r="H312" s="67" t="s">
        <v>542</v>
      </c>
    </row>
    <row r="313" spans="3:8" ht="15.75" customHeight="1">
      <c r="C313" s="67">
        <v>2</v>
      </c>
      <c r="D313" s="67">
        <v>2</v>
      </c>
      <c r="E313" s="214">
        <v>25</v>
      </c>
      <c r="F313" s="71">
        <v>50</v>
      </c>
      <c r="G313" s="67" t="s">
        <v>543</v>
      </c>
      <c r="H313" s="67" t="s">
        <v>542</v>
      </c>
    </row>
    <row r="314" spans="3:8" ht="15.75" customHeight="1">
      <c r="C314" s="67" t="s">
        <v>545</v>
      </c>
      <c r="D314" s="67">
        <v>1</v>
      </c>
      <c r="E314" s="214">
        <v>10</v>
      </c>
      <c r="F314" s="71">
        <v>60</v>
      </c>
      <c r="G314" s="67" t="s">
        <v>543</v>
      </c>
      <c r="H314" s="67" t="s">
        <v>542</v>
      </c>
    </row>
    <row r="315" spans="3:8" ht="15.75" customHeight="1">
      <c r="C315" s="67"/>
      <c r="D315" s="67"/>
      <c r="E315" s="214"/>
      <c r="F315" s="71">
        <v>80</v>
      </c>
      <c r="G315" s="67" t="s">
        <v>543</v>
      </c>
      <c r="H315" s="67" t="s">
        <v>542</v>
      </c>
    </row>
    <row r="316" spans="3:8" ht="15.75" customHeight="1">
      <c r="C316" s="67"/>
      <c r="D316" s="67"/>
      <c r="E316" s="214"/>
      <c r="F316" s="71">
        <v>100</v>
      </c>
      <c r="G316" s="67" t="s">
        <v>543</v>
      </c>
      <c r="H316" s="67" t="s">
        <v>542</v>
      </c>
    </row>
    <row r="317" spans="3:8" ht="15.75" customHeight="1">
      <c r="C317" s="67"/>
      <c r="D317" s="67"/>
      <c r="E317" s="214"/>
      <c r="F317" s="71"/>
      <c r="G317" s="67"/>
      <c r="H317" s="67"/>
    </row>
    <row r="318" spans="3:8" ht="15.75" customHeight="1">
      <c r="C318" s="67"/>
      <c r="D318" s="67"/>
      <c r="E318" s="214"/>
      <c r="F318" s="71">
        <v>120</v>
      </c>
      <c r="G318" s="67" t="s">
        <v>543</v>
      </c>
      <c r="H318" s="67" t="s">
        <v>542</v>
      </c>
    </row>
    <row r="319" spans="3:8" ht="15.75" customHeight="1">
      <c r="C319" s="67"/>
      <c r="D319" s="67"/>
      <c r="E319" s="214"/>
      <c r="F319" s="70">
        <v>150</v>
      </c>
      <c r="G319" s="67" t="s">
        <v>549</v>
      </c>
      <c r="H319" s="67" t="s">
        <v>550</v>
      </c>
    </row>
    <row r="320" spans="3:8" ht="15.75" customHeight="1">
      <c r="C320" s="67"/>
      <c r="D320" s="67"/>
      <c r="E320" s="214"/>
      <c r="F320" s="70">
        <v>200</v>
      </c>
      <c r="G320" s="67" t="s">
        <v>549</v>
      </c>
      <c r="H320" s="67" t="s">
        <v>550</v>
      </c>
    </row>
    <row r="321" spans="3:8" ht="15.75" customHeight="1">
      <c r="C321" s="67"/>
      <c r="D321" s="67"/>
      <c r="E321" s="214"/>
      <c r="F321" s="70">
        <v>240</v>
      </c>
      <c r="G321" s="67" t="s">
        <v>549</v>
      </c>
      <c r="H321" s="67" t="s">
        <v>550</v>
      </c>
    </row>
    <row r="322" spans="3:8" ht="15.75" customHeight="1">
      <c r="C322" s="67"/>
      <c r="D322" s="67"/>
      <c r="E322" s="214"/>
      <c r="F322" s="70">
        <v>250</v>
      </c>
      <c r="G322" s="67" t="s">
        <v>549</v>
      </c>
      <c r="H322" s="67" t="s">
        <v>550</v>
      </c>
    </row>
    <row r="323" spans="3:8" ht="15.75" customHeight="1">
      <c r="C323" s="67"/>
      <c r="D323" s="67"/>
      <c r="E323" s="214"/>
      <c r="F323" s="70">
        <v>360</v>
      </c>
      <c r="G323" s="67" t="s">
        <v>549</v>
      </c>
      <c r="H323" s="67" t="s">
        <v>550</v>
      </c>
    </row>
    <row r="324" spans="3:8" ht="15.75" customHeight="1">
      <c r="C324" s="67"/>
      <c r="D324" s="67"/>
      <c r="E324" s="214"/>
      <c r="F324" s="70">
        <v>400</v>
      </c>
      <c r="G324" s="67" t="s">
        <v>549</v>
      </c>
      <c r="H324" s="67" t="s">
        <v>550</v>
      </c>
    </row>
    <row r="325" spans="3:8" ht="15.75" customHeight="1">
      <c r="C325" s="67"/>
      <c r="D325" s="67"/>
      <c r="E325" s="214"/>
      <c r="F325" s="70">
        <v>480</v>
      </c>
      <c r="G325" s="67" t="s">
        <v>549</v>
      </c>
      <c r="H325" s="67" t="s">
        <v>550</v>
      </c>
    </row>
    <row r="326" spans="3:8" ht="15.75" customHeight="1">
      <c r="C326" s="67"/>
      <c r="D326" s="67"/>
      <c r="E326" s="214"/>
      <c r="F326" s="70">
        <v>500</v>
      </c>
      <c r="G326" s="67" t="s">
        <v>549</v>
      </c>
      <c r="H326" s="67" t="s">
        <v>550</v>
      </c>
    </row>
    <row r="327" spans="3:8" ht="15.75" customHeight="1">
      <c r="C327" s="67"/>
      <c r="D327" s="67"/>
      <c r="E327" s="214"/>
      <c r="F327" s="69">
        <v>600</v>
      </c>
      <c r="G327" s="67" t="s">
        <v>554</v>
      </c>
      <c r="H327" s="67" t="s">
        <v>550</v>
      </c>
    </row>
    <row r="328" spans="3:8" ht="15.75" customHeight="1">
      <c r="C328" s="67"/>
      <c r="D328" s="67"/>
      <c r="E328" s="214"/>
      <c r="F328" s="69">
        <v>800</v>
      </c>
      <c r="G328" s="67" t="s">
        <v>554</v>
      </c>
      <c r="H328" s="67" t="s">
        <v>550</v>
      </c>
    </row>
    <row r="329" spans="3:8" ht="15.75" customHeight="1">
      <c r="C329" s="67"/>
      <c r="D329" s="67"/>
      <c r="E329" s="214"/>
      <c r="F329" s="69">
        <v>1000</v>
      </c>
      <c r="G329" s="67" t="s">
        <v>554</v>
      </c>
      <c r="H329" s="67" t="s">
        <v>550</v>
      </c>
    </row>
    <row r="330" spans="3:8" ht="15.75" customHeight="1">
      <c r="C330" s="67"/>
      <c r="D330" s="67"/>
      <c r="E330" s="214"/>
      <c r="F330" s="69">
        <v>1200</v>
      </c>
      <c r="G330" s="67" t="s">
        <v>554</v>
      </c>
      <c r="H330" s="67" t="s">
        <v>550</v>
      </c>
    </row>
    <row r="331" spans="3:8" ht="15.75" customHeight="1">
      <c r="C331" s="67"/>
      <c r="D331" s="67"/>
      <c r="E331" s="214"/>
      <c r="F331" s="69">
        <v>1440</v>
      </c>
      <c r="G331" s="67" t="s">
        <v>554</v>
      </c>
      <c r="H331" s="67" t="s">
        <v>550</v>
      </c>
    </row>
    <row r="332" spans="3:8" ht="15.75" customHeight="1">
      <c r="C332" s="67"/>
      <c r="D332" s="67"/>
      <c r="E332" s="214"/>
      <c r="F332" s="69">
        <v>2000</v>
      </c>
      <c r="G332" s="67" t="s">
        <v>554</v>
      </c>
      <c r="H332" s="67" t="s">
        <v>550</v>
      </c>
    </row>
    <row r="333" spans="3:8" ht="15.75" customHeight="1">
      <c r="C333" s="67"/>
      <c r="D333" s="67"/>
      <c r="E333" s="214"/>
      <c r="F333" s="69">
        <v>2400</v>
      </c>
      <c r="G333" s="67" t="s">
        <v>554</v>
      </c>
      <c r="H333" s="67" t="s">
        <v>550</v>
      </c>
    </row>
    <row r="334" spans="3:8" ht="15.75" customHeight="1">
      <c r="C334" s="67"/>
      <c r="D334" s="67"/>
      <c r="E334" s="214"/>
      <c r="F334" s="69">
        <v>4000</v>
      </c>
      <c r="G334" s="67" t="s">
        <v>554</v>
      </c>
      <c r="H334" s="67" t="s">
        <v>550</v>
      </c>
    </row>
    <row r="335" spans="3:8" ht="15.75" customHeight="1">
      <c r="C335" s="67"/>
      <c r="D335" s="67"/>
      <c r="E335" s="214"/>
      <c r="F335" s="67"/>
      <c r="G335" s="67"/>
      <c r="H335" s="67"/>
    </row>
    <row r="336" spans="3:8" ht="15.75" customHeight="1">
      <c r="C336" s="67"/>
      <c r="D336" s="67"/>
      <c r="E336" s="214"/>
      <c r="F336" s="67"/>
      <c r="G336" s="67"/>
      <c r="H336" s="67"/>
    </row>
    <row r="337" spans="3:8" ht="15.75" customHeight="1">
      <c r="C337" s="67"/>
      <c r="D337" s="67"/>
      <c r="E337" s="214"/>
      <c r="F337" s="67"/>
      <c r="G337" s="67"/>
      <c r="H337" s="67"/>
    </row>
    <row r="338" spans="3:8" ht="15.75" customHeight="1">
      <c r="C338" s="67"/>
      <c r="D338" s="67"/>
      <c r="E338" s="214"/>
      <c r="F338" s="67"/>
      <c r="G338" s="67"/>
      <c r="H338" s="67"/>
    </row>
    <row r="339" spans="3:8" ht="15.75" customHeight="1">
      <c r="C339" s="67"/>
      <c r="D339" s="67"/>
      <c r="E339" s="214"/>
      <c r="F339" s="67"/>
      <c r="G339" s="67"/>
      <c r="H339" s="67"/>
    </row>
    <row r="340" spans="3:8" ht="15.75" customHeight="1">
      <c r="C340" s="67"/>
      <c r="D340" s="67"/>
      <c r="E340" s="214"/>
      <c r="F340" s="67"/>
      <c r="G340" s="67"/>
      <c r="H340" s="67"/>
    </row>
    <row r="341" spans="3:8" ht="15.75" customHeight="1">
      <c r="C341" s="67"/>
      <c r="D341" s="67"/>
      <c r="E341" s="214"/>
      <c r="F341" s="67"/>
      <c r="G341" s="67"/>
      <c r="H341" s="67"/>
    </row>
    <row r="342" spans="3:8" ht="15.75" customHeight="1">
      <c r="C342" s="67"/>
      <c r="D342" s="67"/>
      <c r="E342" s="214"/>
      <c r="F342" s="67"/>
      <c r="G342" s="67"/>
      <c r="H342" s="67"/>
    </row>
    <row r="343" spans="3:8" ht="15.75" customHeight="1">
      <c r="C343" s="67"/>
      <c r="D343" s="67"/>
      <c r="E343" s="214"/>
      <c r="F343" s="67"/>
      <c r="G343" s="67"/>
      <c r="H343" s="67"/>
    </row>
    <row r="344" spans="3:8" ht="15.75" customHeight="1">
      <c r="C344" s="67"/>
      <c r="D344" s="67"/>
      <c r="E344" s="214"/>
      <c r="F344" s="67"/>
      <c r="G344" s="67"/>
      <c r="H344" s="67"/>
    </row>
    <row r="345" spans="3:8" ht="15.75" customHeight="1">
      <c r="C345" s="67"/>
      <c r="D345" s="67"/>
      <c r="E345" s="214"/>
      <c r="F345" s="67"/>
      <c r="G345" s="67"/>
      <c r="H345" s="67"/>
    </row>
    <row r="346" spans="3:8" ht="15.75" customHeight="1">
      <c r="C346" s="67"/>
      <c r="D346" s="67"/>
      <c r="E346" s="214"/>
      <c r="F346" s="67"/>
      <c r="G346" s="67"/>
      <c r="H346" s="67"/>
    </row>
    <row r="347" spans="3:8" ht="15.75" customHeight="1">
      <c r="C347" s="67"/>
      <c r="D347" s="67"/>
      <c r="E347" s="214"/>
      <c r="F347" s="67"/>
      <c r="G347" s="67"/>
      <c r="H347" s="67"/>
    </row>
    <row r="348" spans="3:8" ht="15.75" customHeight="1">
      <c r="C348" s="67"/>
      <c r="D348" s="67"/>
      <c r="E348" s="214"/>
      <c r="F348" s="67"/>
      <c r="G348" s="67"/>
      <c r="H348" s="67"/>
    </row>
    <row r="349" spans="3:8" ht="15.75" customHeight="1">
      <c r="C349" s="67"/>
      <c r="D349" s="67"/>
      <c r="E349" s="214"/>
      <c r="F349" s="67"/>
      <c r="G349" s="67"/>
      <c r="H349" s="67"/>
    </row>
    <row r="350" spans="3:8" ht="15.75" customHeight="1">
      <c r="C350" s="67"/>
      <c r="D350" s="67"/>
      <c r="E350" s="214"/>
      <c r="F350" s="67"/>
      <c r="G350" s="67"/>
      <c r="H350" s="67"/>
    </row>
    <row r="351" spans="3:8" ht="15.75" customHeight="1">
      <c r="C351" s="67"/>
      <c r="D351" s="67"/>
      <c r="E351" s="214"/>
      <c r="F351" s="67"/>
      <c r="G351" s="67"/>
      <c r="H351" s="67"/>
    </row>
    <row r="352" spans="3:8" ht="15.75" customHeight="1">
      <c r="C352" s="67"/>
      <c r="D352" s="67"/>
      <c r="E352" s="214"/>
      <c r="F352" s="67"/>
      <c r="G352" s="67"/>
      <c r="H352" s="67"/>
    </row>
    <row r="353" spans="3:8" ht="15.75" customHeight="1">
      <c r="C353" s="67"/>
      <c r="D353" s="67"/>
      <c r="E353" s="214"/>
      <c r="F353" s="67"/>
      <c r="G353" s="67"/>
      <c r="H353" s="67"/>
    </row>
    <row r="354" spans="3:8" ht="15.75" customHeight="1">
      <c r="C354" s="67"/>
      <c r="D354" s="67"/>
      <c r="E354" s="214"/>
      <c r="F354" s="67"/>
      <c r="G354" s="67"/>
      <c r="H354" s="67"/>
    </row>
    <row r="355" spans="3:8" ht="15.75" customHeight="1">
      <c r="C355" s="67"/>
      <c r="D355" s="67"/>
      <c r="E355" s="214"/>
      <c r="F355" s="67"/>
      <c r="G355" s="67"/>
      <c r="H355" s="67"/>
    </row>
    <row r="356" spans="3:8" ht="15.75" customHeight="1">
      <c r="C356" s="67"/>
      <c r="D356" s="67"/>
      <c r="E356" s="214"/>
      <c r="F356" s="67"/>
      <c r="G356" s="67"/>
      <c r="H356" s="67"/>
    </row>
    <row r="357" spans="3:8" ht="15.75" customHeight="1">
      <c r="C357" s="67"/>
      <c r="D357" s="67"/>
      <c r="E357" s="214"/>
      <c r="F357" s="67"/>
      <c r="G357" s="67"/>
      <c r="H357" s="67"/>
    </row>
    <row r="358" spans="3:8" ht="15.75" customHeight="1">
      <c r="C358" s="67"/>
      <c r="D358" s="67"/>
      <c r="E358" s="214"/>
      <c r="F358" s="67"/>
      <c r="G358" s="67"/>
      <c r="H358" s="67"/>
    </row>
    <row r="359" spans="3:8" ht="15.75" customHeight="1">
      <c r="C359" s="67"/>
      <c r="D359" s="67"/>
      <c r="E359" s="214"/>
      <c r="F359" s="67"/>
      <c r="G359" s="67"/>
      <c r="H359" s="67"/>
    </row>
    <row r="360" spans="3:8" ht="15.75" customHeight="1">
      <c r="C360" s="67"/>
      <c r="D360" s="67"/>
      <c r="E360" s="214"/>
      <c r="F360" s="67"/>
      <c r="G360" s="67"/>
      <c r="H360" s="67"/>
    </row>
    <row r="361" spans="3:8" ht="15.75" customHeight="1">
      <c r="C361" s="67"/>
      <c r="D361" s="67"/>
      <c r="E361" s="214"/>
      <c r="F361" s="67"/>
      <c r="G361" s="67"/>
      <c r="H361" s="67"/>
    </row>
    <row r="362" spans="3:8" ht="15.75" customHeight="1">
      <c r="C362" s="67"/>
      <c r="D362" s="67"/>
      <c r="E362" s="214"/>
      <c r="F362" s="67"/>
      <c r="G362" s="67"/>
      <c r="H362" s="67"/>
    </row>
    <row r="363" spans="3:8" ht="15.75" customHeight="1">
      <c r="C363" s="67"/>
      <c r="D363" s="67"/>
      <c r="E363" s="214"/>
      <c r="F363" s="67"/>
      <c r="G363" s="67"/>
      <c r="H363" s="67"/>
    </row>
    <row r="364" spans="3:8" ht="15.75" customHeight="1">
      <c r="C364" s="67"/>
      <c r="D364" s="67"/>
      <c r="E364" s="214"/>
      <c r="F364" s="67"/>
      <c r="G364" s="67"/>
      <c r="H364" s="67"/>
    </row>
    <row r="365" spans="3:8" ht="15.75" customHeight="1">
      <c r="C365" s="67"/>
      <c r="D365" s="67"/>
      <c r="E365" s="214"/>
      <c r="F365" s="67"/>
      <c r="G365" s="67"/>
      <c r="H365" s="67"/>
    </row>
    <row r="366" spans="3:8" ht="15.75" customHeight="1">
      <c r="C366" s="67"/>
      <c r="D366" s="67"/>
      <c r="E366" s="214"/>
      <c r="F366" s="67"/>
      <c r="G366" s="67"/>
      <c r="H366" s="67"/>
    </row>
    <row r="367" spans="3:8" ht="15.75" customHeight="1">
      <c r="C367" s="67"/>
      <c r="D367" s="67"/>
      <c r="E367" s="214"/>
      <c r="F367" s="67"/>
      <c r="G367" s="67"/>
      <c r="H367" s="67"/>
    </row>
    <row r="368" spans="3:8" ht="15.75" customHeight="1">
      <c r="C368" s="67"/>
      <c r="D368" s="67"/>
      <c r="E368" s="214"/>
      <c r="F368" s="67"/>
      <c r="G368" s="67"/>
      <c r="H368" s="67"/>
    </row>
    <row r="369" spans="3:8" ht="15.75" customHeight="1">
      <c r="C369" s="67"/>
      <c r="D369" s="67"/>
      <c r="E369" s="214"/>
      <c r="F369" s="67"/>
      <c r="G369" s="67"/>
      <c r="H369" s="67"/>
    </row>
    <row r="370" spans="3:8" ht="15.75" customHeight="1">
      <c r="C370" s="67"/>
      <c r="D370" s="67"/>
      <c r="E370" s="214"/>
      <c r="F370" s="67"/>
      <c r="G370" s="67"/>
      <c r="H370" s="67"/>
    </row>
    <row r="371" spans="3:8" ht="15.75" customHeight="1">
      <c r="C371" s="67"/>
      <c r="D371" s="67"/>
      <c r="E371" s="214"/>
      <c r="F371" s="67"/>
      <c r="G371" s="67"/>
      <c r="H371" s="67"/>
    </row>
    <row r="372" spans="3:8" ht="15.75" customHeight="1">
      <c r="C372" s="67"/>
      <c r="D372" s="67"/>
      <c r="E372" s="214"/>
      <c r="F372" s="67"/>
      <c r="G372" s="67"/>
      <c r="H372" s="67"/>
    </row>
    <row r="373" spans="3:8" ht="15.75" customHeight="1">
      <c r="C373" s="67"/>
      <c r="D373" s="67"/>
      <c r="E373" s="214"/>
      <c r="F373" s="67"/>
      <c r="G373" s="67"/>
      <c r="H373" s="67"/>
    </row>
    <row r="374" spans="3:8" ht="15.75" customHeight="1"/>
    <row r="375" spans="3:8" ht="15.75" customHeight="1"/>
    <row r="376" spans="3:8" ht="15.75" customHeight="1"/>
    <row r="377" spans="3:8" ht="15.75" customHeight="1"/>
    <row r="378" spans="3:8" ht="15.75" customHeight="1"/>
    <row r="379" spans="3:8" ht="15.75" customHeight="1"/>
    <row r="380" spans="3:8" ht="15.75" customHeight="1"/>
    <row r="381" spans="3:8" ht="15.75" customHeight="1"/>
    <row r="382" spans="3:8" ht="15.75" customHeight="1"/>
    <row r="383" spans="3:8" ht="15.75" customHeight="1"/>
    <row r="384" spans="3:8"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sheetData>
  <protectedRanges>
    <protectedRange sqref="G13" name="Rango1_3_6"/>
    <protectedRange sqref="G16" name="Rango1_2_2_1"/>
    <protectedRange sqref="G19" name="Rango1_3_6_1"/>
    <protectedRange sqref="G20" name="Rango1_3_5_2_1"/>
  </protectedRanges>
  <autoFilter ref="C8:AE25" xr:uid="{00000000-0009-0000-0000-000014000000}"/>
  <mergeCells count="36">
    <mergeCell ref="C9:C25"/>
    <mergeCell ref="D9:D25"/>
    <mergeCell ref="W9:W25"/>
    <mergeCell ref="X9:X25"/>
    <mergeCell ref="Y9:Y25"/>
    <mergeCell ref="D6:AG6"/>
    <mergeCell ref="C7:C8"/>
    <mergeCell ref="D7:D8"/>
    <mergeCell ref="E7:F7"/>
    <mergeCell ref="G7:G8"/>
    <mergeCell ref="H7:J7"/>
    <mergeCell ref="K7:U7"/>
    <mergeCell ref="W7:Y7"/>
    <mergeCell ref="Z7:Z8"/>
    <mergeCell ref="AA7:AA8"/>
    <mergeCell ref="AB7:AF7"/>
    <mergeCell ref="AG7:AG8"/>
    <mergeCell ref="K8:L8"/>
    <mergeCell ref="M8:N8"/>
    <mergeCell ref="Q8:R8"/>
    <mergeCell ref="T8:U8"/>
    <mergeCell ref="D5:AG5"/>
    <mergeCell ref="C2:F2"/>
    <mergeCell ref="G2:AG2"/>
    <mergeCell ref="D3:E3"/>
    <mergeCell ref="F3:I3"/>
    <mergeCell ref="J3:Q3"/>
    <mergeCell ref="R3:T3"/>
    <mergeCell ref="U3:V3"/>
    <mergeCell ref="W3:AC3"/>
    <mergeCell ref="AD3:AE3"/>
    <mergeCell ref="D4:E4"/>
    <mergeCell ref="G4:U4"/>
    <mergeCell ref="V4:W4"/>
    <mergeCell ref="X4:AB4"/>
    <mergeCell ref="AF4:AG4"/>
  </mergeCells>
  <conditionalFormatting sqref="T9:T25">
    <cfRule type="cellIs" dxfId="372" priority="1" stopIfTrue="1" operator="equal">
      <formula>"IV"</formula>
    </cfRule>
    <cfRule type="cellIs" dxfId="371" priority="2" stopIfTrue="1" operator="equal">
      <formula>"III"</formula>
    </cfRule>
    <cfRule type="cellIs" dxfId="370" priority="3" stopIfTrue="1" operator="equal">
      <formula>"II"</formula>
    </cfRule>
    <cfRule type="cellIs" dxfId="369" priority="4" stopIfTrue="1" operator="equal">
      <formula>"I"</formula>
    </cfRule>
  </conditionalFormatting>
  <conditionalFormatting sqref="U9:V25">
    <cfRule type="cellIs" dxfId="368" priority="5" operator="equal">
      <formula>"Mejorable"</formula>
    </cfRule>
    <cfRule type="cellIs" dxfId="367" priority="6" stopIfTrue="1" operator="equal">
      <formula>"No Aceptable"</formula>
    </cfRule>
    <cfRule type="cellIs" dxfId="366" priority="7" stopIfTrue="1" operator="equal">
      <formula>"Aceptable"</formula>
    </cfRule>
    <cfRule type="cellIs" dxfId="365" priority="8" operator="equal">
      <formula>"No Aceptable  o Aceptable con control específico"</formula>
    </cfRule>
  </conditionalFormatting>
  <conditionalFormatting sqref="V9:V25">
    <cfRule type="containsText" dxfId="364" priority="9" operator="containsText" text="SI">
      <formula>NOT(ISERROR(SEARCH(("SI"),(V9))))</formula>
    </cfRule>
    <cfRule type="cellIs" dxfId="363" priority="10" operator="equal">
      <formula>"NO"</formula>
    </cfRule>
    <cfRule type="containsText" dxfId="362" priority="11" operator="containsText" text="SI">
      <formula>NOT(ISERROR(SEARCH(("SI"),(V9))))</formula>
    </cfRule>
  </conditionalFormatting>
  <dataValidations count="5">
    <dataValidation operator="equal" allowBlank="1" showInputMessage="1" showErrorMessage="1" error="Para ingresar infrormación en esta celda, haga doble click y seleccione el valor de la lista" sqref="G13 G20 G16" xr:uid="{059CFE4A-9BC0-40A0-9461-2C7DA04CD65C}"/>
    <dataValidation type="list" allowBlank="1" showErrorMessage="1" sqref="M20:M21 M25 M17:M18 M9:M13" xr:uid="{8835C69A-ADEB-4C28-B367-B57450411D27}">
      <formula1>NIVELEXPOSICION</formula1>
    </dataValidation>
    <dataValidation type="list" allowBlank="1" showErrorMessage="1" sqref="K20:K21 K25 K17:K18 K9:K13" xr:uid="{724A7E13-8D10-4FAB-BEBE-AB4BE548C159}">
      <formula1>NIVELDEFICIENCIA</formula1>
    </dataValidation>
    <dataValidation type="list" allowBlank="1" showErrorMessage="1" sqref="Q20:Q21 Q25 Q17:Q18 Q9:Q13" xr:uid="{ABA6AC8C-93A0-429C-8112-B8212841CA80}">
      <formula1>NIVELCONSECUENCIA</formula1>
    </dataValidation>
    <dataValidation type="list" allowBlank="1" showErrorMessage="1" sqref="AA10:AA16 AA19 AA21:AA25 V9:V25" xr:uid="{A31E7179-6F2D-4218-BBDA-FAB735D94675}">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11982-7758-41AE-9615-12CD4F35DFA9}">
  <sheetPr>
    <tabColor rgb="FFFF5050"/>
  </sheetPr>
  <dimension ref="C1:AG780"/>
  <sheetViews>
    <sheetView showGridLines="0" view="pageBreakPreview" topLeftCell="A15" zoomScaleNormal="75" zoomScaleSheetLayoutView="100" workbookViewId="0">
      <selection activeCell="G17" sqref="G17"/>
    </sheetView>
  </sheetViews>
  <sheetFormatPr defaultColWidth="12.625" defaultRowHeight="15" customHeight="1"/>
  <cols>
    <col min="1" max="1" width="2.375" customWidth="1"/>
    <col min="2" max="2" width="1.25" customWidth="1"/>
    <col min="3" max="3" width="12.125" customWidth="1"/>
    <col min="4" max="4" width="5.125" customWidth="1"/>
    <col min="5" max="5" width="15.75" style="213" customWidth="1"/>
    <col min="6" max="6" width="17.75" customWidth="1"/>
    <col min="7" max="7" width="16.125" customWidth="1"/>
    <col min="8" max="10" width="15.25" customWidth="1"/>
    <col min="11" max="17" width="4.25" customWidth="1"/>
    <col min="18" max="18" width="5.125" customWidth="1"/>
    <col min="19" max="19" width="4.25" customWidth="1"/>
    <col min="20" max="20" width="4.625" customWidth="1"/>
    <col min="21" max="21" width="14.5" customWidth="1"/>
    <col min="22" max="22" width="11.625" customWidth="1"/>
    <col min="23" max="25" width="5" customWidth="1"/>
    <col min="26" max="26" width="17.25" customWidth="1"/>
    <col min="27" max="27" width="4.75" customWidth="1"/>
    <col min="28" max="30" width="10" customWidth="1"/>
    <col min="31" max="31" width="29.75" customWidth="1"/>
  </cols>
  <sheetData>
    <row r="1" spans="3:33" ht="8.25" customHeight="1" thickBot="1">
      <c r="C1" s="7"/>
      <c r="D1" s="7"/>
      <c r="E1" s="8"/>
      <c r="F1" s="7"/>
      <c r="G1" s="7"/>
      <c r="H1" s="7"/>
      <c r="I1" s="7"/>
      <c r="J1" s="7"/>
      <c r="K1" s="7"/>
      <c r="L1" s="7"/>
      <c r="M1" s="7"/>
      <c r="N1" s="7"/>
      <c r="O1" s="7"/>
      <c r="P1" s="7"/>
      <c r="Q1" s="7"/>
      <c r="R1" s="7"/>
      <c r="S1" s="7"/>
      <c r="T1" s="7"/>
      <c r="U1" s="7"/>
      <c r="V1" s="7"/>
      <c r="W1" s="7"/>
      <c r="X1" s="7"/>
      <c r="Y1" s="7"/>
      <c r="Z1" s="7"/>
      <c r="AA1" s="7"/>
      <c r="AB1" s="7"/>
      <c r="AC1" s="7"/>
      <c r="AD1" s="7"/>
    </row>
    <row r="2" spans="3:33" s="47" customFormat="1" ht="63" customHeight="1">
      <c r="C2" s="622"/>
      <c r="D2" s="623"/>
      <c r="E2" s="623"/>
      <c r="F2" s="623"/>
      <c r="G2" s="623" t="s">
        <v>88</v>
      </c>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4"/>
    </row>
    <row r="3" spans="3:33" s="48" customFormat="1" ht="22.5" customHeight="1">
      <c r="C3" s="162" t="s">
        <v>312</v>
      </c>
      <c r="D3" s="445" t="s">
        <v>313</v>
      </c>
      <c r="E3" s="445"/>
      <c r="F3" s="616" t="s">
        <v>314</v>
      </c>
      <c r="G3" s="616"/>
      <c r="H3" s="616"/>
      <c r="I3" s="616"/>
      <c r="J3" s="617" t="s">
        <v>315</v>
      </c>
      <c r="K3" s="617"/>
      <c r="L3" s="617"/>
      <c r="M3" s="617"/>
      <c r="N3" s="617"/>
      <c r="O3" s="617"/>
      <c r="P3" s="617"/>
      <c r="Q3" s="617"/>
      <c r="R3" s="438" t="s">
        <v>316</v>
      </c>
      <c r="S3" s="438"/>
      <c r="T3" s="438"/>
      <c r="U3" s="438" t="s">
        <v>317</v>
      </c>
      <c r="V3" s="438"/>
      <c r="W3" s="618"/>
      <c r="X3" s="446"/>
      <c r="Y3" s="446"/>
      <c r="Z3" s="446"/>
      <c r="AA3" s="446"/>
      <c r="AB3" s="446"/>
      <c r="AC3" s="447"/>
      <c r="AD3" s="461" t="s">
        <v>318</v>
      </c>
      <c r="AE3" s="461"/>
      <c r="AF3" s="77" t="s">
        <v>319</v>
      </c>
      <c r="AG3" s="359">
        <v>4</v>
      </c>
    </row>
    <row r="4" spans="3:33" s="48" customFormat="1" ht="30.75" customHeight="1">
      <c r="C4" s="162" t="s">
        <v>320</v>
      </c>
      <c r="D4" s="687" t="s">
        <v>700</v>
      </c>
      <c r="E4" s="687"/>
      <c r="F4" s="191" t="s">
        <v>624</v>
      </c>
      <c r="G4" s="628" t="s">
        <v>625</v>
      </c>
      <c r="H4" s="629"/>
      <c r="I4" s="629"/>
      <c r="J4" s="629"/>
      <c r="K4" s="629"/>
      <c r="L4" s="629"/>
      <c r="M4" s="629"/>
      <c r="N4" s="629"/>
      <c r="O4" s="629"/>
      <c r="P4" s="629"/>
      <c r="Q4" s="629"/>
      <c r="R4" s="629"/>
      <c r="S4" s="629"/>
      <c r="T4" s="629"/>
      <c r="U4" s="630"/>
      <c r="V4" s="618" t="s">
        <v>322</v>
      </c>
      <c r="W4" s="447"/>
      <c r="X4" s="619" t="s">
        <v>626</v>
      </c>
      <c r="Y4" s="620"/>
      <c r="Z4" s="620"/>
      <c r="AA4" s="620"/>
      <c r="AB4" s="627"/>
      <c r="AC4" s="63"/>
      <c r="AD4" s="63"/>
      <c r="AE4" s="63"/>
      <c r="AF4" s="526" t="s">
        <v>324</v>
      </c>
      <c r="AG4" s="626"/>
    </row>
    <row r="5" spans="3:33" s="48" customFormat="1" ht="22.5" customHeight="1">
      <c r="C5" s="192" t="s">
        <v>98</v>
      </c>
      <c r="D5" s="658" t="s">
        <v>694</v>
      </c>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9"/>
    </row>
    <row r="6" spans="3:33" ht="25.5" customHeight="1" thickBot="1">
      <c r="C6" s="193" t="s">
        <v>327</v>
      </c>
      <c r="D6" s="645" t="s">
        <v>328</v>
      </c>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6"/>
    </row>
    <row r="7" spans="3:33" s="58" customFormat="1" ht="67.5" customHeight="1">
      <c r="C7" s="640" t="s">
        <v>329</v>
      </c>
      <c r="D7" s="642" t="s">
        <v>330</v>
      </c>
      <c r="E7" s="631" t="s">
        <v>101</v>
      </c>
      <c r="F7" s="775"/>
      <c r="G7" s="631" t="s">
        <v>102</v>
      </c>
      <c r="H7" s="639" t="s">
        <v>103</v>
      </c>
      <c r="I7" s="775"/>
      <c r="J7" s="775"/>
      <c r="K7" s="649" t="s">
        <v>104</v>
      </c>
      <c r="L7" s="649"/>
      <c r="M7" s="649"/>
      <c r="N7" s="649"/>
      <c r="O7" s="649"/>
      <c r="P7" s="649"/>
      <c r="Q7" s="649"/>
      <c r="R7" s="649"/>
      <c r="S7" s="649"/>
      <c r="T7" s="649"/>
      <c r="U7" s="649"/>
      <c r="V7" s="169" t="s">
        <v>331</v>
      </c>
      <c r="W7" s="647" t="s">
        <v>107</v>
      </c>
      <c r="X7" s="775"/>
      <c r="Y7" s="775"/>
      <c r="Z7" s="647" t="s">
        <v>108</v>
      </c>
      <c r="AA7" s="650" t="s">
        <v>109</v>
      </c>
      <c r="AB7" s="652" t="s">
        <v>110</v>
      </c>
      <c r="AC7" s="775"/>
      <c r="AD7" s="775"/>
      <c r="AE7" s="775"/>
      <c r="AF7" s="775"/>
      <c r="AG7" s="653" t="s">
        <v>111</v>
      </c>
    </row>
    <row r="8" spans="3:33" s="58" customFormat="1" ht="138" customHeight="1" thickBot="1">
      <c r="C8" s="641"/>
      <c r="D8" s="643"/>
      <c r="E8" s="210" t="s">
        <v>332</v>
      </c>
      <c r="F8" s="203" t="s">
        <v>333</v>
      </c>
      <c r="G8" s="632"/>
      <c r="H8" s="204" t="s">
        <v>114</v>
      </c>
      <c r="I8" s="204" t="s">
        <v>115</v>
      </c>
      <c r="J8" s="204" t="s">
        <v>116</v>
      </c>
      <c r="K8" s="655" t="s">
        <v>117</v>
      </c>
      <c r="L8" s="656"/>
      <c r="M8" s="655" t="s">
        <v>118</v>
      </c>
      <c r="N8" s="656"/>
      <c r="O8" s="205" t="s">
        <v>628</v>
      </c>
      <c r="P8" s="205" t="s">
        <v>334</v>
      </c>
      <c r="Q8" s="655" t="s">
        <v>120</v>
      </c>
      <c r="R8" s="656"/>
      <c r="S8" s="205" t="s">
        <v>335</v>
      </c>
      <c r="T8" s="657" t="s">
        <v>336</v>
      </c>
      <c r="U8" s="657"/>
      <c r="V8" s="206" t="s">
        <v>122</v>
      </c>
      <c r="W8" s="207" t="s">
        <v>123</v>
      </c>
      <c r="X8" s="207" t="s">
        <v>124</v>
      </c>
      <c r="Y8" s="207" t="s">
        <v>125</v>
      </c>
      <c r="Z8" s="648"/>
      <c r="AA8" s="651"/>
      <c r="AB8" s="208" t="s">
        <v>126</v>
      </c>
      <c r="AC8" s="208" t="s">
        <v>127</v>
      </c>
      <c r="AD8" s="208" t="s">
        <v>128</v>
      </c>
      <c r="AE8" s="209" t="s">
        <v>129</v>
      </c>
      <c r="AF8" s="208" t="s">
        <v>130</v>
      </c>
      <c r="AG8" s="654"/>
    </row>
    <row r="9" spans="3:33" s="237" customFormat="1" ht="84" customHeight="1">
      <c r="C9" s="688" t="s">
        <v>701</v>
      </c>
      <c r="D9" s="633" t="s">
        <v>131</v>
      </c>
      <c r="E9" s="212" t="s">
        <v>24</v>
      </c>
      <c r="F9" s="172" t="s">
        <v>5</v>
      </c>
      <c r="G9" s="95" t="s">
        <v>338</v>
      </c>
      <c r="H9" s="96" t="s">
        <v>86</v>
      </c>
      <c r="I9" s="96" t="s">
        <v>86</v>
      </c>
      <c r="J9" s="97" t="s">
        <v>340</v>
      </c>
      <c r="K9" s="98">
        <v>2</v>
      </c>
      <c r="L9" s="216" t="str">
        <f>+IF(K9="","Bajo",IF(K9=2,"Medio",IF(K9=6,"Alto",IF(K9=10,"Muy Alto",""))))</f>
        <v>Medio</v>
      </c>
      <c r="M9" s="98">
        <v>2</v>
      </c>
      <c r="N9" s="216" t="str">
        <f>+IF(M9=0,"",IF(M9=1,"Esporádica",IF(M9=2,"Ocasional",IF(M9=3,"Frecuente",IF(M9=4,"Continua","")))))</f>
        <v>Ocasional</v>
      </c>
      <c r="O9" s="102">
        <f>+IF(K9="",M9,(M9*K9))</f>
        <v>4</v>
      </c>
      <c r="P9" s="216" t="str">
        <f>+IF(O9=0,"",IF(O9&lt;5,"Bajo",IF(O9&lt;9,"Medio",IF(O9&lt;21,"Alto",IF(O9&lt;41,"Muy Alto","")))))</f>
        <v>Bajo</v>
      </c>
      <c r="Q9" s="98">
        <v>10</v>
      </c>
      <c r="R9" s="216" t="str">
        <f>+IF(Q9=0,"",IF(Q9&lt;11,"Leve",IF(Q9&lt;26,"Grave",IF(Q9&lt;61,"Muy Grave",IF(Q9&lt;101,"Muerte","")))))</f>
        <v>Leve</v>
      </c>
      <c r="S9" s="98">
        <f>+Q9*O9</f>
        <v>40</v>
      </c>
      <c r="T9" s="90" t="str">
        <f>+IF(S9=0,"",IF(S9&lt;21,"IV",IF(S9&lt;121,"III",IF(S9&lt;501,"II",IF(S9&lt;4001,"I","")))))</f>
        <v>III</v>
      </c>
      <c r="U9" s="99" t="str">
        <f>+IF(T9=0,"",IF(T9="I","No Aceptable",IF(T9="II","No Aceptable  o Aceptable con control específico",IF(T9="III","Aceptable",IF(T9="IV","Aceptable","")))))</f>
        <v>Aceptable</v>
      </c>
      <c r="V9" s="99" t="s">
        <v>4</v>
      </c>
      <c r="W9" s="636">
        <v>25</v>
      </c>
      <c r="X9" s="636"/>
      <c r="Y9" s="636">
        <f>W9+X9</f>
        <v>25</v>
      </c>
      <c r="Z9" s="109" t="s">
        <v>630</v>
      </c>
      <c r="AA9" s="109" t="s">
        <v>8</v>
      </c>
      <c r="AB9" s="90" t="s">
        <v>86</v>
      </c>
      <c r="AC9" s="90" t="s">
        <v>86</v>
      </c>
      <c r="AD9" s="90" t="s">
        <v>86</v>
      </c>
      <c r="AE9" s="105" t="s">
        <v>631</v>
      </c>
      <c r="AF9" s="90" t="s">
        <v>86</v>
      </c>
      <c r="AG9" s="182" t="s">
        <v>86</v>
      </c>
    </row>
    <row r="10" spans="3:33" s="231" customFormat="1" ht="99" customHeight="1">
      <c r="C10" s="688"/>
      <c r="D10" s="634"/>
      <c r="E10" s="106" t="s">
        <v>6</v>
      </c>
      <c r="F10" s="95" t="s">
        <v>5</v>
      </c>
      <c r="G10" s="95" t="s">
        <v>338</v>
      </c>
      <c r="H10" s="96" t="s">
        <v>339</v>
      </c>
      <c r="I10" s="96" t="s">
        <v>86</v>
      </c>
      <c r="J10" s="97" t="s">
        <v>340</v>
      </c>
      <c r="K10" s="98">
        <v>2</v>
      </c>
      <c r="L10" s="216" t="str">
        <f>+IF(K10="","Bajo",IF(K10=2,"Medio",IF(K10=6,"Alto",IF(K10=10,"Muy Alto",""))))</f>
        <v>Medio</v>
      </c>
      <c r="M10" s="98">
        <v>4</v>
      </c>
      <c r="N10" s="216" t="str">
        <f>+IF(M10=0,"",IF(M10=1,"Esporádica",IF(M10=2,"Ocasional",IF(M10=3,"Frecuente",IF(M10=4,"Continua","")))))</f>
        <v>Continua</v>
      </c>
      <c r="O10" s="102">
        <f>+IF(K10="",M10,(M10*K10))</f>
        <v>8</v>
      </c>
      <c r="P10" s="216" t="str">
        <f>+IF(O10=0,"",IF(O10&lt;5,"Bajo",IF(O10&lt;9,"Medio",IF(O10&lt;21,"Alto",IF(O10&lt;41,"Muy Alto","")))))</f>
        <v>Medio</v>
      </c>
      <c r="Q10" s="98">
        <v>60</v>
      </c>
      <c r="R10" s="216" t="str">
        <f>+IF(Q10=0,"",IF(Q10&lt;11,"Leve",IF(Q10&lt;26,"Grave",IF(Q10&lt;61,"Muy Grave",IF(Q10&lt;101,"Muerte","")))))</f>
        <v>Muy Grave</v>
      </c>
      <c r="S10" s="98">
        <f>+Q10*O10</f>
        <v>480</v>
      </c>
      <c r="T10" s="90" t="str">
        <f>+IF(S10=0,"",IF(S10&lt;21,"IV",IF(S10&lt;121,"III",IF(S10&lt;501,"II",IF(S10&lt;4001,"I","")))))</f>
        <v>II</v>
      </c>
      <c r="U10" s="99" t="str">
        <f>+IF(T10=0,"",IF(T10="I","No Aceptable",IF(T10="II","No Aceptable  o Aceptable con control específico",IF(T10="III","Aceptable",IF(T10="IV","Aceptable","")))))</f>
        <v>No Aceptable  o Aceptable con control específico</v>
      </c>
      <c r="V10" s="99" t="s">
        <v>4</v>
      </c>
      <c r="W10" s="637"/>
      <c r="X10" s="637"/>
      <c r="Y10" s="637"/>
      <c r="Z10" s="100" t="s">
        <v>137</v>
      </c>
      <c r="AA10" s="90" t="s">
        <v>4</v>
      </c>
      <c r="AB10" s="90" t="s">
        <v>86</v>
      </c>
      <c r="AC10" s="90" t="s">
        <v>86</v>
      </c>
      <c r="AD10" s="98" t="s">
        <v>341</v>
      </c>
      <c r="AE10" s="89" t="s">
        <v>342</v>
      </c>
      <c r="AF10" s="90" t="s">
        <v>86</v>
      </c>
      <c r="AG10" s="182" t="s">
        <v>86</v>
      </c>
    </row>
    <row r="11" spans="3:33" s="237" customFormat="1" ht="62.25" customHeight="1">
      <c r="C11" s="688"/>
      <c r="D11" s="634"/>
      <c r="E11" s="212" t="s">
        <v>632</v>
      </c>
      <c r="F11" s="102" t="s">
        <v>9</v>
      </c>
      <c r="G11" s="90" t="s">
        <v>355</v>
      </c>
      <c r="H11" s="96" t="s">
        <v>86</v>
      </c>
      <c r="I11" s="96" t="s">
        <v>86</v>
      </c>
      <c r="J11" s="98" t="s">
        <v>633</v>
      </c>
      <c r="K11" s="90">
        <v>2</v>
      </c>
      <c r="L11" s="217" t="str">
        <f>+IF(K11="","Bajo",IF(K11=2,"Medio",IF(K11=6,"Alto",IF(K11=10,"Muy Alto",""))))</f>
        <v>Medio</v>
      </c>
      <c r="M11" s="90">
        <v>3</v>
      </c>
      <c r="N11" s="217" t="str">
        <f>+IF(M11=0,"",IF(M11=1,"Esporádica",IF(M11=2,"Ocasional",IF(M11=3,"Frecuente",IF(M11=4,"Continua","")))))</f>
        <v>Frecuente</v>
      </c>
      <c r="O11" s="90">
        <f>+IF(K11="",M11,(M11*K11))</f>
        <v>6</v>
      </c>
      <c r="P11" s="217" t="str">
        <f>+IF(O11=0,"",IF(O11&lt;5,"Bajo",IF(O11&lt;9,"Medio",IF(O11&lt;21,"Alto",IF(O11&lt;41,"Muy Alto","")))))</f>
        <v>Medio</v>
      </c>
      <c r="Q11" s="90">
        <v>10</v>
      </c>
      <c r="R11" s="217" t="str">
        <f>+IF(Q11=0,"",IF(Q11&lt;11,"Leve",IF(Q11&lt;26,"Grave",IF(Q11&lt;61,"Muy Grave",IF(Q11&lt;101,"Muerte","")))))</f>
        <v>Leve</v>
      </c>
      <c r="S11" s="90">
        <f>+Q11*O11</f>
        <v>60</v>
      </c>
      <c r="T11" s="90" t="str">
        <f>+IF(S11=0,"",IF(S11&lt;21,"IV",IF(S11&lt;121,"III",IF(S11&lt;501,"II",IF(S11&lt;4001,"I","")))))</f>
        <v>III</v>
      </c>
      <c r="U11" s="99" t="str">
        <f>+IF(T11=0,"",IF(T11="I","No Aceptable",IF(T11="II","No Aceptable  o Aceptable con control específico",IF(T11="III","Aceptable",IF(T11="IV","Aceptable","")))))</f>
        <v>Aceptable</v>
      </c>
      <c r="V11" s="99" t="s">
        <v>4</v>
      </c>
      <c r="W11" s="637"/>
      <c r="X11" s="637"/>
      <c r="Y11" s="637"/>
      <c r="Z11" s="100" t="s">
        <v>358</v>
      </c>
      <c r="AA11" s="90" t="s">
        <v>8</v>
      </c>
      <c r="AB11" s="90" t="s">
        <v>86</v>
      </c>
      <c r="AC11" s="90" t="s">
        <v>86</v>
      </c>
      <c r="AD11" s="90" t="s">
        <v>86</v>
      </c>
      <c r="AE11" s="105" t="s">
        <v>634</v>
      </c>
      <c r="AF11" s="90" t="s">
        <v>86</v>
      </c>
      <c r="AG11" s="182" t="s">
        <v>86</v>
      </c>
    </row>
    <row r="12" spans="3:33" s="231" customFormat="1" ht="80.25" customHeight="1">
      <c r="C12" s="688"/>
      <c r="D12" s="634"/>
      <c r="E12" s="211" t="s">
        <v>349</v>
      </c>
      <c r="F12" s="102" t="s">
        <v>9</v>
      </c>
      <c r="G12" s="90" t="s">
        <v>350</v>
      </c>
      <c r="H12" s="96" t="s">
        <v>86</v>
      </c>
      <c r="I12" s="96" t="s">
        <v>86</v>
      </c>
      <c r="J12" s="96" t="s">
        <v>635</v>
      </c>
      <c r="K12" s="102">
        <v>2</v>
      </c>
      <c r="L12" s="218" t="str">
        <f>+IF(K12="","Bajo",IF(K12=2,"Medio",IF(K12=6,"Alto",IF(K12=10,"Muy Alto",""))))</f>
        <v>Medio</v>
      </c>
      <c r="M12" s="102">
        <v>2</v>
      </c>
      <c r="N12" s="218" t="str">
        <f>+IF(M12=0,"",IF(M12=1,"Esporádica",IF(M12=2,"Ocasional",IF(M12=3,"Frecuente",IF(M12=4,"Continua","")))))</f>
        <v>Ocasional</v>
      </c>
      <c r="O12" s="102">
        <f>+IF(K12="",M12,(M12*K12))</f>
        <v>4</v>
      </c>
      <c r="P12" s="218" t="str">
        <f>+IF(O12=0,"",IF(O12&lt;5,"Bajo",IF(O12&lt;9,"Medio",IF(O12&lt;21,"Alto",IF(O12&lt;41,"Muy Alto","")))))</f>
        <v>Bajo</v>
      </c>
      <c r="Q12" s="102">
        <v>10</v>
      </c>
      <c r="R12" s="218" t="str">
        <f>+IF(Q12=0,"",IF(Q12&lt;11,"Leve",IF(Q12&lt;26,"Grave",IF(Q12&lt;61,"Muy Grave",IF(Q12&lt;101,"Muerte","")))))</f>
        <v>Leve</v>
      </c>
      <c r="S12" s="102">
        <f>+Q12*O12</f>
        <v>40</v>
      </c>
      <c r="T12" s="102" t="str">
        <f>+IF(S12=0,"",IF(S12&lt;21,"IV",IF(S12&lt;121,"III",IF(S12&lt;501,"II",IF(S12&lt;4001,"I","")))))</f>
        <v>III</v>
      </c>
      <c r="U12" s="103" t="str">
        <f>+IF(T12=0,"",IF(T12="I","No Aceptable",IF(T12="II","No Aceptable  o Aceptable con control específico",IF(T12="III","Aceptable",IF(T12="IV","Aceptable","")))))</f>
        <v>Aceptable</v>
      </c>
      <c r="V12" s="103" t="s">
        <v>4</v>
      </c>
      <c r="W12" s="637"/>
      <c r="X12" s="637"/>
      <c r="Y12" s="637"/>
      <c r="Z12" s="104" t="s">
        <v>352</v>
      </c>
      <c r="AA12" s="102" t="s">
        <v>4</v>
      </c>
      <c r="AB12" s="90" t="s">
        <v>86</v>
      </c>
      <c r="AC12" s="90" t="s">
        <v>86</v>
      </c>
      <c r="AD12" s="90" t="s">
        <v>86</v>
      </c>
      <c r="AE12" s="105" t="s">
        <v>634</v>
      </c>
      <c r="AF12" s="90" t="s">
        <v>86</v>
      </c>
      <c r="AG12" s="183" t="s">
        <v>86</v>
      </c>
    </row>
    <row r="13" spans="3:33" s="239" customFormat="1" ht="52.5" customHeight="1">
      <c r="C13" s="688"/>
      <c r="D13" s="634"/>
      <c r="E13" s="212" t="s">
        <v>636</v>
      </c>
      <c r="F13" s="233" t="s">
        <v>155</v>
      </c>
      <c r="G13" s="238" t="s">
        <v>637</v>
      </c>
      <c r="H13" s="96" t="s">
        <v>86</v>
      </c>
      <c r="I13" s="96" t="s">
        <v>86</v>
      </c>
      <c r="J13" s="98" t="s">
        <v>381</v>
      </c>
      <c r="K13" s="98">
        <v>2</v>
      </c>
      <c r="L13" s="216" t="str">
        <f>+IF(K13="","Bajo",IF(K13=2,"Medio",IF(K13=6,"Alto",IF(K13=10,"Muy Alto",""))))</f>
        <v>Medio</v>
      </c>
      <c r="M13" s="98">
        <v>3</v>
      </c>
      <c r="N13" s="216" t="str">
        <f>+IF(M13=0,"",IF(M13=1,"Esporádica",IF(M13=2,"Ocasional",IF(M13=3,"Frecuente",IF(M13=4,"Continua","")))))</f>
        <v>Frecuente</v>
      </c>
      <c r="O13" s="98">
        <f>+IF(K13="",M13,(M13*K13))</f>
        <v>6</v>
      </c>
      <c r="P13" s="216" t="str">
        <f>+IF(O13=0,"",IF(O13&lt;5,"Bajo",IF(O13&lt;9,"Medio",IF(O13&lt;21,"Alto",IF(O13&lt;41,"Muy Alto","")))))</f>
        <v>Medio</v>
      </c>
      <c r="Q13" s="98">
        <v>10</v>
      </c>
      <c r="R13" s="216" t="str">
        <f>+IF(Q13=0,"",IF(Q13&lt;11,"Leve",IF(Q13&lt;26,"Grave",IF(Q13&lt;61,"Muy Grave",IF(Q13&lt;101,"Muerte","")))))</f>
        <v>Leve</v>
      </c>
      <c r="S13" s="98">
        <f>+Q13*O13</f>
        <v>60</v>
      </c>
      <c r="T13" s="90" t="str">
        <f>+IF(S13=0,"",IF(S13&lt;21,"IV",IF(S13&lt;121,"III",IF(S13&lt;501,"II",IF(S13&lt;4001,"I","")))))</f>
        <v>III</v>
      </c>
      <c r="U13" s="99" t="str">
        <f>+IF(T13=0,"",IF(T13="I","No Aceptable",IF(T13="II","No Aceptable  o Aceptable con control específico",IF(T13="III","Aceptable",IF(T13="IV","Aceptable","")))))</f>
        <v>Aceptable</v>
      </c>
      <c r="V13" s="99" t="s">
        <v>4</v>
      </c>
      <c r="W13" s="637"/>
      <c r="X13" s="637"/>
      <c r="Y13" s="637"/>
      <c r="Z13" s="100" t="s">
        <v>638</v>
      </c>
      <c r="AA13" s="90" t="s">
        <v>4</v>
      </c>
      <c r="AB13" s="90" t="s">
        <v>86</v>
      </c>
      <c r="AC13" s="90" t="s">
        <v>86</v>
      </c>
      <c r="AD13" s="90" t="s">
        <v>86</v>
      </c>
      <c r="AE13" s="105" t="s">
        <v>639</v>
      </c>
      <c r="AF13" s="109" t="s">
        <v>640</v>
      </c>
      <c r="AG13" s="106" t="s">
        <v>86</v>
      </c>
    </row>
    <row r="14" spans="3:33" s="231" customFormat="1" ht="100.5" customHeight="1">
      <c r="C14" s="688"/>
      <c r="D14" s="634"/>
      <c r="E14" s="235" t="s">
        <v>641</v>
      </c>
      <c r="F14" s="232" t="s">
        <v>23</v>
      </c>
      <c r="G14" s="194" t="s">
        <v>400</v>
      </c>
      <c r="H14" s="195" t="s">
        <v>86</v>
      </c>
      <c r="I14" s="195" t="s">
        <v>86</v>
      </c>
      <c r="J14" s="196" t="s">
        <v>642</v>
      </c>
      <c r="K14" s="197">
        <v>6</v>
      </c>
      <c r="L14" s="236" t="str">
        <f t="shared" ref="L14:L23" si="0">+IF(K14="","Bajo",IF(K14=2,"Medio",IF(K14=6,"Alto",IF(K14=10,"Muy Alto",""))))</f>
        <v>Alto</v>
      </c>
      <c r="M14" s="197">
        <v>2</v>
      </c>
      <c r="N14" s="236" t="str">
        <f t="shared" ref="N14:N23" si="1">+IF(M14=0,"",IF(M14=1,"Esporádica",IF(M14=2,"Ocasional",IF(M14=3,"Frecuente",IF(M14=4,"Continua","")))))</f>
        <v>Ocasional</v>
      </c>
      <c r="O14" s="197">
        <f t="shared" ref="O14:O23" si="2">+IF(K14="",M14,(M14*K14))</f>
        <v>12</v>
      </c>
      <c r="P14" s="236" t="str">
        <f t="shared" ref="P14:P23" si="3">+IF(O14=0,"",IF(O14&lt;5,"Bajo",IF(O14&lt;9,"Medio",IF(O14&lt;21,"Alto",IF(O14&lt;41,"Muy Alto","")))))</f>
        <v>Alto</v>
      </c>
      <c r="Q14" s="197">
        <v>25</v>
      </c>
      <c r="R14" s="236" t="str">
        <f t="shared" ref="R14:R23" si="4">+IF(Q14=0,"",IF(Q14&lt;11,"Leve",IF(Q14&lt;26,"Grave",IF(Q14&lt;61,"Muy Grave",IF(Q14&lt;101,"Muerte","")))))</f>
        <v>Grave</v>
      </c>
      <c r="S14" s="197">
        <f t="shared" ref="S14:S23" si="5">+Q14*O14</f>
        <v>300</v>
      </c>
      <c r="T14" s="194" t="str">
        <f t="shared" ref="T14:T23" si="6">+IF(S14=0,"",IF(S14&lt;21,"IV",IF(S14&lt;121,"III",IF(S14&lt;501,"II",IF(S14&lt;4001,"I","")))))</f>
        <v>II</v>
      </c>
      <c r="U14" s="198" t="str">
        <f t="shared" ref="U14:U23" si="7">+IF(T14=0,"",IF(T14="I","No Aceptable",IF(T14="II","No Aceptable  o Aceptable con control específico",IF(T14="III","Aceptable",IF(T14="IV","Aceptable","")))))</f>
        <v>No Aceptable  o Aceptable con control específico</v>
      </c>
      <c r="V14" s="199" t="s">
        <v>4</v>
      </c>
      <c r="W14" s="637"/>
      <c r="X14" s="637"/>
      <c r="Y14" s="637"/>
      <c r="Z14" s="200" t="s">
        <v>254</v>
      </c>
      <c r="AA14" s="194" t="s">
        <v>4</v>
      </c>
      <c r="AB14" s="194" t="s">
        <v>86</v>
      </c>
      <c r="AC14" s="194" t="s">
        <v>86</v>
      </c>
      <c r="AD14" s="194" t="s">
        <v>86</v>
      </c>
      <c r="AE14" s="201" t="s">
        <v>402</v>
      </c>
      <c r="AF14" s="194" t="s">
        <v>86</v>
      </c>
      <c r="AG14" s="202" t="s">
        <v>86</v>
      </c>
    </row>
    <row r="15" spans="3:33" s="231" customFormat="1" ht="90.75" customHeight="1">
      <c r="C15" s="688"/>
      <c r="D15" s="634"/>
      <c r="E15" s="212" t="s">
        <v>643</v>
      </c>
      <c r="F15" s="233" t="s">
        <v>23</v>
      </c>
      <c r="G15" s="98" t="s">
        <v>411</v>
      </c>
      <c r="H15" s="96" t="s">
        <v>86</v>
      </c>
      <c r="I15" s="109" t="s">
        <v>412</v>
      </c>
      <c r="J15" s="109" t="s">
        <v>642</v>
      </c>
      <c r="K15" s="98">
        <v>2</v>
      </c>
      <c r="L15" s="216" t="str">
        <f t="shared" si="0"/>
        <v>Medio</v>
      </c>
      <c r="M15" s="98">
        <v>2</v>
      </c>
      <c r="N15" s="216" t="str">
        <f t="shared" si="1"/>
        <v>Ocasional</v>
      </c>
      <c r="O15" s="98">
        <f t="shared" si="2"/>
        <v>4</v>
      </c>
      <c r="P15" s="216" t="str">
        <f t="shared" si="3"/>
        <v>Bajo</v>
      </c>
      <c r="Q15" s="98">
        <v>60</v>
      </c>
      <c r="R15" s="216" t="str">
        <f t="shared" si="4"/>
        <v>Muy Grave</v>
      </c>
      <c r="S15" s="98">
        <f t="shared" si="5"/>
        <v>240</v>
      </c>
      <c r="T15" s="98" t="str">
        <f t="shared" si="6"/>
        <v>II</v>
      </c>
      <c r="U15" s="111" t="str">
        <f t="shared" si="7"/>
        <v>No Aceptable  o Aceptable con control específico</v>
      </c>
      <c r="V15" s="111" t="s">
        <v>4</v>
      </c>
      <c r="W15" s="637"/>
      <c r="X15" s="637"/>
      <c r="Y15" s="637"/>
      <c r="Z15" s="112" t="s">
        <v>414</v>
      </c>
      <c r="AA15" s="98" t="s">
        <v>4</v>
      </c>
      <c r="AB15" s="90" t="s">
        <v>86</v>
      </c>
      <c r="AC15" s="90" t="s">
        <v>86</v>
      </c>
      <c r="AD15" s="90" t="s">
        <v>86</v>
      </c>
      <c r="AE15" s="110" t="s">
        <v>415</v>
      </c>
      <c r="AF15" s="90" t="s">
        <v>86</v>
      </c>
      <c r="AG15" s="182" t="s">
        <v>86</v>
      </c>
    </row>
    <row r="16" spans="3:33" s="231" customFormat="1" ht="113.25" customHeight="1">
      <c r="C16" s="688"/>
      <c r="D16" s="634"/>
      <c r="E16" s="212" t="s">
        <v>644</v>
      </c>
      <c r="F16" s="234" t="s">
        <v>645</v>
      </c>
      <c r="G16" s="98" t="s">
        <v>646</v>
      </c>
      <c r="H16" s="107" t="s">
        <v>86</v>
      </c>
      <c r="I16" s="96" t="s">
        <v>647</v>
      </c>
      <c r="J16" s="108" t="s">
        <v>648</v>
      </c>
      <c r="K16" s="90">
        <v>6</v>
      </c>
      <c r="L16" s="217" t="str">
        <f t="shared" si="0"/>
        <v>Alto</v>
      </c>
      <c r="M16" s="90">
        <v>3</v>
      </c>
      <c r="N16" s="217" t="str">
        <f t="shared" si="1"/>
        <v>Frecuente</v>
      </c>
      <c r="O16" s="90">
        <f t="shared" si="2"/>
        <v>18</v>
      </c>
      <c r="P16" s="217" t="str">
        <f t="shared" si="3"/>
        <v>Alto</v>
      </c>
      <c r="Q16" s="90">
        <v>25</v>
      </c>
      <c r="R16" s="217" t="str">
        <f t="shared" si="4"/>
        <v>Grave</v>
      </c>
      <c r="S16" s="90">
        <f t="shared" si="5"/>
        <v>450</v>
      </c>
      <c r="T16" s="90" t="str">
        <f t="shared" si="6"/>
        <v>II</v>
      </c>
      <c r="U16" s="99" t="str">
        <f t="shared" si="7"/>
        <v>No Aceptable  o Aceptable con control específico</v>
      </c>
      <c r="V16" s="99" t="s">
        <v>4</v>
      </c>
      <c r="W16" s="637"/>
      <c r="X16" s="637"/>
      <c r="Y16" s="637"/>
      <c r="Z16" s="100" t="s">
        <v>373</v>
      </c>
      <c r="AA16" s="90" t="s">
        <v>4</v>
      </c>
      <c r="AB16" s="90" t="s">
        <v>86</v>
      </c>
      <c r="AC16" s="90" t="s">
        <v>86</v>
      </c>
      <c r="AD16" s="90" t="s">
        <v>86</v>
      </c>
      <c r="AE16" s="101" t="s">
        <v>374</v>
      </c>
      <c r="AF16" s="90" t="s">
        <v>86</v>
      </c>
      <c r="AG16" s="182" t="s">
        <v>86</v>
      </c>
    </row>
    <row r="17" spans="3:33" s="231" customFormat="1" ht="96.75" customHeight="1">
      <c r="C17" s="688"/>
      <c r="D17" s="634"/>
      <c r="E17" s="212" t="s">
        <v>649</v>
      </c>
      <c r="F17" s="172" t="s">
        <v>650</v>
      </c>
      <c r="G17" s="234" t="s">
        <v>651</v>
      </c>
      <c r="H17" s="107" t="s">
        <v>86</v>
      </c>
      <c r="I17" s="96" t="s">
        <v>647</v>
      </c>
      <c r="J17" s="108" t="s">
        <v>648</v>
      </c>
      <c r="K17" s="98">
        <v>6</v>
      </c>
      <c r="L17" s="216" t="str">
        <f t="shared" si="0"/>
        <v>Alto</v>
      </c>
      <c r="M17" s="98">
        <v>3</v>
      </c>
      <c r="N17" s="216" t="str">
        <f t="shared" si="1"/>
        <v>Frecuente</v>
      </c>
      <c r="O17" s="102">
        <f t="shared" si="2"/>
        <v>18</v>
      </c>
      <c r="P17" s="216" t="str">
        <f t="shared" si="3"/>
        <v>Alto</v>
      </c>
      <c r="Q17" s="98">
        <v>25</v>
      </c>
      <c r="R17" s="216" t="str">
        <f t="shared" si="4"/>
        <v>Grave</v>
      </c>
      <c r="S17" s="98">
        <f t="shared" si="5"/>
        <v>450</v>
      </c>
      <c r="T17" s="90" t="str">
        <f t="shared" si="6"/>
        <v>II</v>
      </c>
      <c r="U17" s="99" t="str">
        <f t="shared" si="7"/>
        <v>No Aceptable  o Aceptable con control específico</v>
      </c>
      <c r="V17" s="99" t="s">
        <v>4</v>
      </c>
      <c r="W17" s="637"/>
      <c r="X17" s="637"/>
      <c r="Y17" s="637"/>
      <c r="Z17" s="98" t="s">
        <v>652</v>
      </c>
      <c r="AA17" s="98" t="s">
        <v>4</v>
      </c>
      <c r="AB17" s="90" t="s">
        <v>86</v>
      </c>
      <c r="AC17" s="90" t="s">
        <v>86</v>
      </c>
      <c r="AD17" s="90" t="s">
        <v>86</v>
      </c>
      <c r="AE17" s="110" t="s">
        <v>653</v>
      </c>
      <c r="AF17" s="90" t="s">
        <v>86</v>
      </c>
      <c r="AG17" s="182" t="s">
        <v>86</v>
      </c>
    </row>
    <row r="18" spans="3:33" s="237" customFormat="1" ht="117" customHeight="1">
      <c r="C18" s="688"/>
      <c r="D18" s="634"/>
      <c r="E18" s="212" t="s">
        <v>654</v>
      </c>
      <c r="F18" s="172" t="s">
        <v>650</v>
      </c>
      <c r="G18" s="234" t="s">
        <v>651</v>
      </c>
      <c r="H18" s="107" t="s">
        <v>86</v>
      </c>
      <c r="I18" s="96" t="s">
        <v>647</v>
      </c>
      <c r="J18" s="108" t="s">
        <v>648</v>
      </c>
      <c r="K18" s="98">
        <v>2</v>
      </c>
      <c r="L18" s="216" t="str">
        <f t="shared" si="0"/>
        <v>Medio</v>
      </c>
      <c r="M18" s="98">
        <v>2</v>
      </c>
      <c r="N18" s="216" t="str">
        <f t="shared" si="1"/>
        <v>Ocasional</v>
      </c>
      <c r="O18" s="102">
        <f t="shared" si="2"/>
        <v>4</v>
      </c>
      <c r="P18" s="216" t="str">
        <f t="shared" si="3"/>
        <v>Bajo</v>
      </c>
      <c r="Q18" s="98">
        <v>10</v>
      </c>
      <c r="R18" s="216" t="str">
        <f t="shared" si="4"/>
        <v>Leve</v>
      </c>
      <c r="S18" s="98">
        <f t="shared" si="5"/>
        <v>40</v>
      </c>
      <c r="T18" s="90" t="str">
        <f t="shared" si="6"/>
        <v>III</v>
      </c>
      <c r="U18" s="99" t="str">
        <f t="shared" si="7"/>
        <v>Aceptable</v>
      </c>
      <c r="V18" s="99" t="s">
        <v>4</v>
      </c>
      <c r="W18" s="637"/>
      <c r="X18" s="637"/>
      <c r="Y18" s="637"/>
      <c r="Z18" s="98" t="s">
        <v>655</v>
      </c>
      <c r="AA18" s="98" t="s">
        <v>8</v>
      </c>
      <c r="AB18" s="90" t="s">
        <v>86</v>
      </c>
      <c r="AC18" s="90" t="s">
        <v>86</v>
      </c>
      <c r="AD18" s="90" t="s">
        <v>86</v>
      </c>
      <c r="AE18" s="101" t="s">
        <v>374</v>
      </c>
      <c r="AF18" s="90" t="s">
        <v>86</v>
      </c>
      <c r="AG18" s="182" t="s">
        <v>86</v>
      </c>
    </row>
    <row r="19" spans="3:33" s="237" customFormat="1" ht="74.25" customHeight="1">
      <c r="C19" s="688"/>
      <c r="D19" s="634"/>
      <c r="E19" s="106" t="s">
        <v>385</v>
      </c>
      <c r="F19" s="95" t="s">
        <v>23</v>
      </c>
      <c r="G19" s="90" t="s">
        <v>386</v>
      </c>
      <c r="H19" s="90" t="s">
        <v>387</v>
      </c>
      <c r="I19" s="98" t="s">
        <v>388</v>
      </c>
      <c r="J19" s="109" t="s">
        <v>642</v>
      </c>
      <c r="K19" s="98">
        <v>2</v>
      </c>
      <c r="L19" s="216" t="str">
        <f t="shared" si="0"/>
        <v>Medio</v>
      </c>
      <c r="M19" s="98">
        <v>1</v>
      </c>
      <c r="N19" s="216" t="str">
        <f t="shared" si="1"/>
        <v>Esporádica</v>
      </c>
      <c r="O19" s="98">
        <f t="shared" si="2"/>
        <v>2</v>
      </c>
      <c r="P19" s="216" t="str">
        <f t="shared" si="3"/>
        <v>Bajo</v>
      </c>
      <c r="Q19" s="98">
        <v>25</v>
      </c>
      <c r="R19" s="216" t="str">
        <f t="shared" si="4"/>
        <v>Grave</v>
      </c>
      <c r="S19" s="98">
        <f t="shared" si="5"/>
        <v>50</v>
      </c>
      <c r="T19" s="90" t="str">
        <f t="shared" si="6"/>
        <v>III</v>
      </c>
      <c r="U19" s="99" t="str">
        <f t="shared" si="7"/>
        <v>Aceptable</v>
      </c>
      <c r="V19" s="99" t="s">
        <v>4</v>
      </c>
      <c r="W19" s="637"/>
      <c r="X19" s="637"/>
      <c r="Y19" s="637"/>
      <c r="Z19" s="100" t="s">
        <v>390</v>
      </c>
      <c r="AA19" s="90" t="s">
        <v>4</v>
      </c>
      <c r="AB19" s="90" t="s">
        <v>86</v>
      </c>
      <c r="AC19" s="90" t="s">
        <v>86</v>
      </c>
      <c r="AD19" s="90" t="s">
        <v>86</v>
      </c>
      <c r="AE19" s="106" t="s">
        <v>391</v>
      </c>
      <c r="AF19" s="90" t="s">
        <v>86</v>
      </c>
      <c r="AG19" s="182" t="s">
        <v>86</v>
      </c>
    </row>
    <row r="20" spans="3:33" s="237" customFormat="1" ht="169.5" customHeight="1">
      <c r="C20" s="688"/>
      <c r="D20" s="634"/>
      <c r="E20" s="212" t="s">
        <v>656</v>
      </c>
      <c r="F20" s="233" t="s">
        <v>23</v>
      </c>
      <c r="G20" s="238" t="s">
        <v>657</v>
      </c>
      <c r="H20" s="96" t="s">
        <v>86</v>
      </c>
      <c r="I20" s="96" t="s">
        <v>86</v>
      </c>
      <c r="J20" s="109" t="s">
        <v>642</v>
      </c>
      <c r="K20" s="98">
        <v>2</v>
      </c>
      <c r="L20" s="216" t="str">
        <f t="shared" si="0"/>
        <v>Medio</v>
      </c>
      <c r="M20" s="98">
        <v>1</v>
      </c>
      <c r="N20" s="216" t="str">
        <f t="shared" si="1"/>
        <v>Esporádica</v>
      </c>
      <c r="O20" s="102">
        <f t="shared" si="2"/>
        <v>2</v>
      </c>
      <c r="P20" s="216" t="str">
        <f t="shared" si="3"/>
        <v>Bajo</v>
      </c>
      <c r="Q20" s="98">
        <v>10</v>
      </c>
      <c r="R20" s="216" t="str">
        <f t="shared" si="4"/>
        <v>Leve</v>
      </c>
      <c r="S20" s="98">
        <f t="shared" si="5"/>
        <v>20</v>
      </c>
      <c r="T20" s="90" t="str">
        <f t="shared" si="6"/>
        <v>IV</v>
      </c>
      <c r="U20" s="99" t="str">
        <f t="shared" si="7"/>
        <v>Aceptable</v>
      </c>
      <c r="V20" s="99" t="s">
        <v>4</v>
      </c>
      <c r="W20" s="637"/>
      <c r="X20" s="637"/>
      <c r="Y20" s="637"/>
      <c r="Z20" s="98" t="s">
        <v>658</v>
      </c>
      <c r="AA20" s="98" t="s">
        <v>8</v>
      </c>
      <c r="AB20" s="90" t="s">
        <v>86</v>
      </c>
      <c r="AC20" s="90" t="s">
        <v>86</v>
      </c>
      <c r="AD20" s="90" t="s">
        <v>86</v>
      </c>
      <c r="AE20" s="101" t="s">
        <v>659</v>
      </c>
      <c r="AF20" s="90" t="s">
        <v>86</v>
      </c>
      <c r="AG20" s="184" t="s">
        <v>86</v>
      </c>
    </row>
    <row r="21" spans="3:33" s="240" customFormat="1" ht="113.25" customHeight="1">
      <c r="C21" s="688"/>
      <c r="D21" s="634"/>
      <c r="E21" s="106" t="s">
        <v>206</v>
      </c>
      <c r="F21" s="95" t="s">
        <v>17</v>
      </c>
      <c r="G21" s="95" t="s">
        <v>361</v>
      </c>
      <c r="H21" s="95" t="s">
        <v>362</v>
      </c>
      <c r="I21" s="95" t="s">
        <v>363</v>
      </c>
      <c r="J21" s="95" t="s">
        <v>660</v>
      </c>
      <c r="K21" s="90">
        <v>6</v>
      </c>
      <c r="L21" s="217" t="str">
        <f t="shared" si="0"/>
        <v>Alto</v>
      </c>
      <c r="M21" s="90">
        <v>3</v>
      </c>
      <c r="N21" s="217" t="str">
        <f t="shared" si="1"/>
        <v>Frecuente</v>
      </c>
      <c r="O21" s="90">
        <f t="shared" si="2"/>
        <v>18</v>
      </c>
      <c r="P21" s="217" t="str">
        <f t="shared" si="3"/>
        <v>Alto</v>
      </c>
      <c r="Q21" s="90">
        <v>25</v>
      </c>
      <c r="R21" s="217" t="str">
        <f t="shared" si="4"/>
        <v>Grave</v>
      </c>
      <c r="S21" s="90">
        <f t="shared" si="5"/>
        <v>450</v>
      </c>
      <c r="T21" s="90" t="str">
        <f t="shared" si="6"/>
        <v>II</v>
      </c>
      <c r="U21" s="99" t="str">
        <f t="shared" si="7"/>
        <v>No Aceptable  o Aceptable con control específico</v>
      </c>
      <c r="V21" s="99" t="s">
        <v>4</v>
      </c>
      <c r="W21" s="637"/>
      <c r="X21" s="637"/>
      <c r="Y21" s="637"/>
      <c r="Z21" s="100" t="s">
        <v>365</v>
      </c>
      <c r="AA21" s="90" t="s">
        <v>4</v>
      </c>
      <c r="AB21" s="90" t="s">
        <v>86</v>
      </c>
      <c r="AC21" s="90" t="s">
        <v>86</v>
      </c>
      <c r="AD21" s="90" t="s">
        <v>86</v>
      </c>
      <c r="AE21" s="101" t="s">
        <v>661</v>
      </c>
      <c r="AF21" s="90" t="s">
        <v>86</v>
      </c>
      <c r="AG21" s="182" t="s">
        <v>367</v>
      </c>
    </row>
    <row r="22" spans="3:33" s="241" customFormat="1" ht="156.75" customHeight="1">
      <c r="C22" s="688"/>
      <c r="D22" s="634"/>
      <c r="E22" s="105" t="s">
        <v>403</v>
      </c>
      <c r="F22" s="95" t="s">
        <v>23</v>
      </c>
      <c r="G22" s="98" t="s">
        <v>404</v>
      </c>
      <c r="H22" s="109" t="s">
        <v>405</v>
      </c>
      <c r="I22" s="109" t="s">
        <v>406</v>
      </c>
      <c r="J22" s="109" t="s">
        <v>407</v>
      </c>
      <c r="K22" s="98">
        <v>2</v>
      </c>
      <c r="L22" s="216" t="str">
        <f t="shared" si="0"/>
        <v>Medio</v>
      </c>
      <c r="M22" s="98">
        <v>2</v>
      </c>
      <c r="N22" s="216" t="str">
        <f t="shared" si="1"/>
        <v>Ocasional</v>
      </c>
      <c r="O22" s="98">
        <f t="shared" si="2"/>
        <v>4</v>
      </c>
      <c r="P22" s="216" t="str">
        <f t="shared" si="3"/>
        <v>Bajo</v>
      </c>
      <c r="Q22" s="98">
        <v>100</v>
      </c>
      <c r="R22" s="216" t="str">
        <f t="shared" si="4"/>
        <v>Muerte</v>
      </c>
      <c r="S22" s="98">
        <f t="shared" si="5"/>
        <v>400</v>
      </c>
      <c r="T22" s="90" t="str">
        <f t="shared" si="6"/>
        <v>II</v>
      </c>
      <c r="U22" s="99" t="str">
        <f t="shared" si="7"/>
        <v>No Aceptable  o Aceptable con control específico</v>
      </c>
      <c r="V22" s="99" t="s">
        <v>4</v>
      </c>
      <c r="W22" s="637"/>
      <c r="X22" s="637"/>
      <c r="Y22" s="637"/>
      <c r="Z22" s="100" t="s">
        <v>408</v>
      </c>
      <c r="AA22" s="90" t="s">
        <v>8</v>
      </c>
      <c r="AB22" s="90" t="s">
        <v>86</v>
      </c>
      <c r="AC22" s="90" t="s">
        <v>86</v>
      </c>
      <c r="AD22" s="98" t="s">
        <v>383</v>
      </c>
      <c r="AE22" s="110" t="s">
        <v>409</v>
      </c>
      <c r="AF22" s="90" t="s">
        <v>86</v>
      </c>
      <c r="AG22" s="182" t="s">
        <v>86</v>
      </c>
    </row>
    <row r="23" spans="3:33" s="237" customFormat="1" ht="62.25" customHeight="1">
      <c r="C23" s="688"/>
      <c r="D23" s="634"/>
      <c r="E23" s="106" t="s">
        <v>289</v>
      </c>
      <c r="F23" s="90" t="s">
        <v>23</v>
      </c>
      <c r="G23" s="90" t="s">
        <v>378</v>
      </c>
      <c r="H23" s="96" t="s">
        <v>86</v>
      </c>
      <c r="I23" s="96" t="s">
        <v>86</v>
      </c>
      <c r="J23" s="98" t="s">
        <v>381</v>
      </c>
      <c r="K23" s="98">
        <v>2</v>
      </c>
      <c r="L23" s="216" t="str">
        <f t="shared" si="0"/>
        <v>Medio</v>
      </c>
      <c r="M23" s="98">
        <v>3</v>
      </c>
      <c r="N23" s="216" t="str">
        <f t="shared" si="1"/>
        <v>Frecuente</v>
      </c>
      <c r="O23" s="98">
        <f t="shared" si="2"/>
        <v>6</v>
      </c>
      <c r="P23" s="216" t="str">
        <f t="shared" si="3"/>
        <v>Medio</v>
      </c>
      <c r="Q23" s="98">
        <v>10</v>
      </c>
      <c r="R23" s="216" t="str">
        <f t="shared" si="4"/>
        <v>Leve</v>
      </c>
      <c r="S23" s="98">
        <f t="shared" si="5"/>
        <v>60</v>
      </c>
      <c r="T23" s="90" t="str">
        <f t="shared" si="6"/>
        <v>III</v>
      </c>
      <c r="U23" s="99" t="str">
        <f t="shared" si="7"/>
        <v>Aceptable</v>
      </c>
      <c r="V23" s="99" t="s">
        <v>4</v>
      </c>
      <c r="W23" s="637"/>
      <c r="X23" s="637"/>
      <c r="Y23" s="637"/>
      <c r="Z23" s="100" t="s">
        <v>382</v>
      </c>
      <c r="AA23" s="90" t="s">
        <v>4</v>
      </c>
      <c r="AB23" s="90" t="s">
        <v>86</v>
      </c>
      <c r="AC23" s="90" t="s">
        <v>86</v>
      </c>
      <c r="AD23" s="90" t="s">
        <v>86</v>
      </c>
      <c r="AE23" s="106" t="s">
        <v>662</v>
      </c>
      <c r="AF23" s="90" t="s">
        <v>86</v>
      </c>
      <c r="AG23" s="184" t="s">
        <v>86</v>
      </c>
    </row>
    <row r="24" spans="3:33" s="231" customFormat="1" ht="186.75" customHeight="1">
      <c r="C24" s="688"/>
      <c r="D24" s="634"/>
      <c r="E24" s="106" t="s">
        <v>234</v>
      </c>
      <c r="F24" s="172" t="s">
        <v>233</v>
      </c>
      <c r="G24" s="90" t="s">
        <v>416</v>
      </c>
      <c r="H24" s="96" t="s">
        <v>86</v>
      </c>
      <c r="I24" s="98" t="s">
        <v>417</v>
      </c>
      <c r="J24" s="98" t="s">
        <v>418</v>
      </c>
      <c r="K24" s="90">
        <v>2</v>
      </c>
      <c r="L24" s="217" t="str">
        <f>+IF(K24="","Bajo",IF(K24=2,"Medio",IF(K24=6,"Alto",IF(K24=10,"Muy Alto",""))))</f>
        <v>Medio</v>
      </c>
      <c r="M24" s="90">
        <v>2</v>
      </c>
      <c r="N24" s="217" t="str">
        <f>+IF(M24=0,"",IF(M24=1,"Esporádica",IF(M24=2,"Ocasional",IF(M24=3,"Frecuente",IF(M24=4,"Continua","")))))</f>
        <v>Ocasional</v>
      </c>
      <c r="O24" s="90">
        <f>+IF(K24="",M24,(M24*K24))</f>
        <v>4</v>
      </c>
      <c r="P24" s="217" t="str">
        <f>+IF(O24=0,"",IF(O24&lt;5,"Bajo",IF(O24&lt;9,"Medio",IF(O24&lt;21,"Alto",IF(O24&lt;41,"Muy Alto","")))))</f>
        <v>Bajo</v>
      </c>
      <c r="Q24" s="90">
        <v>100</v>
      </c>
      <c r="R24" s="217" t="str">
        <f>+IF(Q24=0,"",IF(Q24&lt;11,"Leve",IF(Q24&lt;26,"Grave",IF(Q24&lt;61,"Muy Grave",IF(Q24&lt;101,"Muerte","")))))</f>
        <v>Muerte</v>
      </c>
      <c r="S24" s="90">
        <f>+Q24*O24</f>
        <v>400</v>
      </c>
      <c r="T24" s="90" t="str">
        <f>+IF(S24=0,"",IF(S24&lt;21,"IV",IF(S24&lt;121,"III",IF(S24&lt;501,"II",IF(S24&lt;4001,"I","")))))</f>
        <v>II</v>
      </c>
      <c r="U24" s="99" t="str">
        <f>+IF(T24=0,"",IF(T24="I","No Aceptable",IF(T24="II","No Aceptable  o Aceptable con control específico",IF(T24="III","Aceptable",IF(T24="IV","Aceptable","")))))</f>
        <v>No Aceptable  o Aceptable con control específico</v>
      </c>
      <c r="V24" s="99" t="s">
        <v>4</v>
      </c>
      <c r="W24" s="637"/>
      <c r="X24" s="637"/>
      <c r="Y24" s="637"/>
      <c r="Z24" s="100" t="s">
        <v>238</v>
      </c>
      <c r="AA24" s="90" t="s">
        <v>4</v>
      </c>
      <c r="AB24" s="90" t="s">
        <v>86</v>
      </c>
      <c r="AC24" s="90" t="s">
        <v>86</v>
      </c>
      <c r="AD24" s="90" t="s">
        <v>86</v>
      </c>
      <c r="AE24" s="110" t="s">
        <v>419</v>
      </c>
      <c r="AF24" s="90" t="s">
        <v>86</v>
      </c>
      <c r="AG24" s="182" t="s">
        <v>86</v>
      </c>
    </row>
    <row r="25" spans="3:33" s="231" customFormat="1" ht="117.75" customHeight="1" thickBot="1">
      <c r="C25" s="688"/>
      <c r="D25" s="635"/>
      <c r="E25" s="212" t="s">
        <v>663</v>
      </c>
      <c r="F25" s="172" t="s">
        <v>233</v>
      </c>
      <c r="G25" s="234" t="s">
        <v>664</v>
      </c>
      <c r="H25" s="96" t="s">
        <v>86</v>
      </c>
      <c r="I25" s="96" t="s">
        <v>86</v>
      </c>
      <c r="J25" s="98" t="s">
        <v>665</v>
      </c>
      <c r="K25" s="98">
        <v>2</v>
      </c>
      <c r="L25" s="216" t="str">
        <f>+IF(K25="","Bajo",IF(K25=2,"Medio",IF(K25=6,"Alto",IF(K25=10,"Muy Alto",""))))</f>
        <v>Medio</v>
      </c>
      <c r="M25" s="98">
        <v>3</v>
      </c>
      <c r="N25" s="216" t="str">
        <f>+IF(M25=0,"",IF(M25=1,"Esporádica",IF(M25=2,"Ocasional",IF(M25=3,"Frecuente",IF(M25=4,"Continua","")))))</f>
        <v>Frecuente</v>
      </c>
      <c r="O25" s="102">
        <f>+IF(K25="",M25,(M25*K25))</f>
        <v>6</v>
      </c>
      <c r="P25" s="216" t="str">
        <f>+IF(O25=0,"",IF(O25&lt;5,"Bajo",IF(O25&lt;9,"Medio",IF(O25&lt;21,"Alto",IF(O25&lt;41,"Muy Alto","")))))</f>
        <v>Medio</v>
      </c>
      <c r="Q25" s="98">
        <v>10</v>
      </c>
      <c r="R25" s="216" t="str">
        <f>+IF(Q25=0,"",IF(Q25&lt;11,"Leve",IF(Q25&lt;26,"Grave",IF(Q25&lt;61,"Muy Grave",IF(Q25&lt;101,"Muerte","")))))</f>
        <v>Leve</v>
      </c>
      <c r="S25" s="98">
        <f>+Q25*O25</f>
        <v>60</v>
      </c>
      <c r="T25" s="90" t="str">
        <f>+IF(S25=0,"",IF(S25&lt;21,"IV",IF(S25&lt;121,"III",IF(S25&lt;501,"II",IF(S25&lt;4001,"I","")))))</f>
        <v>III</v>
      </c>
      <c r="U25" s="99" t="str">
        <f>+IF(T25=0,"",IF(T25="I","No Aceptable",IF(T25="II","No Aceptable  o Aceptable con control específico",IF(T25="III","Aceptable",IF(T25="IV","Aceptable","")))))</f>
        <v>Aceptable</v>
      </c>
      <c r="V25" s="99" t="s">
        <v>4</v>
      </c>
      <c r="W25" s="638"/>
      <c r="X25" s="638"/>
      <c r="Y25" s="638"/>
      <c r="Z25" s="98" t="s">
        <v>666</v>
      </c>
      <c r="AA25" s="98" t="s">
        <v>8</v>
      </c>
      <c r="AB25" s="90" t="s">
        <v>86</v>
      </c>
      <c r="AC25" s="90" t="s">
        <v>86</v>
      </c>
      <c r="AD25" s="90" t="s">
        <v>86</v>
      </c>
      <c r="AE25" s="110" t="s">
        <v>419</v>
      </c>
      <c r="AF25" s="90" t="s">
        <v>86</v>
      </c>
      <c r="AG25" s="182" t="s">
        <v>86</v>
      </c>
    </row>
    <row r="26" spans="3:33" s="58" customFormat="1" ht="67.5" customHeight="1">
      <c r="C26" s="640" t="s">
        <v>329</v>
      </c>
      <c r="D26" s="642" t="s">
        <v>330</v>
      </c>
      <c r="E26" s="631" t="s">
        <v>101</v>
      </c>
      <c r="F26" s="775"/>
      <c r="G26" s="631" t="s">
        <v>102</v>
      </c>
      <c r="H26" s="639" t="s">
        <v>103</v>
      </c>
      <c r="I26" s="775"/>
      <c r="J26" s="775"/>
      <c r="K26" s="649" t="s">
        <v>104</v>
      </c>
      <c r="L26" s="649"/>
      <c r="M26" s="649"/>
      <c r="N26" s="649"/>
      <c r="O26" s="649"/>
      <c r="P26" s="649"/>
      <c r="Q26" s="649"/>
      <c r="R26" s="649"/>
      <c r="S26" s="649"/>
      <c r="T26" s="649"/>
      <c r="U26" s="649"/>
      <c r="V26" s="169" t="s">
        <v>331</v>
      </c>
      <c r="W26" s="647" t="s">
        <v>107</v>
      </c>
      <c r="X26" s="775"/>
      <c r="Y26" s="775"/>
      <c r="Z26" s="647" t="s">
        <v>108</v>
      </c>
      <c r="AA26" s="650" t="s">
        <v>109</v>
      </c>
      <c r="AB26" s="652" t="s">
        <v>110</v>
      </c>
      <c r="AC26" s="775"/>
      <c r="AD26" s="775"/>
      <c r="AE26" s="775"/>
      <c r="AF26" s="775"/>
      <c r="AG26" s="653" t="s">
        <v>111</v>
      </c>
    </row>
    <row r="27" spans="3:33" s="58" customFormat="1" ht="138" customHeight="1" thickBot="1">
      <c r="C27" s="641"/>
      <c r="D27" s="643"/>
      <c r="E27" s="210" t="s">
        <v>332</v>
      </c>
      <c r="F27" s="203" t="s">
        <v>333</v>
      </c>
      <c r="G27" s="632"/>
      <c r="H27" s="204" t="s">
        <v>114</v>
      </c>
      <c r="I27" s="204" t="s">
        <v>115</v>
      </c>
      <c r="J27" s="204" t="s">
        <v>116</v>
      </c>
      <c r="K27" s="655" t="s">
        <v>117</v>
      </c>
      <c r="L27" s="656"/>
      <c r="M27" s="655" t="s">
        <v>118</v>
      </c>
      <c r="N27" s="656"/>
      <c r="O27" s="205" t="s">
        <v>628</v>
      </c>
      <c r="P27" s="205" t="s">
        <v>334</v>
      </c>
      <c r="Q27" s="655" t="s">
        <v>120</v>
      </c>
      <c r="R27" s="656"/>
      <c r="S27" s="205" t="s">
        <v>335</v>
      </c>
      <c r="T27" s="657" t="s">
        <v>336</v>
      </c>
      <c r="U27" s="657"/>
      <c r="V27" s="206" t="s">
        <v>122</v>
      </c>
      <c r="W27" s="207" t="s">
        <v>123</v>
      </c>
      <c r="X27" s="207" t="s">
        <v>124</v>
      </c>
      <c r="Y27" s="207" t="s">
        <v>125</v>
      </c>
      <c r="Z27" s="648"/>
      <c r="AA27" s="651"/>
      <c r="AB27" s="208" t="s">
        <v>126</v>
      </c>
      <c r="AC27" s="208" t="s">
        <v>127</v>
      </c>
      <c r="AD27" s="208" t="s">
        <v>128</v>
      </c>
      <c r="AE27" s="209" t="s">
        <v>129</v>
      </c>
      <c r="AF27" s="208" t="s">
        <v>130</v>
      </c>
      <c r="AG27" s="654"/>
    </row>
    <row r="28" spans="3:33" s="237" customFormat="1" ht="84" customHeight="1">
      <c r="C28" s="688" t="s">
        <v>702</v>
      </c>
      <c r="D28" s="633" t="s">
        <v>131</v>
      </c>
      <c r="E28" s="212" t="s">
        <v>24</v>
      </c>
      <c r="F28" s="172" t="s">
        <v>5</v>
      </c>
      <c r="G28" s="95" t="s">
        <v>338</v>
      </c>
      <c r="H28" s="96" t="s">
        <v>86</v>
      </c>
      <c r="I28" s="96" t="s">
        <v>86</v>
      </c>
      <c r="J28" s="97" t="s">
        <v>340</v>
      </c>
      <c r="K28" s="98">
        <v>2</v>
      </c>
      <c r="L28" s="216" t="str">
        <f>+IF(K28="","Bajo",IF(K28=2,"Medio",IF(K28=6,"Alto",IF(K28=10,"Muy Alto",""))))</f>
        <v>Medio</v>
      </c>
      <c r="M28" s="98">
        <v>2</v>
      </c>
      <c r="N28" s="216" t="str">
        <f>+IF(M28=0,"",IF(M28=1,"Esporádica",IF(M28=2,"Ocasional",IF(M28=3,"Frecuente",IF(M28=4,"Continua","")))))</f>
        <v>Ocasional</v>
      </c>
      <c r="O28" s="102">
        <f>+IF(K28="",M28,(M28*K28))</f>
        <v>4</v>
      </c>
      <c r="P28" s="216" t="str">
        <f>+IF(O28=0,"",IF(O28&lt;5,"Bajo",IF(O28&lt;9,"Medio",IF(O28&lt;21,"Alto",IF(O28&lt;41,"Muy Alto","")))))</f>
        <v>Bajo</v>
      </c>
      <c r="Q28" s="98">
        <v>10</v>
      </c>
      <c r="R28" s="216" t="str">
        <f>+IF(Q28=0,"",IF(Q28&lt;11,"Leve",IF(Q28&lt;26,"Grave",IF(Q28&lt;61,"Muy Grave",IF(Q28&lt;101,"Muerte","")))))</f>
        <v>Leve</v>
      </c>
      <c r="S28" s="98">
        <f>+Q28*O28</f>
        <v>40</v>
      </c>
      <c r="T28" s="90" t="str">
        <f>+IF(S28=0,"",IF(S28&lt;21,"IV",IF(S28&lt;121,"III",IF(S28&lt;501,"II",IF(S28&lt;4001,"I","")))))</f>
        <v>III</v>
      </c>
      <c r="U28" s="99" t="str">
        <f>+IF(T28=0,"",IF(T28="I","No Aceptable",IF(T28="II","No Aceptable  o Aceptable con control específico",IF(T28="III","Aceptable",IF(T28="IV","Aceptable","")))))</f>
        <v>Aceptable</v>
      </c>
      <c r="V28" s="99" t="s">
        <v>4</v>
      </c>
      <c r="W28" s="636">
        <v>25</v>
      </c>
      <c r="X28" s="636"/>
      <c r="Y28" s="636">
        <f>W28+X28</f>
        <v>25</v>
      </c>
      <c r="Z28" s="109" t="s">
        <v>630</v>
      </c>
      <c r="AA28" s="109" t="s">
        <v>8</v>
      </c>
      <c r="AB28" s="90" t="s">
        <v>86</v>
      </c>
      <c r="AC28" s="90" t="s">
        <v>86</v>
      </c>
      <c r="AD28" s="90" t="s">
        <v>86</v>
      </c>
      <c r="AE28" s="105" t="s">
        <v>631</v>
      </c>
      <c r="AF28" s="90" t="s">
        <v>86</v>
      </c>
      <c r="AG28" s="182" t="s">
        <v>86</v>
      </c>
    </row>
    <row r="29" spans="3:33" s="231" customFormat="1" ht="99" customHeight="1">
      <c r="C29" s="688"/>
      <c r="D29" s="634"/>
      <c r="E29" s="106" t="s">
        <v>6</v>
      </c>
      <c r="F29" s="95" t="s">
        <v>5</v>
      </c>
      <c r="G29" s="95" t="s">
        <v>338</v>
      </c>
      <c r="H29" s="96" t="s">
        <v>339</v>
      </c>
      <c r="I29" s="96" t="s">
        <v>86</v>
      </c>
      <c r="J29" s="97" t="s">
        <v>340</v>
      </c>
      <c r="K29" s="98">
        <v>2</v>
      </c>
      <c r="L29" s="216" t="str">
        <f>+IF(K29="","Bajo",IF(K29=2,"Medio",IF(K29=6,"Alto",IF(K29=10,"Muy Alto",""))))</f>
        <v>Medio</v>
      </c>
      <c r="M29" s="98">
        <v>4</v>
      </c>
      <c r="N29" s="216" t="str">
        <f>+IF(M29=0,"",IF(M29=1,"Esporádica",IF(M29=2,"Ocasional",IF(M29=3,"Frecuente",IF(M29=4,"Continua","")))))</f>
        <v>Continua</v>
      </c>
      <c r="O29" s="102">
        <f>+IF(K29="",M29,(M29*K29))</f>
        <v>8</v>
      </c>
      <c r="P29" s="216" t="str">
        <f>+IF(O29=0,"",IF(O29&lt;5,"Bajo",IF(O29&lt;9,"Medio",IF(O29&lt;21,"Alto",IF(O29&lt;41,"Muy Alto","")))))</f>
        <v>Medio</v>
      </c>
      <c r="Q29" s="98">
        <v>60</v>
      </c>
      <c r="R29" s="216" t="str">
        <f>+IF(Q29=0,"",IF(Q29&lt;11,"Leve",IF(Q29&lt;26,"Grave",IF(Q29&lt;61,"Muy Grave",IF(Q29&lt;101,"Muerte","")))))</f>
        <v>Muy Grave</v>
      </c>
      <c r="S29" s="98">
        <f>+Q29*O29</f>
        <v>480</v>
      </c>
      <c r="T29" s="90" t="str">
        <f>+IF(S29=0,"",IF(S29&lt;21,"IV",IF(S29&lt;121,"III",IF(S29&lt;501,"II",IF(S29&lt;4001,"I","")))))</f>
        <v>II</v>
      </c>
      <c r="U29" s="99" t="str">
        <f>+IF(T29=0,"",IF(T29="I","No Aceptable",IF(T29="II","No Aceptable  o Aceptable con control específico",IF(T29="III","Aceptable",IF(T29="IV","Aceptable","")))))</f>
        <v>No Aceptable  o Aceptable con control específico</v>
      </c>
      <c r="V29" s="99" t="s">
        <v>4</v>
      </c>
      <c r="W29" s="637"/>
      <c r="X29" s="637"/>
      <c r="Y29" s="637"/>
      <c r="Z29" s="100" t="s">
        <v>137</v>
      </c>
      <c r="AA29" s="90" t="s">
        <v>4</v>
      </c>
      <c r="AB29" s="90" t="s">
        <v>86</v>
      </c>
      <c r="AC29" s="90" t="s">
        <v>86</v>
      </c>
      <c r="AD29" s="98" t="s">
        <v>341</v>
      </c>
      <c r="AE29" s="89" t="s">
        <v>342</v>
      </c>
      <c r="AF29" s="90" t="s">
        <v>86</v>
      </c>
      <c r="AG29" s="182" t="s">
        <v>86</v>
      </c>
    </row>
    <row r="30" spans="3:33" s="237" customFormat="1" ht="62.25" customHeight="1">
      <c r="C30" s="688"/>
      <c r="D30" s="634"/>
      <c r="E30" s="212" t="s">
        <v>632</v>
      </c>
      <c r="F30" s="102" t="s">
        <v>9</v>
      </c>
      <c r="G30" s="90" t="s">
        <v>355</v>
      </c>
      <c r="H30" s="96" t="s">
        <v>86</v>
      </c>
      <c r="I30" s="96" t="s">
        <v>86</v>
      </c>
      <c r="J30" s="98" t="s">
        <v>633</v>
      </c>
      <c r="K30" s="90">
        <v>2</v>
      </c>
      <c r="L30" s="217" t="str">
        <f>+IF(K30="","Bajo",IF(K30=2,"Medio",IF(K30=6,"Alto",IF(K30=10,"Muy Alto",""))))</f>
        <v>Medio</v>
      </c>
      <c r="M30" s="90">
        <v>3</v>
      </c>
      <c r="N30" s="217" t="str">
        <f>+IF(M30=0,"",IF(M30=1,"Esporádica",IF(M30=2,"Ocasional",IF(M30=3,"Frecuente",IF(M30=4,"Continua","")))))</f>
        <v>Frecuente</v>
      </c>
      <c r="O30" s="90">
        <f>+IF(K30="",M30,(M30*K30))</f>
        <v>6</v>
      </c>
      <c r="P30" s="217" t="str">
        <f>+IF(O30=0,"",IF(O30&lt;5,"Bajo",IF(O30&lt;9,"Medio",IF(O30&lt;21,"Alto",IF(O30&lt;41,"Muy Alto","")))))</f>
        <v>Medio</v>
      </c>
      <c r="Q30" s="90">
        <v>10</v>
      </c>
      <c r="R30" s="217" t="str">
        <f>+IF(Q30=0,"",IF(Q30&lt;11,"Leve",IF(Q30&lt;26,"Grave",IF(Q30&lt;61,"Muy Grave",IF(Q30&lt;101,"Muerte","")))))</f>
        <v>Leve</v>
      </c>
      <c r="S30" s="90">
        <f>+Q30*O30</f>
        <v>60</v>
      </c>
      <c r="T30" s="90" t="str">
        <f>+IF(S30=0,"",IF(S30&lt;21,"IV",IF(S30&lt;121,"III",IF(S30&lt;501,"II",IF(S30&lt;4001,"I","")))))</f>
        <v>III</v>
      </c>
      <c r="U30" s="99" t="str">
        <f>+IF(T30=0,"",IF(T30="I","No Aceptable",IF(T30="II","No Aceptable  o Aceptable con control específico",IF(T30="III","Aceptable",IF(T30="IV","Aceptable","")))))</f>
        <v>Aceptable</v>
      </c>
      <c r="V30" s="99" t="s">
        <v>4</v>
      </c>
      <c r="W30" s="637"/>
      <c r="X30" s="637"/>
      <c r="Y30" s="637"/>
      <c r="Z30" s="100" t="s">
        <v>358</v>
      </c>
      <c r="AA30" s="90" t="s">
        <v>8</v>
      </c>
      <c r="AB30" s="90" t="s">
        <v>86</v>
      </c>
      <c r="AC30" s="90" t="s">
        <v>86</v>
      </c>
      <c r="AD30" s="90" t="s">
        <v>86</v>
      </c>
      <c r="AE30" s="105" t="s">
        <v>634</v>
      </c>
      <c r="AF30" s="90" t="s">
        <v>86</v>
      </c>
      <c r="AG30" s="182" t="s">
        <v>86</v>
      </c>
    </row>
    <row r="31" spans="3:33" s="231" customFormat="1" ht="80.25" customHeight="1">
      <c r="C31" s="688"/>
      <c r="D31" s="634"/>
      <c r="E31" s="211" t="s">
        <v>349</v>
      </c>
      <c r="F31" s="102" t="s">
        <v>9</v>
      </c>
      <c r="G31" s="90" t="s">
        <v>350</v>
      </c>
      <c r="H31" s="96" t="s">
        <v>86</v>
      </c>
      <c r="I31" s="96" t="s">
        <v>86</v>
      </c>
      <c r="J31" s="96" t="s">
        <v>635</v>
      </c>
      <c r="K31" s="102">
        <v>2</v>
      </c>
      <c r="L31" s="218" t="str">
        <f>+IF(K31="","Bajo",IF(K31=2,"Medio",IF(K31=6,"Alto",IF(K31=10,"Muy Alto",""))))</f>
        <v>Medio</v>
      </c>
      <c r="M31" s="102">
        <v>2</v>
      </c>
      <c r="N31" s="218" t="str">
        <f>+IF(M31=0,"",IF(M31=1,"Esporádica",IF(M31=2,"Ocasional",IF(M31=3,"Frecuente",IF(M31=4,"Continua","")))))</f>
        <v>Ocasional</v>
      </c>
      <c r="O31" s="102">
        <f>+IF(K31="",M31,(M31*K31))</f>
        <v>4</v>
      </c>
      <c r="P31" s="218" t="str">
        <f>+IF(O31=0,"",IF(O31&lt;5,"Bajo",IF(O31&lt;9,"Medio",IF(O31&lt;21,"Alto",IF(O31&lt;41,"Muy Alto","")))))</f>
        <v>Bajo</v>
      </c>
      <c r="Q31" s="102">
        <v>10</v>
      </c>
      <c r="R31" s="218" t="str">
        <f>+IF(Q31=0,"",IF(Q31&lt;11,"Leve",IF(Q31&lt;26,"Grave",IF(Q31&lt;61,"Muy Grave",IF(Q31&lt;101,"Muerte","")))))</f>
        <v>Leve</v>
      </c>
      <c r="S31" s="102">
        <f>+Q31*O31</f>
        <v>40</v>
      </c>
      <c r="T31" s="102" t="str">
        <f>+IF(S31=0,"",IF(S31&lt;21,"IV",IF(S31&lt;121,"III",IF(S31&lt;501,"II",IF(S31&lt;4001,"I","")))))</f>
        <v>III</v>
      </c>
      <c r="U31" s="103" t="str">
        <f>+IF(T31=0,"",IF(T31="I","No Aceptable",IF(T31="II","No Aceptable  o Aceptable con control específico",IF(T31="III","Aceptable",IF(T31="IV","Aceptable","")))))</f>
        <v>Aceptable</v>
      </c>
      <c r="V31" s="103" t="s">
        <v>4</v>
      </c>
      <c r="W31" s="637"/>
      <c r="X31" s="637"/>
      <c r="Y31" s="637"/>
      <c r="Z31" s="104" t="s">
        <v>352</v>
      </c>
      <c r="AA31" s="102" t="s">
        <v>4</v>
      </c>
      <c r="AB31" s="90" t="s">
        <v>86</v>
      </c>
      <c r="AC31" s="90" t="s">
        <v>86</v>
      </c>
      <c r="AD31" s="90" t="s">
        <v>86</v>
      </c>
      <c r="AE31" s="105" t="s">
        <v>634</v>
      </c>
      <c r="AF31" s="90" t="s">
        <v>86</v>
      </c>
      <c r="AG31" s="183" t="s">
        <v>86</v>
      </c>
    </row>
    <row r="32" spans="3:33" s="239" customFormat="1" ht="52.5" customHeight="1">
      <c r="C32" s="688"/>
      <c r="D32" s="634"/>
      <c r="E32" s="212" t="s">
        <v>636</v>
      </c>
      <c r="F32" s="233" t="s">
        <v>155</v>
      </c>
      <c r="G32" s="238" t="s">
        <v>637</v>
      </c>
      <c r="H32" s="96" t="s">
        <v>86</v>
      </c>
      <c r="I32" s="96" t="s">
        <v>86</v>
      </c>
      <c r="J32" s="98" t="s">
        <v>381</v>
      </c>
      <c r="K32" s="98">
        <v>2</v>
      </c>
      <c r="L32" s="216" t="str">
        <f>+IF(K32="","Bajo",IF(K32=2,"Medio",IF(K32=6,"Alto",IF(K32=10,"Muy Alto",""))))</f>
        <v>Medio</v>
      </c>
      <c r="M32" s="98">
        <v>3</v>
      </c>
      <c r="N32" s="216" t="str">
        <f>+IF(M32=0,"",IF(M32=1,"Esporádica",IF(M32=2,"Ocasional",IF(M32=3,"Frecuente",IF(M32=4,"Continua","")))))</f>
        <v>Frecuente</v>
      </c>
      <c r="O32" s="98">
        <f>+IF(K32="",M32,(M32*K32))</f>
        <v>6</v>
      </c>
      <c r="P32" s="216" t="str">
        <f>+IF(O32=0,"",IF(O32&lt;5,"Bajo",IF(O32&lt;9,"Medio",IF(O32&lt;21,"Alto",IF(O32&lt;41,"Muy Alto","")))))</f>
        <v>Medio</v>
      </c>
      <c r="Q32" s="98">
        <v>10</v>
      </c>
      <c r="R32" s="216" t="str">
        <f>+IF(Q32=0,"",IF(Q32&lt;11,"Leve",IF(Q32&lt;26,"Grave",IF(Q32&lt;61,"Muy Grave",IF(Q32&lt;101,"Muerte","")))))</f>
        <v>Leve</v>
      </c>
      <c r="S32" s="98">
        <f>+Q32*O32</f>
        <v>60</v>
      </c>
      <c r="T32" s="90" t="str">
        <f>+IF(S32=0,"",IF(S32&lt;21,"IV",IF(S32&lt;121,"III",IF(S32&lt;501,"II",IF(S32&lt;4001,"I","")))))</f>
        <v>III</v>
      </c>
      <c r="U32" s="99" t="str">
        <f>+IF(T32=0,"",IF(T32="I","No Aceptable",IF(T32="II","No Aceptable  o Aceptable con control específico",IF(T32="III","Aceptable",IF(T32="IV","Aceptable","")))))</f>
        <v>Aceptable</v>
      </c>
      <c r="V32" s="99" t="s">
        <v>4</v>
      </c>
      <c r="W32" s="637"/>
      <c r="X32" s="637"/>
      <c r="Y32" s="637"/>
      <c r="Z32" s="100" t="s">
        <v>638</v>
      </c>
      <c r="AA32" s="90" t="s">
        <v>4</v>
      </c>
      <c r="AB32" s="90" t="s">
        <v>86</v>
      </c>
      <c r="AC32" s="90" t="s">
        <v>86</v>
      </c>
      <c r="AD32" s="90" t="s">
        <v>86</v>
      </c>
      <c r="AE32" s="105" t="s">
        <v>639</v>
      </c>
      <c r="AF32" s="109" t="s">
        <v>640</v>
      </c>
      <c r="AG32" s="106" t="s">
        <v>86</v>
      </c>
    </row>
    <row r="33" spans="3:33" s="231" customFormat="1" ht="100.5" customHeight="1">
      <c r="C33" s="688"/>
      <c r="D33" s="634"/>
      <c r="E33" s="235" t="s">
        <v>641</v>
      </c>
      <c r="F33" s="232" t="s">
        <v>23</v>
      </c>
      <c r="G33" s="194" t="s">
        <v>400</v>
      </c>
      <c r="H33" s="195" t="s">
        <v>86</v>
      </c>
      <c r="I33" s="195" t="s">
        <v>86</v>
      </c>
      <c r="J33" s="196" t="s">
        <v>642</v>
      </c>
      <c r="K33" s="197">
        <v>6</v>
      </c>
      <c r="L33" s="236" t="str">
        <f t="shared" ref="L33:L42" si="8">+IF(K33="","Bajo",IF(K33=2,"Medio",IF(K33=6,"Alto",IF(K33=10,"Muy Alto",""))))</f>
        <v>Alto</v>
      </c>
      <c r="M33" s="197">
        <v>2</v>
      </c>
      <c r="N33" s="236" t="str">
        <f t="shared" ref="N33:N42" si="9">+IF(M33=0,"",IF(M33=1,"Esporádica",IF(M33=2,"Ocasional",IF(M33=3,"Frecuente",IF(M33=4,"Continua","")))))</f>
        <v>Ocasional</v>
      </c>
      <c r="O33" s="197">
        <f t="shared" ref="O33:O42" si="10">+IF(K33="",M33,(M33*K33))</f>
        <v>12</v>
      </c>
      <c r="P33" s="236" t="str">
        <f t="shared" ref="P33:P42" si="11">+IF(O33=0,"",IF(O33&lt;5,"Bajo",IF(O33&lt;9,"Medio",IF(O33&lt;21,"Alto",IF(O33&lt;41,"Muy Alto","")))))</f>
        <v>Alto</v>
      </c>
      <c r="Q33" s="197">
        <v>25</v>
      </c>
      <c r="R33" s="236" t="str">
        <f t="shared" ref="R33:R42" si="12">+IF(Q33=0,"",IF(Q33&lt;11,"Leve",IF(Q33&lt;26,"Grave",IF(Q33&lt;61,"Muy Grave",IF(Q33&lt;101,"Muerte","")))))</f>
        <v>Grave</v>
      </c>
      <c r="S33" s="197">
        <f t="shared" ref="S33:S42" si="13">+Q33*O33</f>
        <v>300</v>
      </c>
      <c r="T33" s="194" t="str">
        <f t="shared" ref="T33:T42" si="14">+IF(S33=0,"",IF(S33&lt;21,"IV",IF(S33&lt;121,"III",IF(S33&lt;501,"II",IF(S33&lt;4001,"I","")))))</f>
        <v>II</v>
      </c>
      <c r="U33" s="198" t="str">
        <f t="shared" ref="U33:U42" si="15">+IF(T33=0,"",IF(T33="I","No Aceptable",IF(T33="II","No Aceptable  o Aceptable con control específico",IF(T33="III","Aceptable",IF(T33="IV","Aceptable","")))))</f>
        <v>No Aceptable  o Aceptable con control específico</v>
      </c>
      <c r="V33" s="199" t="s">
        <v>4</v>
      </c>
      <c r="W33" s="637"/>
      <c r="X33" s="637"/>
      <c r="Y33" s="637"/>
      <c r="Z33" s="200" t="s">
        <v>254</v>
      </c>
      <c r="AA33" s="194" t="s">
        <v>4</v>
      </c>
      <c r="AB33" s="194" t="s">
        <v>86</v>
      </c>
      <c r="AC33" s="194" t="s">
        <v>86</v>
      </c>
      <c r="AD33" s="194" t="s">
        <v>86</v>
      </c>
      <c r="AE33" s="201" t="s">
        <v>402</v>
      </c>
      <c r="AF33" s="194" t="s">
        <v>86</v>
      </c>
      <c r="AG33" s="202" t="s">
        <v>86</v>
      </c>
    </row>
    <row r="34" spans="3:33" s="231" customFormat="1" ht="90.75" customHeight="1">
      <c r="C34" s="688"/>
      <c r="D34" s="634"/>
      <c r="E34" s="212" t="s">
        <v>643</v>
      </c>
      <c r="F34" s="233" t="s">
        <v>23</v>
      </c>
      <c r="G34" s="98" t="s">
        <v>411</v>
      </c>
      <c r="H34" s="96" t="s">
        <v>86</v>
      </c>
      <c r="I34" s="109" t="s">
        <v>412</v>
      </c>
      <c r="J34" s="109" t="s">
        <v>642</v>
      </c>
      <c r="K34" s="98">
        <v>2</v>
      </c>
      <c r="L34" s="216" t="str">
        <f t="shared" si="8"/>
        <v>Medio</v>
      </c>
      <c r="M34" s="98">
        <v>2</v>
      </c>
      <c r="N34" s="216" t="str">
        <f t="shared" si="9"/>
        <v>Ocasional</v>
      </c>
      <c r="O34" s="98">
        <f t="shared" si="10"/>
        <v>4</v>
      </c>
      <c r="P34" s="216" t="str">
        <f t="shared" si="11"/>
        <v>Bajo</v>
      </c>
      <c r="Q34" s="98">
        <v>60</v>
      </c>
      <c r="R34" s="216" t="str">
        <f t="shared" si="12"/>
        <v>Muy Grave</v>
      </c>
      <c r="S34" s="98">
        <f t="shared" si="13"/>
        <v>240</v>
      </c>
      <c r="T34" s="98" t="str">
        <f t="shared" si="14"/>
        <v>II</v>
      </c>
      <c r="U34" s="111" t="str">
        <f t="shared" si="15"/>
        <v>No Aceptable  o Aceptable con control específico</v>
      </c>
      <c r="V34" s="111" t="s">
        <v>4</v>
      </c>
      <c r="W34" s="637"/>
      <c r="X34" s="637"/>
      <c r="Y34" s="637"/>
      <c r="Z34" s="112" t="s">
        <v>414</v>
      </c>
      <c r="AA34" s="98" t="s">
        <v>4</v>
      </c>
      <c r="AB34" s="90" t="s">
        <v>86</v>
      </c>
      <c r="AC34" s="90" t="s">
        <v>86</v>
      </c>
      <c r="AD34" s="90" t="s">
        <v>86</v>
      </c>
      <c r="AE34" s="110" t="s">
        <v>415</v>
      </c>
      <c r="AF34" s="90" t="s">
        <v>86</v>
      </c>
      <c r="AG34" s="182" t="s">
        <v>86</v>
      </c>
    </row>
    <row r="35" spans="3:33" s="231" customFormat="1" ht="113.25" customHeight="1">
      <c r="C35" s="688"/>
      <c r="D35" s="634"/>
      <c r="E35" s="212" t="s">
        <v>644</v>
      </c>
      <c r="F35" s="234" t="s">
        <v>645</v>
      </c>
      <c r="G35" s="98" t="s">
        <v>646</v>
      </c>
      <c r="H35" s="107" t="s">
        <v>86</v>
      </c>
      <c r="I35" s="96" t="s">
        <v>647</v>
      </c>
      <c r="J35" s="108" t="s">
        <v>648</v>
      </c>
      <c r="K35" s="90">
        <v>6</v>
      </c>
      <c r="L35" s="217" t="str">
        <f t="shared" si="8"/>
        <v>Alto</v>
      </c>
      <c r="M35" s="90">
        <v>3</v>
      </c>
      <c r="N35" s="217" t="str">
        <f t="shared" si="9"/>
        <v>Frecuente</v>
      </c>
      <c r="O35" s="90">
        <f t="shared" si="10"/>
        <v>18</v>
      </c>
      <c r="P35" s="217" t="str">
        <f t="shared" si="11"/>
        <v>Alto</v>
      </c>
      <c r="Q35" s="90">
        <v>25</v>
      </c>
      <c r="R35" s="217" t="str">
        <f t="shared" si="12"/>
        <v>Grave</v>
      </c>
      <c r="S35" s="90">
        <f t="shared" si="13"/>
        <v>450</v>
      </c>
      <c r="T35" s="90" t="str">
        <f t="shared" si="14"/>
        <v>II</v>
      </c>
      <c r="U35" s="99" t="str">
        <f t="shared" si="15"/>
        <v>No Aceptable  o Aceptable con control específico</v>
      </c>
      <c r="V35" s="99" t="s">
        <v>4</v>
      </c>
      <c r="W35" s="637"/>
      <c r="X35" s="637"/>
      <c r="Y35" s="637"/>
      <c r="Z35" s="100" t="s">
        <v>373</v>
      </c>
      <c r="AA35" s="90" t="s">
        <v>4</v>
      </c>
      <c r="AB35" s="90" t="s">
        <v>86</v>
      </c>
      <c r="AC35" s="90" t="s">
        <v>86</v>
      </c>
      <c r="AD35" s="90" t="s">
        <v>86</v>
      </c>
      <c r="AE35" s="101" t="s">
        <v>374</v>
      </c>
      <c r="AF35" s="90" t="s">
        <v>86</v>
      </c>
      <c r="AG35" s="182" t="s">
        <v>86</v>
      </c>
    </row>
    <row r="36" spans="3:33" s="231" customFormat="1" ht="96.75" customHeight="1">
      <c r="C36" s="688"/>
      <c r="D36" s="634"/>
      <c r="E36" s="212" t="s">
        <v>649</v>
      </c>
      <c r="F36" s="172" t="s">
        <v>650</v>
      </c>
      <c r="G36" s="234" t="s">
        <v>651</v>
      </c>
      <c r="H36" s="107" t="s">
        <v>86</v>
      </c>
      <c r="I36" s="96" t="s">
        <v>647</v>
      </c>
      <c r="J36" s="108" t="s">
        <v>648</v>
      </c>
      <c r="K36" s="98">
        <v>6</v>
      </c>
      <c r="L36" s="216" t="str">
        <f t="shared" si="8"/>
        <v>Alto</v>
      </c>
      <c r="M36" s="98">
        <v>3</v>
      </c>
      <c r="N36" s="216" t="str">
        <f t="shared" si="9"/>
        <v>Frecuente</v>
      </c>
      <c r="O36" s="102">
        <f t="shared" si="10"/>
        <v>18</v>
      </c>
      <c r="P36" s="216" t="str">
        <f t="shared" si="11"/>
        <v>Alto</v>
      </c>
      <c r="Q36" s="98">
        <v>25</v>
      </c>
      <c r="R36" s="216" t="str">
        <f t="shared" si="12"/>
        <v>Grave</v>
      </c>
      <c r="S36" s="98">
        <f t="shared" si="13"/>
        <v>450</v>
      </c>
      <c r="T36" s="90" t="str">
        <f t="shared" si="14"/>
        <v>II</v>
      </c>
      <c r="U36" s="99" t="str">
        <f t="shared" si="15"/>
        <v>No Aceptable  o Aceptable con control específico</v>
      </c>
      <c r="V36" s="99" t="s">
        <v>4</v>
      </c>
      <c r="W36" s="637"/>
      <c r="X36" s="637"/>
      <c r="Y36" s="637"/>
      <c r="Z36" s="98" t="s">
        <v>652</v>
      </c>
      <c r="AA36" s="98" t="s">
        <v>4</v>
      </c>
      <c r="AB36" s="90" t="s">
        <v>86</v>
      </c>
      <c r="AC36" s="90" t="s">
        <v>86</v>
      </c>
      <c r="AD36" s="90" t="s">
        <v>86</v>
      </c>
      <c r="AE36" s="110" t="s">
        <v>653</v>
      </c>
      <c r="AF36" s="90" t="s">
        <v>86</v>
      </c>
      <c r="AG36" s="182" t="s">
        <v>86</v>
      </c>
    </row>
    <row r="37" spans="3:33" s="237" customFormat="1" ht="117" customHeight="1">
      <c r="C37" s="688"/>
      <c r="D37" s="634"/>
      <c r="E37" s="212" t="s">
        <v>654</v>
      </c>
      <c r="F37" s="172" t="s">
        <v>650</v>
      </c>
      <c r="G37" s="234" t="s">
        <v>651</v>
      </c>
      <c r="H37" s="107" t="s">
        <v>86</v>
      </c>
      <c r="I37" s="96" t="s">
        <v>647</v>
      </c>
      <c r="J37" s="108" t="s">
        <v>648</v>
      </c>
      <c r="K37" s="98">
        <v>2</v>
      </c>
      <c r="L37" s="216" t="str">
        <f t="shared" si="8"/>
        <v>Medio</v>
      </c>
      <c r="M37" s="98">
        <v>2</v>
      </c>
      <c r="N37" s="216" t="str">
        <f t="shared" si="9"/>
        <v>Ocasional</v>
      </c>
      <c r="O37" s="102">
        <f t="shared" si="10"/>
        <v>4</v>
      </c>
      <c r="P37" s="216" t="str">
        <f t="shared" si="11"/>
        <v>Bajo</v>
      </c>
      <c r="Q37" s="98">
        <v>10</v>
      </c>
      <c r="R37" s="216" t="str">
        <f t="shared" si="12"/>
        <v>Leve</v>
      </c>
      <c r="S37" s="98">
        <f t="shared" si="13"/>
        <v>40</v>
      </c>
      <c r="T37" s="90" t="str">
        <f t="shared" si="14"/>
        <v>III</v>
      </c>
      <c r="U37" s="99" t="str">
        <f t="shared" si="15"/>
        <v>Aceptable</v>
      </c>
      <c r="V37" s="99" t="s">
        <v>4</v>
      </c>
      <c r="W37" s="637"/>
      <c r="X37" s="637"/>
      <c r="Y37" s="637"/>
      <c r="Z37" s="98" t="s">
        <v>655</v>
      </c>
      <c r="AA37" s="98" t="s">
        <v>8</v>
      </c>
      <c r="AB37" s="90" t="s">
        <v>86</v>
      </c>
      <c r="AC37" s="90" t="s">
        <v>86</v>
      </c>
      <c r="AD37" s="90" t="s">
        <v>86</v>
      </c>
      <c r="AE37" s="101" t="s">
        <v>374</v>
      </c>
      <c r="AF37" s="90" t="s">
        <v>86</v>
      </c>
      <c r="AG37" s="182" t="s">
        <v>86</v>
      </c>
    </row>
    <row r="38" spans="3:33" s="237" customFormat="1" ht="74.25" customHeight="1">
      <c r="C38" s="688"/>
      <c r="D38" s="634"/>
      <c r="E38" s="106" t="s">
        <v>385</v>
      </c>
      <c r="F38" s="95" t="s">
        <v>23</v>
      </c>
      <c r="G38" s="90" t="s">
        <v>386</v>
      </c>
      <c r="H38" s="90" t="s">
        <v>387</v>
      </c>
      <c r="I38" s="98" t="s">
        <v>388</v>
      </c>
      <c r="J38" s="109" t="s">
        <v>642</v>
      </c>
      <c r="K38" s="98">
        <v>2</v>
      </c>
      <c r="L38" s="216" t="str">
        <f t="shared" si="8"/>
        <v>Medio</v>
      </c>
      <c r="M38" s="98">
        <v>1</v>
      </c>
      <c r="N38" s="216" t="str">
        <f t="shared" si="9"/>
        <v>Esporádica</v>
      </c>
      <c r="O38" s="98">
        <f t="shared" si="10"/>
        <v>2</v>
      </c>
      <c r="P38" s="216" t="str">
        <f t="shared" si="11"/>
        <v>Bajo</v>
      </c>
      <c r="Q38" s="98">
        <v>25</v>
      </c>
      <c r="R38" s="216" t="str">
        <f t="shared" si="12"/>
        <v>Grave</v>
      </c>
      <c r="S38" s="98">
        <f t="shared" si="13"/>
        <v>50</v>
      </c>
      <c r="T38" s="90" t="str">
        <f t="shared" si="14"/>
        <v>III</v>
      </c>
      <c r="U38" s="99" t="str">
        <f t="shared" si="15"/>
        <v>Aceptable</v>
      </c>
      <c r="V38" s="99" t="s">
        <v>4</v>
      </c>
      <c r="W38" s="637"/>
      <c r="X38" s="637"/>
      <c r="Y38" s="637"/>
      <c r="Z38" s="100" t="s">
        <v>390</v>
      </c>
      <c r="AA38" s="90" t="s">
        <v>4</v>
      </c>
      <c r="AB38" s="90" t="s">
        <v>86</v>
      </c>
      <c r="AC38" s="90" t="s">
        <v>86</v>
      </c>
      <c r="AD38" s="90" t="s">
        <v>86</v>
      </c>
      <c r="AE38" s="106" t="s">
        <v>391</v>
      </c>
      <c r="AF38" s="90" t="s">
        <v>86</v>
      </c>
      <c r="AG38" s="182" t="s">
        <v>86</v>
      </c>
    </row>
    <row r="39" spans="3:33" s="237" customFormat="1" ht="169.5" customHeight="1">
      <c r="C39" s="688"/>
      <c r="D39" s="634"/>
      <c r="E39" s="212" t="s">
        <v>656</v>
      </c>
      <c r="F39" s="233" t="s">
        <v>23</v>
      </c>
      <c r="G39" s="238" t="s">
        <v>657</v>
      </c>
      <c r="H39" s="96" t="s">
        <v>86</v>
      </c>
      <c r="I39" s="96" t="s">
        <v>86</v>
      </c>
      <c r="J39" s="109" t="s">
        <v>642</v>
      </c>
      <c r="K39" s="98">
        <v>2</v>
      </c>
      <c r="L39" s="216" t="str">
        <f t="shared" si="8"/>
        <v>Medio</v>
      </c>
      <c r="M39" s="98">
        <v>1</v>
      </c>
      <c r="N39" s="216" t="str">
        <f t="shared" si="9"/>
        <v>Esporádica</v>
      </c>
      <c r="O39" s="102">
        <f t="shared" si="10"/>
        <v>2</v>
      </c>
      <c r="P39" s="216" t="str">
        <f t="shared" si="11"/>
        <v>Bajo</v>
      </c>
      <c r="Q39" s="98">
        <v>10</v>
      </c>
      <c r="R39" s="216" t="str">
        <f t="shared" si="12"/>
        <v>Leve</v>
      </c>
      <c r="S39" s="98">
        <f t="shared" si="13"/>
        <v>20</v>
      </c>
      <c r="T39" s="90" t="str">
        <f t="shared" si="14"/>
        <v>IV</v>
      </c>
      <c r="U39" s="99" t="str">
        <f t="shared" si="15"/>
        <v>Aceptable</v>
      </c>
      <c r="V39" s="99" t="s">
        <v>4</v>
      </c>
      <c r="W39" s="637"/>
      <c r="X39" s="637"/>
      <c r="Y39" s="637"/>
      <c r="Z39" s="98" t="s">
        <v>658</v>
      </c>
      <c r="AA39" s="98" t="s">
        <v>8</v>
      </c>
      <c r="AB39" s="90" t="s">
        <v>86</v>
      </c>
      <c r="AC39" s="90" t="s">
        <v>86</v>
      </c>
      <c r="AD39" s="90" t="s">
        <v>86</v>
      </c>
      <c r="AE39" s="101" t="s">
        <v>659</v>
      </c>
      <c r="AF39" s="90" t="s">
        <v>86</v>
      </c>
      <c r="AG39" s="184" t="s">
        <v>86</v>
      </c>
    </row>
    <row r="40" spans="3:33" s="240" customFormat="1" ht="113.25" customHeight="1">
      <c r="C40" s="688"/>
      <c r="D40" s="634"/>
      <c r="E40" s="106" t="s">
        <v>206</v>
      </c>
      <c r="F40" s="95" t="s">
        <v>17</v>
      </c>
      <c r="G40" s="95" t="s">
        <v>361</v>
      </c>
      <c r="H40" s="95" t="s">
        <v>362</v>
      </c>
      <c r="I40" s="95" t="s">
        <v>363</v>
      </c>
      <c r="J40" s="95" t="s">
        <v>660</v>
      </c>
      <c r="K40" s="90">
        <v>2</v>
      </c>
      <c r="L40" s="217" t="str">
        <f t="shared" si="8"/>
        <v>Medio</v>
      </c>
      <c r="M40" s="90">
        <v>3</v>
      </c>
      <c r="N40" s="217" t="str">
        <f t="shared" si="9"/>
        <v>Frecuente</v>
      </c>
      <c r="O40" s="90">
        <f t="shared" si="10"/>
        <v>6</v>
      </c>
      <c r="P40" s="217" t="str">
        <f t="shared" si="11"/>
        <v>Medio</v>
      </c>
      <c r="Q40" s="90">
        <v>25</v>
      </c>
      <c r="R40" s="217" t="str">
        <f t="shared" si="12"/>
        <v>Grave</v>
      </c>
      <c r="S40" s="90">
        <f t="shared" si="13"/>
        <v>150</v>
      </c>
      <c r="T40" s="90" t="str">
        <f t="shared" si="14"/>
        <v>II</v>
      </c>
      <c r="U40" s="99" t="str">
        <f t="shared" si="15"/>
        <v>No Aceptable  o Aceptable con control específico</v>
      </c>
      <c r="V40" s="99" t="s">
        <v>4</v>
      </c>
      <c r="W40" s="637"/>
      <c r="X40" s="637"/>
      <c r="Y40" s="637"/>
      <c r="Z40" s="100" t="s">
        <v>365</v>
      </c>
      <c r="AA40" s="90" t="s">
        <v>4</v>
      </c>
      <c r="AB40" s="90" t="s">
        <v>86</v>
      </c>
      <c r="AC40" s="90" t="s">
        <v>86</v>
      </c>
      <c r="AD40" s="90" t="s">
        <v>86</v>
      </c>
      <c r="AE40" s="101" t="s">
        <v>661</v>
      </c>
      <c r="AF40" s="90" t="s">
        <v>86</v>
      </c>
      <c r="AG40" s="182" t="s">
        <v>367</v>
      </c>
    </row>
    <row r="41" spans="3:33" s="241" customFormat="1" ht="156.75" customHeight="1">
      <c r="C41" s="688"/>
      <c r="D41" s="634"/>
      <c r="E41" s="105" t="s">
        <v>403</v>
      </c>
      <c r="F41" s="95" t="s">
        <v>23</v>
      </c>
      <c r="G41" s="98" t="s">
        <v>404</v>
      </c>
      <c r="H41" s="109" t="s">
        <v>405</v>
      </c>
      <c r="I41" s="109" t="s">
        <v>406</v>
      </c>
      <c r="J41" s="109" t="s">
        <v>407</v>
      </c>
      <c r="K41" s="98">
        <v>2</v>
      </c>
      <c r="L41" s="216" t="str">
        <f t="shared" si="8"/>
        <v>Medio</v>
      </c>
      <c r="M41" s="98">
        <v>2</v>
      </c>
      <c r="N41" s="216" t="str">
        <f t="shared" si="9"/>
        <v>Ocasional</v>
      </c>
      <c r="O41" s="98">
        <f t="shared" si="10"/>
        <v>4</v>
      </c>
      <c r="P41" s="216" t="str">
        <f t="shared" si="11"/>
        <v>Bajo</v>
      </c>
      <c r="Q41" s="98">
        <v>100</v>
      </c>
      <c r="R41" s="216" t="str">
        <f t="shared" si="12"/>
        <v>Muerte</v>
      </c>
      <c r="S41" s="98">
        <f t="shared" si="13"/>
        <v>400</v>
      </c>
      <c r="T41" s="90" t="str">
        <f t="shared" si="14"/>
        <v>II</v>
      </c>
      <c r="U41" s="99" t="str">
        <f t="shared" si="15"/>
        <v>No Aceptable  o Aceptable con control específico</v>
      </c>
      <c r="V41" s="99" t="s">
        <v>4</v>
      </c>
      <c r="W41" s="637"/>
      <c r="X41" s="637"/>
      <c r="Y41" s="637"/>
      <c r="Z41" s="100" t="s">
        <v>408</v>
      </c>
      <c r="AA41" s="90" t="s">
        <v>8</v>
      </c>
      <c r="AB41" s="90" t="s">
        <v>86</v>
      </c>
      <c r="AC41" s="90" t="s">
        <v>86</v>
      </c>
      <c r="AD41" s="98" t="s">
        <v>383</v>
      </c>
      <c r="AE41" s="110" t="s">
        <v>409</v>
      </c>
      <c r="AF41" s="90" t="s">
        <v>86</v>
      </c>
      <c r="AG41" s="182" t="s">
        <v>86</v>
      </c>
    </row>
    <row r="42" spans="3:33" s="237" customFormat="1" ht="62.25" customHeight="1">
      <c r="C42" s="688"/>
      <c r="D42" s="634"/>
      <c r="E42" s="106" t="s">
        <v>289</v>
      </c>
      <c r="F42" s="90" t="s">
        <v>23</v>
      </c>
      <c r="G42" s="90" t="s">
        <v>378</v>
      </c>
      <c r="H42" s="96" t="s">
        <v>86</v>
      </c>
      <c r="I42" s="96" t="s">
        <v>86</v>
      </c>
      <c r="J42" s="98" t="s">
        <v>381</v>
      </c>
      <c r="K42" s="98">
        <v>2</v>
      </c>
      <c r="L42" s="216" t="str">
        <f t="shared" si="8"/>
        <v>Medio</v>
      </c>
      <c r="M42" s="98">
        <v>3</v>
      </c>
      <c r="N42" s="216" t="str">
        <f t="shared" si="9"/>
        <v>Frecuente</v>
      </c>
      <c r="O42" s="98">
        <f t="shared" si="10"/>
        <v>6</v>
      </c>
      <c r="P42" s="216" t="str">
        <f t="shared" si="11"/>
        <v>Medio</v>
      </c>
      <c r="Q42" s="98">
        <v>10</v>
      </c>
      <c r="R42" s="216" t="str">
        <f t="shared" si="12"/>
        <v>Leve</v>
      </c>
      <c r="S42" s="98">
        <f t="shared" si="13"/>
        <v>60</v>
      </c>
      <c r="T42" s="90" t="str">
        <f t="shared" si="14"/>
        <v>III</v>
      </c>
      <c r="U42" s="99" t="str">
        <f t="shared" si="15"/>
        <v>Aceptable</v>
      </c>
      <c r="V42" s="99" t="s">
        <v>4</v>
      </c>
      <c r="W42" s="637"/>
      <c r="X42" s="637"/>
      <c r="Y42" s="637"/>
      <c r="Z42" s="100" t="s">
        <v>382</v>
      </c>
      <c r="AA42" s="90" t="s">
        <v>4</v>
      </c>
      <c r="AB42" s="90" t="s">
        <v>86</v>
      </c>
      <c r="AC42" s="90" t="s">
        <v>86</v>
      </c>
      <c r="AD42" s="90" t="s">
        <v>86</v>
      </c>
      <c r="AE42" s="106" t="s">
        <v>662</v>
      </c>
      <c r="AF42" s="90" t="s">
        <v>86</v>
      </c>
      <c r="AG42" s="184" t="s">
        <v>86</v>
      </c>
    </row>
    <row r="43" spans="3:33" s="231" customFormat="1" ht="186.75" customHeight="1">
      <c r="C43" s="688"/>
      <c r="D43" s="634"/>
      <c r="E43" s="106" t="s">
        <v>234</v>
      </c>
      <c r="F43" s="172" t="s">
        <v>233</v>
      </c>
      <c r="G43" s="90" t="s">
        <v>416</v>
      </c>
      <c r="H43" s="96" t="s">
        <v>86</v>
      </c>
      <c r="I43" s="98" t="s">
        <v>417</v>
      </c>
      <c r="J43" s="98" t="s">
        <v>418</v>
      </c>
      <c r="K43" s="90">
        <v>2</v>
      </c>
      <c r="L43" s="217" t="str">
        <f>+IF(K43="","Bajo",IF(K43=2,"Medio",IF(K43=6,"Alto",IF(K43=10,"Muy Alto",""))))</f>
        <v>Medio</v>
      </c>
      <c r="M43" s="90">
        <v>2</v>
      </c>
      <c r="N43" s="217" t="str">
        <f>+IF(M43=0,"",IF(M43=1,"Esporádica",IF(M43=2,"Ocasional",IF(M43=3,"Frecuente",IF(M43=4,"Continua","")))))</f>
        <v>Ocasional</v>
      </c>
      <c r="O43" s="90">
        <f>+IF(K43="",M43,(M43*K43))</f>
        <v>4</v>
      </c>
      <c r="P43" s="217" t="str">
        <f>+IF(O43=0,"",IF(O43&lt;5,"Bajo",IF(O43&lt;9,"Medio",IF(O43&lt;21,"Alto",IF(O43&lt;41,"Muy Alto","")))))</f>
        <v>Bajo</v>
      </c>
      <c r="Q43" s="90">
        <v>100</v>
      </c>
      <c r="R43" s="217" t="str">
        <f>+IF(Q43=0,"",IF(Q43&lt;11,"Leve",IF(Q43&lt;26,"Grave",IF(Q43&lt;61,"Muy Grave",IF(Q43&lt;101,"Muerte","")))))</f>
        <v>Muerte</v>
      </c>
      <c r="S43" s="90">
        <f>+Q43*O43</f>
        <v>400</v>
      </c>
      <c r="T43" s="90" t="str">
        <f>+IF(S43=0,"",IF(S43&lt;21,"IV",IF(S43&lt;121,"III",IF(S43&lt;501,"II",IF(S43&lt;4001,"I","")))))</f>
        <v>II</v>
      </c>
      <c r="U43" s="99" t="str">
        <f>+IF(T43=0,"",IF(T43="I","No Aceptable",IF(T43="II","No Aceptable  o Aceptable con control específico",IF(T43="III","Aceptable",IF(T43="IV","Aceptable","")))))</f>
        <v>No Aceptable  o Aceptable con control específico</v>
      </c>
      <c r="V43" s="99" t="s">
        <v>4</v>
      </c>
      <c r="W43" s="637"/>
      <c r="X43" s="637"/>
      <c r="Y43" s="637"/>
      <c r="Z43" s="100" t="s">
        <v>238</v>
      </c>
      <c r="AA43" s="90" t="s">
        <v>4</v>
      </c>
      <c r="AB43" s="90" t="s">
        <v>86</v>
      </c>
      <c r="AC43" s="90" t="s">
        <v>86</v>
      </c>
      <c r="AD43" s="90" t="s">
        <v>86</v>
      </c>
      <c r="AE43" s="110" t="s">
        <v>419</v>
      </c>
      <c r="AF43" s="90" t="s">
        <v>86</v>
      </c>
      <c r="AG43" s="182" t="s">
        <v>86</v>
      </c>
    </row>
    <row r="44" spans="3:33" s="231" customFormat="1" ht="117.75" customHeight="1">
      <c r="C44" s="688"/>
      <c r="D44" s="635"/>
      <c r="E44" s="212" t="s">
        <v>663</v>
      </c>
      <c r="F44" s="172" t="s">
        <v>233</v>
      </c>
      <c r="G44" s="234" t="s">
        <v>664</v>
      </c>
      <c r="H44" s="96" t="s">
        <v>86</v>
      </c>
      <c r="I44" s="96" t="s">
        <v>86</v>
      </c>
      <c r="J44" s="98" t="s">
        <v>665</v>
      </c>
      <c r="K44" s="98">
        <v>2</v>
      </c>
      <c r="L44" s="216" t="str">
        <f>+IF(K44="","Bajo",IF(K44=2,"Medio",IF(K44=6,"Alto",IF(K44=10,"Muy Alto",""))))</f>
        <v>Medio</v>
      </c>
      <c r="M44" s="98">
        <v>3</v>
      </c>
      <c r="N44" s="216" t="str">
        <f>+IF(M44=0,"",IF(M44=1,"Esporádica",IF(M44=2,"Ocasional",IF(M44=3,"Frecuente",IF(M44=4,"Continua","")))))</f>
        <v>Frecuente</v>
      </c>
      <c r="O44" s="102">
        <f>+IF(K44="",M44,(M44*K44))</f>
        <v>6</v>
      </c>
      <c r="P44" s="216" t="str">
        <f>+IF(O44=0,"",IF(O44&lt;5,"Bajo",IF(O44&lt;9,"Medio",IF(O44&lt;21,"Alto",IF(O44&lt;41,"Muy Alto","")))))</f>
        <v>Medio</v>
      </c>
      <c r="Q44" s="98">
        <v>10</v>
      </c>
      <c r="R44" s="216" t="str">
        <f>+IF(Q44=0,"",IF(Q44&lt;11,"Leve",IF(Q44&lt;26,"Grave",IF(Q44&lt;61,"Muy Grave",IF(Q44&lt;101,"Muerte","")))))</f>
        <v>Leve</v>
      </c>
      <c r="S44" s="98">
        <f>+Q44*O44</f>
        <v>60</v>
      </c>
      <c r="T44" s="90" t="str">
        <f>+IF(S44=0,"",IF(S44&lt;21,"IV",IF(S44&lt;121,"III",IF(S44&lt;501,"II",IF(S44&lt;4001,"I","")))))</f>
        <v>III</v>
      </c>
      <c r="U44" s="99" t="str">
        <f>+IF(T44=0,"",IF(T44="I","No Aceptable",IF(T44="II","No Aceptable  o Aceptable con control específico",IF(T44="III","Aceptable",IF(T44="IV","Aceptable","")))))</f>
        <v>Aceptable</v>
      </c>
      <c r="V44" s="99" t="s">
        <v>4</v>
      </c>
      <c r="W44" s="638"/>
      <c r="X44" s="638"/>
      <c r="Y44" s="638"/>
      <c r="Z44" s="98" t="s">
        <v>666</v>
      </c>
      <c r="AA44" s="98" t="s">
        <v>8</v>
      </c>
      <c r="AB44" s="90" t="s">
        <v>86</v>
      </c>
      <c r="AC44" s="90" t="s">
        <v>86</v>
      </c>
      <c r="AD44" s="90" t="s">
        <v>86</v>
      </c>
      <c r="AE44" s="110" t="s">
        <v>419</v>
      </c>
      <c r="AF44" s="90" t="s">
        <v>86</v>
      </c>
      <c r="AG44" s="182" t="s">
        <v>86</v>
      </c>
    </row>
    <row r="45" spans="3:33" ht="15.75" customHeight="1"/>
    <row r="46" spans="3:33" ht="15.75" customHeight="1"/>
    <row r="47" spans="3:33" ht="15.75" customHeight="1"/>
    <row r="48" spans="3:3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spans="3:8" ht="15.75" customHeight="1"/>
    <row r="322" spans="3:8" ht="15.75" customHeight="1"/>
    <row r="323" spans="3:8" ht="15.75" customHeight="1"/>
    <row r="324" spans="3:8" ht="15.75" customHeight="1"/>
    <row r="325" spans="3:8" ht="15.75" customHeight="1"/>
    <row r="326" spans="3:8" ht="15.75" customHeight="1"/>
    <row r="327" spans="3:8" ht="15.75" customHeight="1"/>
    <row r="328" spans="3:8" ht="15.75" customHeight="1"/>
    <row r="329" spans="3:8" ht="15.75" customHeight="1"/>
    <row r="330" spans="3:8" ht="15.75" customHeight="1">
      <c r="C330" s="67">
        <v>10</v>
      </c>
      <c r="D330" s="67">
        <v>4</v>
      </c>
      <c r="E330" s="214">
        <v>100</v>
      </c>
      <c r="F330" s="72">
        <v>20</v>
      </c>
      <c r="G330" s="67" t="s">
        <v>541</v>
      </c>
      <c r="H330" s="67" t="s">
        <v>542</v>
      </c>
    </row>
    <row r="331" spans="3:8" ht="15.75" customHeight="1">
      <c r="C331" s="67">
        <v>6</v>
      </c>
      <c r="D331" s="67">
        <v>3</v>
      </c>
      <c r="E331" s="214">
        <v>60</v>
      </c>
      <c r="F331" s="71">
        <v>40</v>
      </c>
      <c r="G331" s="67" t="s">
        <v>543</v>
      </c>
      <c r="H331" s="67" t="s">
        <v>542</v>
      </c>
    </row>
    <row r="332" spans="3:8" ht="15.75" customHeight="1">
      <c r="C332" s="67">
        <v>2</v>
      </c>
      <c r="D332" s="67">
        <v>2</v>
      </c>
      <c r="E332" s="214">
        <v>25</v>
      </c>
      <c r="F332" s="71">
        <v>50</v>
      </c>
      <c r="G332" s="67" t="s">
        <v>543</v>
      </c>
      <c r="H332" s="67" t="s">
        <v>542</v>
      </c>
    </row>
    <row r="333" spans="3:8" ht="15.75" customHeight="1">
      <c r="C333" s="67" t="s">
        <v>545</v>
      </c>
      <c r="D333" s="67">
        <v>1</v>
      </c>
      <c r="E333" s="214">
        <v>10</v>
      </c>
      <c r="F333" s="71">
        <v>60</v>
      </c>
      <c r="G333" s="67" t="s">
        <v>543</v>
      </c>
      <c r="H333" s="67" t="s">
        <v>542</v>
      </c>
    </row>
    <row r="334" spans="3:8" ht="15.75" customHeight="1">
      <c r="C334" s="67"/>
      <c r="D334" s="67"/>
      <c r="E334" s="214"/>
      <c r="F334" s="71">
        <v>80</v>
      </c>
      <c r="G334" s="67" t="s">
        <v>543</v>
      </c>
      <c r="H334" s="67" t="s">
        <v>542</v>
      </c>
    </row>
    <row r="335" spans="3:8" ht="15.75" customHeight="1">
      <c r="C335" s="67"/>
      <c r="D335" s="67"/>
      <c r="E335" s="214"/>
      <c r="F335" s="71">
        <v>100</v>
      </c>
      <c r="G335" s="67" t="s">
        <v>543</v>
      </c>
      <c r="H335" s="67" t="s">
        <v>542</v>
      </c>
    </row>
    <row r="336" spans="3:8" ht="15.75" customHeight="1">
      <c r="C336" s="67"/>
      <c r="D336" s="67"/>
      <c r="E336" s="214"/>
      <c r="F336" s="71"/>
      <c r="G336" s="67"/>
      <c r="H336" s="67"/>
    </row>
    <row r="337" spans="3:8" ht="15.75" customHeight="1">
      <c r="C337" s="67"/>
      <c r="D337" s="67"/>
      <c r="E337" s="214"/>
      <c r="F337" s="71">
        <v>120</v>
      </c>
      <c r="G337" s="67" t="s">
        <v>543</v>
      </c>
      <c r="H337" s="67" t="s">
        <v>542</v>
      </c>
    </row>
    <row r="338" spans="3:8" ht="15.75" customHeight="1">
      <c r="C338" s="67"/>
      <c r="D338" s="67"/>
      <c r="E338" s="214"/>
      <c r="F338" s="70">
        <v>150</v>
      </c>
      <c r="G338" s="67" t="s">
        <v>549</v>
      </c>
      <c r="H338" s="67" t="s">
        <v>550</v>
      </c>
    </row>
    <row r="339" spans="3:8" ht="15.75" customHeight="1">
      <c r="C339" s="67"/>
      <c r="D339" s="67"/>
      <c r="E339" s="214"/>
      <c r="F339" s="70">
        <v>200</v>
      </c>
      <c r="G339" s="67" t="s">
        <v>549</v>
      </c>
      <c r="H339" s="67" t="s">
        <v>550</v>
      </c>
    </row>
    <row r="340" spans="3:8" ht="15.75" customHeight="1">
      <c r="C340" s="67"/>
      <c r="D340" s="67"/>
      <c r="E340" s="214"/>
      <c r="F340" s="70">
        <v>240</v>
      </c>
      <c r="G340" s="67" t="s">
        <v>549</v>
      </c>
      <c r="H340" s="67" t="s">
        <v>550</v>
      </c>
    </row>
    <row r="341" spans="3:8" ht="15.75" customHeight="1">
      <c r="C341" s="67"/>
      <c r="D341" s="67"/>
      <c r="E341" s="214"/>
      <c r="F341" s="70">
        <v>250</v>
      </c>
      <c r="G341" s="67" t="s">
        <v>549</v>
      </c>
      <c r="H341" s="67" t="s">
        <v>550</v>
      </c>
    </row>
    <row r="342" spans="3:8" ht="15.75" customHeight="1">
      <c r="C342" s="67"/>
      <c r="D342" s="67"/>
      <c r="E342" s="214"/>
      <c r="F342" s="70">
        <v>360</v>
      </c>
      <c r="G342" s="67" t="s">
        <v>549</v>
      </c>
      <c r="H342" s="67" t="s">
        <v>550</v>
      </c>
    </row>
    <row r="343" spans="3:8" ht="15.75" customHeight="1">
      <c r="C343" s="67"/>
      <c r="D343" s="67"/>
      <c r="E343" s="214"/>
      <c r="F343" s="70">
        <v>400</v>
      </c>
      <c r="G343" s="67" t="s">
        <v>549</v>
      </c>
      <c r="H343" s="67" t="s">
        <v>550</v>
      </c>
    </row>
    <row r="344" spans="3:8" ht="15.75" customHeight="1">
      <c r="C344" s="67"/>
      <c r="D344" s="67"/>
      <c r="E344" s="214"/>
      <c r="F344" s="70">
        <v>480</v>
      </c>
      <c r="G344" s="67" t="s">
        <v>549</v>
      </c>
      <c r="H344" s="67" t="s">
        <v>550</v>
      </c>
    </row>
    <row r="345" spans="3:8" ht="15.75" customHeight="1">
      <c r="C345" s="67"/>
      <c r="D345" s="67"/>
      <c r="E345" s="214"/>
      <c r="F345" s="70">
        <v>500</v>
      </c>
      <c r="G345" s="67" t="s">
        <v>549</v>
      </c>
      <c r="H345" s="67" t="s">
        <v>550</v>
      </c>
    </row>
    <row r="346" spans="3:8" ht="15.75" customHeight="1">
      <c r="C346" s="67"/>
      <c r="D346" s="67"/>
      <c r="E346" s="214"/>
      <c r="F346" s="69">
        <v>600</v>
      </c>
      <c r="G346" s="67" t="s">
        <v>554</v>
      </c>
      <c r="H346" s="67" t="s">
        <v>550</v>
      </c>
    </row>
    <row r="347" spans="3:8" ht="15.75" customHeight="1">
      <c r="C347" s="67"/>
      <c r="D347" s="67"/>
      <c r="E347" s="214"/>
      <c r="F347" s="69">
        <v>800</v>
      </c>
      <c r="G347" s="67" t="s">
        <v>554</v>
      </c>
      <c r="H347" s="67" t="s">
        <v>550</v>
      </c>
    </row>
    <row r="348" spans="3:8" ht="15.75" customHeight="1">
      <c r="C348" s="67"/>
      <c r="D348" s="67"/>
      <c r="E348" s="214"/>
      <c r="F348" s="69">
        <v>1000</v>
      </c>
      <c r="G348" s="67" t="s">
        <v>554</v>
      </c>
      <c r="H348" s="67" t="s">
        <v>550</v>
      </c>
    </row>
    <row r="349" spans="3:8" ht="15.75" customHeight="1">
      <c r="C349" s="67"/>
      <c r="D349" s="67"/>
      <c r="E349" s="214"/>
      <c r="F349" s="69">
        <v>1200</v>
      </c>
      <c r="G349" s="67" t="s">
        <v>554</v>
      </c>
      <c r="H349" s="67" t="s">
        <v>550</v>
      </c>
    </row>
    <row r="350" spans="3:8" ht="15.75" customHeight="1">
      <c r="C350" s="67"/>
      <c r="D350" s="67"/>
      <c r="E350" s="214"/>
      <c r="F350" s="69">
        <v>1440</v>
      </c>
      <c r="G350" s="67" t="s">
        <v>554</v>
      </c>
      <c r="H350" s="67" t="s">
        <v>550</v>
      </c>
    </row>
    <row r="351" spans="3:8" ht="15.75" customHeight="1">
      <c r="C351" s="67"/>
      <c r="D351" s="67"/>
      <c r="E351" s="214"/>
      <c r="F351" s="69">
        <v>2000</v>
      </c>
      <c r="G351" s="67" t="s">
        <v>554</v>
      </c>
      <c r="H351" s="67" t="s">
        <v>550</v>
      </c>
    </row>
    <row r="352" spans="3:8" ht="15.75" customHeight="1">
      <c r="C352" s="67"/>
      <c r="D352" s="67"/>
      <c r="E352" s="214"/>
      <c r="F352" s="69">
        <v>2400</v>
      </c>
      <c r="G352" s="67" t="s">
        <v>554</v>
      </c>
      <c r="H352" s="67" t="s">
        <v>550</v>
      </c>
    </row>
    <row r="353" spans="3:8" ht="15.75" customHeight="1">
      <c r="C353" s="67"/>
      <c r="D353" s="67"/>
      <c r="E353" s="214"/>
      <c r="F353" s="69">
        <v>4000</v>
      </c>
      <c r="G353" s="67" t="s">
        <v>554</v>
      </c>
      <c r="H353" s="67" t="s">
        <v>550</v>
      </c>
    </row>
    <row r="354" spans="3:8" ht="15.75" customHeight="1">
      <c r="C354" s="67"/>
      <c r="D354" s="67"/>
      <c r="E354" s="214"/>
      <c r="F354" s="67"/>
      <c r="G354" s="67"/>
      <c r="H354" s="67"/>
    </row>
    <row r="355" spans="3:8" ht="15.75" customHeight="1">
      <c r="C355" s="67"/>
      <c r="D355" s="67"/>
      <c r="E355" s="214"/>
      <c r="F355" s="67"/>
      <c r="G355" s="67"/>
      <c r="H355" s="67"/>
    </row>
    <row r="356" spans="3:8" ht="15.75" customHeight="1">
      <c r="C356" s="67"/>
      <c r="D356" s="67"/>
      <c r="E356" s="214"/>
      <c r="F356" s="67"/>
      <c r="G356" s="67"/>
      <c r="H356" s="67"/>
    </row>
    <row r="357" spans="3:8" ht="15.75" customHeight="1">
      <c r="C357" s="67"/>
      <c r="D357" s="67"/>
      <c r="E357" s="214"/>
      <c r="F357" s="67"/>
      <c r="G357" s="67"/>
      <c r="H357" s="67"/>
    </row>
    <row r="358" spans="3:8" ht="15.75" customHeight="1">
      <c r="C358" s="67"/>
      <c r="D358" s="67"/>
      <c r="E358" s="214"/>
      <c r="F358" s="67"/>
      <c r="G358" s="67"/>
      <c r="H358" s="67"/>
    </row>
    <row r="359" spans="3:8" ht="15.75" customHeight="1">
      <c r="C359" s="67"/>
      <c r="D359" s="67"/>
      <c r="E359" s="214"/>
      <c r="F359" s="67"/>
      <c r="G359" s="67"/>
      <c r="H359" s="67"/>
    </row>
    <row r="360" spans="3:8" ht="15.75" customHeight="1">
      <c r="C360" s="67"/>
      <c r="D360" s="67"/>
      <c r="E360" s="214"/>
      <c r="F360" s="67"/>
      <c r="G360" s="67"/>
      <c r="H360" s="67"/>
    </row>
    <row r="361" spans="3:8" ht="15.75" customHeight="1">
      <c r="C361" s="67"/>
      <c r="D361" s="67"/>
      <c r="E361" s="214"/>
      <c r="F361" s="67"/>
      <c r="G361" s="67"/>
      <c r="H361" s="67"/>
    </row>
    <row r="362" spans="3:8" ht="15.75" customHeight="1">
      <c r="C362" s="67"/>
      <c r="D362" s="67"/>
      <c r="E362" s="214"/>
      <c r="F362" s="67"/>
      <c r="G362" s="67"/>
      <c r="H362" s="67"/>
    </row>
    <row r="363" spans="3:8" ht="15.75" customHeight="1">
      <c r="C363" s="67"/>
      <c r="D363" s="67"/>
      <c r="E363" s="214"/>
      <c r="F363" s="67"/>
      <c r="G363" s="67"/>
      <c r="H363" s="67"/>
    </row>
    <row r="364" spans="3:8" ht="15.75" customHeight="1">
      <c r="C364" s="67"/>
      <c r="D364" s="67"/>
      <c r="E364" s="214"/>
      <c r="F364" s="67"/>
      <c r="G364" s="67"/>
      <c r="H364" s="67"/>
    </row>
    <row r="365" spans="3:8" ht="15.75" customHeight="1">
      <c r="C365" s="67"/>
      <c r="D365" s="67"/>
      <c r="E365" s="214"/>
      <c r="F365" s="67"/>
      <c r="G365" s="67"/>
      <c r="H365" s="67"/>
    </row>
    <row r="366" spans="3:8" ht="15.75" customHeight="1">
      <c r="C366" s="67"/>
      <c r="D366" s="67"/>
      <c r="E366" s="214"/>
      <c r="F366" s="67"/>
      <c r="G366" s="67"/>
      <c r="H366" s="67"/>
    </row>
    <row r="367" spans="3:8" ht="15.75" customHeight="1">
      <c r="C367" s="67"/>
      <c r="D367" s="67"/>
      <c r="E367" s="214"/>
      <c r="F367" s="67"/>
      <c r="G367" s="67"/>
      <c r="H367" s="67"/>
    </row>
    <row r="368" spans="3:8" ht="15.75" customHeight="1">
      <c r="C368" s="67"/>
      <c r="D368" s="67"/>
      <c r="E368" s="214"/>
      <c r="F368" s="67"/>
      <c r="G368" s="67"/>
      <c r="H368" s="67"/>
    </row>
    <row r="369" spans="3:8" ht="15.75" customHeight="1">
      <c r="C369" s="67"/>
      <c r="D369" s="67"/>
      <c r="E369" s="214"/>
      <c r="F369" s="67"/>
      <c r="G369" s="67"/>
      <c r="H369" s="67"/>
    </row>
    <row r="370" spans="3:8" ht="15.75" customHeight="1">
      <c r="C370" s="67"/>
      <c r="D370" s="67"/>
      <c r="E370" s="214"/>
      <c r="F370" s="67"/>
      <c r="G370" s="67"/>
      <c r="H370" s="67"/>
    </row>
    <row r="371" spans="3:8" ht="15.75" customHeight="1">
      <c r="C371" s="67"/>
      <c r="D371" s="67"/>
      <c r="E371" s="214"/>
      <c r="F371" s="67"/>
      <c r="G371" s="67"/>
      <c r="H371" s="67"/>
    </row>
    <row r="372" spans="3:8" ht="15.75" customHeight="1">
      <c r="C372" s="67"/>
      <c r="D372" s="67"/>
      <c r="E372" s="214"/>
      <c r="F372" s="67"/>
      <c r="G372" s="67"/>
      <c r="H372" s="67"/>
    </row>
    <row r="373" spans="3:8" ht="15.75" customHeight="1">
      <c r="C373" s="67"/>
      <c r="D373" s="67"/>
      <c r="E373" s="214"/>
      <c r="F373" s="67"/>
      <c r="G373" s="67"/>
      <c r="H373" s="67"/>
    </row>
    <row r="374" spans="3:8" ht="15.75" customHeight="1">
      <c r="C374" s="67"/>
      <c r="D374" s="67"/>
      <c r="E374" s="214"/>
      <c r="F374" s="67"/>
      <c r="G374" s="67"/>
      <c r="H374" s="67"/>
    </row>
    <row r="375" spans="3:8" ht="15.75" customHeight="1">
      <c r="C375" s="67"/>
      <c r="D375" s="67"/>
      <c r="E375" s="214"/>
      <c r="F375" s="67"/>
      <c r="G375" s="67"/>
      <c r="H375" s="67"/>
    </row>
    <row r="376" spans="3:8" ht="15.75" customHeight="1">
      <c r="C376" s="67"/>
      <c r="D376" s="67"/>
      <c r="E376" s="214"/>
      <c r="F376" s="67"/>
      <c r="G376" s="67"/>
      <c r="H376" s="67"/>
    </row>
    <row r="377" spans="3:8" ht="15.75" customHeight="1">
      <c r="C377" s="67"/>
      <c r="D377" s="67"/>
      <c r="E377" s="214"/>
      <c r="F377" s="67"/>
      <c r="G377" s="67"/>
      <c r="H377" s="67"/>
    </row>
    <row r="378" spans="3:8" ht="15.75" customHeight="1">
      <c r="C378" s="67"/>
      <c r="D378" s="67"/>
      <c r="E378" s="214"/>
      <c r="F378" s="67"/>
      <c r="G378" s="67"/>
      <c r="H378" s="67"/>
    </row>
    <row r="379" spans="3:8" ht="15.75" customHeight="1">
      <c r="C379" s="67"/>
      <c r="D379" s="67"/>
      <c r="E379" s="214"/>
      <c r="F379" s="67"/>
      <c r="G379" s="67"/>
      <c r="H379" s="67"/>
    </row>
    <row r="380" spans="3:8" ht="15.75" customHeight="1">
      <c r="C380" s="67"/>
      <c r="D380" s="67"/>
      <c r="E380" s="214"/>
      <c r="F380" s="67"/>
      <c r="G380" s="67"/>
      <c r="H380" s="67"/>
    </row>
    <row r="381" spans="3:8" ht="15.75" customHeight="1">
      <c r="C381" s="67"/>
      <c r="D381" s="67"/>
      <c r="E381" s="214"/>
      <c r="F381" s="67"/>
      <c r="G381" s="67"/>
      <c r="H381" s="67"/>
    </row>
    <row r="382" spans="3:8" ht="15.75" customHeight="1">
      <c r="C382" s="67"/>
      <c r="D382" s="67"/>
      <c r="E382" s="214"/>
      <c r="F382" s="67"/>
      <c r="G382" s="67"/>
      <c r="H382" s="67"/>
    </row>
    <row r="383" spans="3:8" ht="15.75" customHeight="1">
      <c r="C383" s="67"/>
      <c r="D383" s="67"/>
      <c r="E383" s="214"/>
      <c r="F383" s="67"/>
      <c r="G383" s="67"/>
      <c r="H383" s="67"/>
    </row>
    <row r="384" spans="3:8" ht="15.75" customHeight="1">
      <c r="C384" s="67"/>
      <c r="D384" s="67"/>
      <c r="E384" s="214"/>
      <c r="F384" s="67"/>
      <c r="G384" s="67"/>
      <c r="H384" s="67"/>
    </row>
    <row r="385" spans="3:8" ht="15.75" customHeight="1">
      <c r="C385" s="67"/>
      <c r="D385" s="67"/>
      <c r="E385" s="214"/>
      <c r="F385" s="67"/>
      <c r="G385" s="67"/>
      <c r="H385" s="67"/>
    </row>
    <row r="386" spans="3:8" ht="15.75" customHeight="1">
      <c r="C386" s="67"/>
      <c r="D386" s="67"/>
      <c r="E386" s="214"/>
      <c r="F386" s="67"/>
      <c r="G386" s="67"/>
      <c r="H386" s="67"/>
    </row>
    <row r="387" spans="3:8" ht="15.75" customHeight="1">
      <c r="C387" s="67"/>
      <c r="D387" s="67"/>
      <c r="E387" s="214"/>
      <c r="F387" s="67"/>
      <c r="G387" s="67"/>
      <c r="H387" s="67"/>
    </row>
    <row r="388" spans="3:8" ht="15.75" customHeight="1">
      <c r="C388" s="67"/>
      <c r="D388" s="67"/>
      <c r="E388" s="214"/>
      <c r="F388" s="67"/>
      <c r="G388" s="67"/>
      <c r="H388" s="67"/>
    </row>
    <row r="389" spans="3:8" ht="15.75" customHeight="1">
      <c r="C389" s="67"/>
      <c r="D389" s="67"/>
      <c r="E389" s="214"/>
      <c r="F389" s="67"/>
      <c r="G389" s="67"/>
      <c r="H389" s="67"/>
    </row>
    <row r="390" spans="3:8" ht="15.75" customHeight="1">
      <c r="C390" s="67"/>
      <c r="D390" s="67"/>
      <c r="E390" s="214"/>
      <c r="F390" s="67"/>
      <c r="G390" s="67"/>
      <c r="H390" s="67"/>
    </row>
    <row r="391" spans="3:8" ht="15.75" customHeight="1">
      <c r="C391" s="67"/>
      <c r="D391" s="67"/>
      <c r="E391" s="214"/>
      <c r="F391" s="67"/>
      <c r="G391" s="67"/>
      <c r="H391" s="67"/>
    </row>
    <row r="392" spans="3:8" ht="15.75" customHeight="1">
      <c r="C392" s="67"/>
      <c r="D392" s="67"/>
      <c r="E392" s="214"/>
      <c r="F392" s="67"/>
      <c r="G392" s="67"/>
      <c r="H392" s="67"/>
    </row>
    <row r="393" spans="3:8" ht="15.75" customHeight="1"/>
    <row r="394" spans="3:8" ht="15.75" customHeight="1"/>
    <row r="395" spans="3:8" ht="15.75" customHeight="1"/>
    <row r="396" spans="3:8" ht="15.75" customHeight="1"/>
    <row r="397" spans="3:8" ht="15.75" customHeight="1"/>
    <row r="398" spans="3:8" ht="15.75" customHeight="1"/>
    <row r="399" spans="3:8" ht="15.75" customHeight="1"/>
    <row r="400" spans="3:8"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sheetData>
  <protectedRanges>
    <protectedRange sqref="G13 G32" name="Rango1_3_6"/>
    <protectedRange sqref="G16 G35" name="Rango1_2_2_1"/>
    <protectedRange sqref="G19 G38" name="Rango1_3_6_1"/>
    <protectedRange sqref="G20 G39" name="Rango1_3_5_2_1"/>
  </protectedRanges>
  <autoFilter ref="C8:AE25" xr:uid="{00000000-0009-0000-0000-000014000000}"/>
  <mergeCells count="56">
    <mergeCell ref="C28:C44"/>
    <mergeCell ref="D28:D44"/>
    <mergeCell ref="W28:W44"/>
    <mergeCell ref="X28:X44"/>
    <mergeCell ref="Y28:Y44"/>
    <mergeCell ref="AG26:AG27"/>
    <mergeCell ref="K27:L27"/>
    <mergeCell ref="M27:N27"/>
    <mergeCell ref="Q27:R27"/>
    <mergeCell ref="T27:U27"/>
    <mergeCell ref="K26:U26"/>
    <mergeCell ref="W26:Y26"/>
    <mergeCell ref="Z26:Z27"/>
    <mergeCell ref="AA26:AA27"/>
    <mergeCell ref="AB26:AF26"/>
    <mergeCell ref="C9:C25"/>
    <mergeCell ref="D9:D25"/>
    <mergeCell ref="W9:W25"/>
    <mergeCell ref="X9:X25"/>
    <mergeCell ref="Y9:Y25"/>
    <mergeCell ref="C26:C27"/>
    <mergeCell ref="D26:D27"/>
    <mergeCell ref="E26:F26"/>
    <mergeCell ref="G26:G27"/>
    <mergeCell ref="H26:J26"/>
    <mergeCell ref="D6:AG6"/>
    <mergeCell ref="C7:C8"/>
    <mergeCell ref="D7:D8"/>
    <mergeCell ref="E7:F7"/>
    <mergeCell ref="G7:G8"/>
    <mergeCell ref="H7:J7"/>
    <mergeCell ref="K7:U7"/>
    <mergeCell ref="W7:Y7"/>
    <mergeCell ref="Z7:Z8"/>
    <mergeCell ref="AA7:AA8"/>
    <mergeCell ref="AB7:AF7"/>
    <mergeCell ref="AG7:AG8"/>
    <mergeCell ref="K8:L8"/>
    <mergeCell ref="M8:N8"/>
    <mergeCell ref="Q8:R8"/>
    <mergeCell ref="T8:U8"/>
    <mergeCell ref="D5:AG5"/>
    <mergeCell ref="C2:F2"/>
    <mergeCell ref="G2:AG2"/>
    <mergeCell ref="D3:E3"/>
    <mergeCell ref="F3:I3"/>
    <mergeCell ref="J3:Q3"/>
    <mergeCell ref="R3:T3"/>
    <mergeCell ref="U3:V3"/>
    <mergeCell ref="W3:AC3"/>
    <mergeCell ref="AD3:AE3"/>
    <mergeCell ref="D4:E4"/>
    <mergeCell ref="G4:U4"/>
    <mergeCell ref="V4:W4"/>
    <mergeCell ref="X4:AB4"/>
    <mergeCell ref="AF4:AG4"/>
  </mergeCells>
  <conditionalFormatting sqref="T9:T25 T28:T44">
    <cfRule type="cellIs" dxfId="361" priority="1" stopIfTrue="1" operator="equal">
      <formula>"IV"</formula>
    </cfRule>
    <cfRule type="cellIs" dxfId="360" priority="2" stopIfTrue="1" operator="equal">
      <formula>"III"</formula>
    </cfRule>
    <cfRule type="cellIs" dxfId="359" priority="3" stopIfTrue="1" operator="equal">
      <formula>"II"</formula>
    </cfRule>
    <cfRule type="cellIs" dxfId="358" priority="4" stopIfTrue="1" operator="equal">
      <formula>"I"</formula>
    </cfRule>
  </conditionalFormatting>
  <conditionalFormatting sqref="U9:V25 U28:V44">
    <cfRule type="cellIs" dxfId="357" priority="5" operator="equal">
      <formula>"Mejorable"</formula>
    </cfRule>
    <cfRule type="cellIs" dxfId="356" priority="6" stopIfTrue="1" operator="equal">
      <formula>"No Aceptable"</formula>
    </cfRule>
    <cfRule type="cellIs" dxfId="355" priority="7" stopIfTrue="1" operator="equal">
      <formula>"Aceptable"</formula>
    </cfRule>
    <cfRule type="cellIs" dxfId="354" priority="8" operator="equal">
      <formula>"No Aceptable  o Aceptable con control específico"</formula>
    </cfRule>
  </conditionalFormatting>
  <conditionalFormatting sqref="V9:V25 V28:V44">
    <cfRule type="containsText" dxfId="353" priority="9" operator="containsText" text="SI">
      <formula>NOT(ISERROR(SEARCH(("SI"),(V9))))</formula>
    </cfRule>
    <cfRule type="cellIs" dxfId="352" priority="10" operator="equal">
      <formula>"NO"</formula>
    </cfRule>
    <cfRule type="containsText" dxfId="351" priority="11" operator="containsText" text="SI">
      <formula>NOT(ISERROR(SEARCH(("SI"),(V9))))</formula>
    </cfRule>
  </conditionalFormatting>
  <dataValidations count="5">
    <dataValidation type="list" allowBlank="1" showErrorMessage="1" sqref="AA10:AA16 AA19 V9:V25 AA21:AA25 AA29:AA35 AA38 V28:V44 AA40:AA44" xr:uid="{FF06EB4C-5FE1-41D0-8F9C-9797B5FA27CD}">
      <formula1>RUTINARIA</formula1>
    </dataValidation>
    <dataValidation type="list" allowBlank="1" showErrorMessage="1" sqref="Q20:Q21 Q9:Q13 Q17:Q18 Q25 Q39:Q40 Q28:Q32 Q36:Q37 Q44" xr:uid="{6DDAB517-E6E7-419E-97B7-633BD556E961}">
      <formula1>NIVELCONSECUENCIA</formula1>
    </dataValidation>
    <dataValidation type="list" allowBlank="1" showErrorMessage="1" sqref="K20:K21 K9:K13 K17:K18 K25 K39:K40 K28:K32 K36:K37 K44" xr:uid="{76E5DB0E-3CFB-42AB-8B98-8BB38DD724E0}">
      <formula1>NIVELDEFICIENCIA</formula1>
    </dataValidation>
    <dataValidation type="list" allowBlank="1" showErrorMessage="1" sqref="M20:M21 M9:M13 M17:M18 M25 M39:M40 M28:M32 M36:M37 M44" xr:uid="{C59273C2-FFF7-46CF-8179-B924F5D2BDA0}">
      <formula1>NIVELEXPOSICION</formula1>
    </dataValidation>
    <dataValidation operator="equal" allowBlank="1" showInputMessage="1" showErrorMessage="1" error="Para ingresar infrormación en esta celda, haga doble click y seleccione el valor de la lista" sqref="G13 G20 G16 G32 G39 G35" xr:uid="{09695CFA-DC53-48C0-93E0-6AF8797B8CC2}"/>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C1:AG759"/>
  <sheetViews>
    <sheetView showGridLines="0" view="pageBreakPreview" topLeftCell="A11" zoomScale="89" zoomScaleNormal="80" zoomScaleSheetLayoutView="89" workbookViewId="0">
      <selection activeCell="G14" sqref="G14"/>
    </sheetView>
  </sheetViews>
  <sheetFormatPr defaultColWidth="12.625" defaultRowHeight="15" customHeight="1"/>
  <cols>
    <col min="1" max="1" width="20.25" customWidth="1"/>
    <col min="2" max="2" width="2" customWidth="1"/>
    <col min="3" max="3" width="12.125" customWidth="1"/>
    <col min="4" max="4" width="6.5" customWidth="1"/>
    <col min="5" max="5" width="18.375" customWidth="1"/>
    <col min="6" max="6" width="21.375" customWidth="1"/>
    <col min="7" max="7" width="16.125" customWidth="1"/>
    <col min="8" max="10" width="15.5" customWidth="1"/>
    <col min="11" max="14" width="4.375" customWidth="1"/>
    <col min="15" max="16" width="7.125" customWidth="1"/>
    <col min="17" max="18" width="4.75" customWidth="1"/>
    <col min="19" max="19" width="7.375" customWidth="1"/>
    <col min="20" max="20" width="5.5" customWidth="1"/>
    <col min="21" max="21" width="10.625" customWidth="1"/>
    <col min="22" max="22" width="14.125" customWidth="1"/>
    <col min="23" max="25" width="4.25" customWidth="1"/>
    <col min="26" max="26" width="14.875" customWidth="1"/>
    <col min="27" max="27" width="5.25" customWidth="1"/>
    <col min="28" max="30" width="15" customWidth="1"/>
    <col min="31" max="32" width="24.875" customWidth="1"/>
    <col min="33" max="33" width="17.625" customWidth="1"/>
  </cols>
  <sheetData>
    <row r="1" spans="3:33" ht="8.25" customHeight="1" thickBot="1">
      <c r="C1" s="7"/>
      <c r="D1" s="7"/>
      <c r="E1" s="7"/>
      <c r="F1" s="7"/>
      <c r="G1" s="7"/>
      <c r="H1" s="7"/>
      <c r="I1" s="7"/>
      <c r="J1" s="7"/>
      <c r="K1" s="7"/>
      <c r="L1" s="7"/>
      <c r="M1" s="7"/>
      <c r="N1" s="7"/>
      <c r="O1" s="7"/>
      <c r="P1" s="7"/>
      <c r="Q1" s="7"/>
      <c r="R1" s="7"/>
      <c r="S1" s="7"/>
      <c r="T1" s="7"/>
      <c r="U1" s="7"/>
      <c r="V1" s="7"/>
      <c r="W1" s="7"/>
      <c r="X1" s="7"/>
      <c r="Y1" s="7"/>
    </row>
    <row r="2" spans="3:33" s="47" customFormat="1" ht="63" customHeight="1">
      <c r="C2" s="186"/>
      <c r="D2" s="187"/>
      <c r="E2" s="187"/>
      <c r="F2" s="187"/>
      <c r="G2" s="682" t="s">
        <v>88</v>
      </c>
      <c r="H2" s="682"/>
      <c r="I2" s="682"/>
      <c r="J2" s="682"/>
      <c r="K2" s="682"/>
      <c r="L2" s="682"/>
      <c r="M2" s="682"/>
      <c r="N2" s="682"/>
      <c r="O2" s="682"/>
      <c r="P2" s="682"/>
      <c r="Q2" s="682"/>
      <c r="R2" s="682"/>
      <c r="S2" s="682"/>
      <c r="T2" s="682"/>
      <c r="U2" s="682"/>
      <c r="V2" s="682"/>
      <c r="W2" s="682"/>
      <c r="X2" s="682"/>
      <c r="Y2" s="682"/>
      <c r="Z2" s="361"/>
      <c r="AA2" s="361"/>
      <c r="AB2" s="361"/>
      <c r="AC2" s="362"/>
      <c r="AD2" s="461" t="s">
        <v>318</v>
      </c>
      <c r="AE2" s="461"/>
      <c r="AF2" s="77" t="s">
        <v>319</v>
      </c>
      <c r="AG2" s="359">
        <v>4</v>
      </c>
    </row>
    <row r="3" spans="3:33" s="48" customFormat="1" ht="22.5" customHeight="1">
      <c r="C3" s="160" t="s">
        <v>312</v>
      </c>
      <c r="D3" s="456" t="s">
        <v>313</v>
      </c>
      <c r="E3" s="457"/>
      <c r="F3" s="458" t="s">
        <v>314</v>
      </c>
      <c r="G3" s="683"/>
      <c r="H3" s="683"/>
      <c r="I3" s="683"/>
      <c r="J3" s="684" t="s">
        <v>315</v>
      </c>
      <c r="K3" s="684"/>
      <c r="L3" s="684"/>
      <c r="M3" s="684"/>
      <c r="N3" s="684"/>
      <c r="O3" s="684"/>
      <c r="P3" s="684"/>
      <c r="Q3" s="684"/>
      <c r="R3" s="685" t="s">
        <v>316</v>
      </c>
      <c r="S3" s="686"/>
      <c r="T3" s="686" t="s">
        <v>317</v>
      </c>
      <c r="U3" s="686"/>
      <c r="V3" s="686"/>
      <c r="X3" s="264"/>
      <c r="Y3" s="264"/>
      <c r="Z3" s="264"/>
      <c r="AA3" s="264"/>
      <c r="AB3" s="264"/>
      <c r="AC3" s="264"/>
      <c r="AD3" s="264"/>
      <c r="AE3" s="264"/>
      <c r="AF3" s="446" t="s">
        <v>678</v>
      </c>
      <c r="AG3" s="446"/>
    </row>
    <row r="4" spans="3:33" s="48" customFormat="1" ht="22.5" customHeight="1">
      <c r="C4" s="162" t="s">
        <v>320</v>
      </c>
      <c r="D4" s="439" t="s">
        <v>703</v>
      </c>
      <c r="E4" s="441"/>
      <c r="F4" s="50"/>
      <c r="G4" s="219"/>
      <c r="H4" s="220"/>
      <c r="I4" s="220"/>
      <c r="J4" s="220"/>
      <c r="K4" s="220"/>
      <c r="L4" s="220"/>
      <c r="M4" s="220"/>
      <c r="N4" s="220"/>
      <c r="O4" s="220"/>
      <c r="P4" s="220"/>
      <c r="Q4" s="220"/>
      <c r="R4" s="220"/>
      <c r="S4" s="220"/>
      <c r="T4" s="220"/>
      <c r="U4" s="220"/>
      <c r="V4" s="446" t="s">
        <v>322</v>
      </c>
      <c r="W4" s="447"/>
      <c r="X4" s="619" t="s">
        <v>704</v>
      </c>
      <c r="Y4" s="620"/>
      <c r="Z4" s="620"/>
      <c r="AA4" s="620"/>
      <c r="AB4" s="620"/>
      <c r="AC4" s="620"/>
      <c r="AD4" s="620"/>
      <c r="AE4" s="620"/>
      <c r="AF4" s="620"/>
      <c r="AG4" s="678"/>
    </row>
    <row r="5" spans="3:33" s="48" customFormat="1" ht="22.5" customHeight="1">
      <c r="C5" s="679" t="s">
        <v>98</v>
      </c>
      <c r="D5" s="456"/>
      <c r="E5" s="442" t="s">
        <v>705</v>
      </c>
      <c r="F5" s="442"/>
      <c r="G5" s="442"/>
      <c r="H5" s="442"/>
      <c r="I5" s="442"/>
      <c r="J5" s="442"/>
      <c r="K5" s="442"/>
      <c r="L5" s="442"/>
      <c r="M5" s="442"/>
      <c r="N5" s="442"/>
      <c r="O5" s="442"/>
      <c r="P5" s="442"/>
      <c r="Q5" s="442"/>
      <c r="R5" s="442"/>
      <c r="S5" s="442"/>
      <c r="T5" s="165"/>
      <c r="U5" s="165"/>
      <c r="V5" s="165"/>
      <c r="W5" s="166"/>
      <c r="X5" s="46"/>
      <c r="Y5" s="46"/>
      <c r="Z5" s="46"/>
      <c r="AA5" s="46"/>
      <c r="AB5" s="46"/>
      <c r="AC5" s="46"/>
      <c r="AD5" s="46"/>
      <c r="AE5" s="46"/>
      <c r="AF5" s="46"/>
      <c r="AG5" s="161"/>
    </row>
    <row r="6" spans="3:33" ht="25.5" customHeight="1" thickBot="1">
      <c r="C6" s="188" t="s">
        <v>327</v>
      </c>
      <c r="D6" s="662" t="s">
        <v>328</v>
      </c>
      <c r="E6" s="663"/>
      <c r="F6" s="663"/>
      <c r="G6" s="663"/>
      <c r="H6" s="663"/>
      <c r="I6" s="663"/>
      <c r="J6" s="663"/>
      <c r="K6" s="663"/>
      <c r="L6" s="663"/>
      <c r="M6" s="663"/>
      <c r="N6" s="663"/>
      <c r="O6" s="663"/>
      <c r="P6" s="663"/>
      <c r="Q6" s="663"/>
      <c r="R6" s="663"/>
      <c r="S6" s="663"/>
      <c r="T6" s="663"/>
      <c r="U6" s="663"/>
      <c r="V6" s="663"/>
      <c r="W6" s="663"/>
      <c r="X6" s="662"/>
      <c r="Y6" s="662"/>
      <c r="Z6" s="189"/>
      <c r="AA6" s="189"/>
      <c r="AB6" s="189"/>
      <c r="AC6" s="189"/>
      <c r="AD6" s="189"/>
      <c r="AE6" s="189"/>
      <c r="AF6" s="189"/>
      <c r="AG6" s="190"/>
    </row>
    <row r="7" spans="3:33" s="58" customFormat="1" ht="67.5" customHeight="1">
      <c r="C7" s="640" t="s">
        <v>329</v>
      </c>
      <c r="D7" s="642" t="s">
        <v>330</v>
      </c>
      <c r="E7" s="631" t="s">
        <v>101</v>
      </c>
      <c r="F7" s="775"/>
      <c r="G7" s="631" t="s">
        <v>102</v>
      </c>
      <c r="H7" s="639" t="s">
        <v>103</v>
      </c>
      <c r="I7" s="775"/>
      <c r="J7" s="775"/>
      <c r="K7" s="649" t="s">
        <v>104</v>
      </c>
      <c r="L7" s="649"/>
      <c r="M7" s="649"/>
      <c r="N7" s="649"/>
      <c r="O7" s="649"/>
      <c r="P7" s="649"/>
      <c r="Q7" s="649"/>
      <c r="R7" s="649"/>
      <c r="S7" s="649"/>
      <c r="T7" s="649"/>
      <c r="U7" s="649"/>
      <c r="V7" s="169" t="s">
        <v>331</v>
      </c>
      <c r="W7" s="647" t="s">
        <v>107</v>
      </c>
      <c r="X7" s="775"/>
      <c r="Y7" s="775"/>
      <c r="Z7" s="647" t="s">
        <v>108</v>
      </c>
      <c r="AA7" s="650" t="s">
        <v>109</v>
      </c>
      <c r="AB7" s="652" t="s">
        <v>110</v>
      </c>
      <c r="AC7" s="775"/>
      <c r="AD7" s="775"/>
      <c r="AE7" s="775"/>
      <c r="AF7" s="775"/>
      <c r="AG7" s="653" t="s">
        <v>111</v>
      </c>
    </row>
    <row r="8" spans="3:33" s="58" customFormat="1" ht="128.25" customHeight="1" thickBot="1">
      <c r="C8" s="641"/>
      <c r="D8" s="515"/>
      <c r="E8" s="173" t="s">
        <v>332</v>
      </c>
      <c r="F8" s="174" t="s">
        <v>333</v>
      </c>
      <c r="G8" s="671"/>
      <c r="H8" s="175" t="s">
        <v>114</v>
      </c>
      <c r="I8" s="175" t="s">
        <v>115</v>
      </c>
      <c r="J8" s="175" t="s">
        <v>116</v>
      </c>
      <c r="K8" s="675" t="s">
        <v>117</v>
      </c>
      <c r="L8" s="676"/>
      <c r="M8" s="675" t="s">
        <v>118</v>
      </c>
      <c r="N8" s="676"/>
      <c r="O8" s="176" t="s">
        <v>119</v>
      </c>
      <c r="P8" s="176" t="s">
        <v>334</v>
      </c>
      <c r="Q8" s="675" t="s">
        <v>120</v>
      </c>
      <c r="R8" s="676"/>
      <c r="S8" s="229" t="s">
        <v>335</v>
      </c>
      <c r="T8" s="677" t="s">
        <v>336</v>
      </c>
      <c r="U8" s="677"/>
      <c r="V8" s="177" t="s">
        <v>122</v>
      </c>
      <c r="W8" s="178" t="s">
        <v>123</v>
      </c>
      <c r="X8" s="178" t="s">
        <v>124</v>
      </c>
      <c r="Y8" s="178" t="s">
        <v>125</v>
      </c>
      <c r="Z8" s="672"/>
      <c r="AA8" s="673"/>
      <c r="AB8" s="157" t="s">
        <v>126</v>
      </c>
      <c r="AC8" s="157" t="s">
        <v>127</v>
      </c>
      <c r="AD8" s="157" t="s">
        <v>128</v>
      </c>
      <c r="AE8" s="158" t="s">
        <v>129</v>
      </c>
      <c r="AF8" s="157" t="s">
        <v>130</v>
      </c>
      <c r="AG8" s="674"/>
    </row>
    <row r="9" spans="3:33" s="62" customFormat="1" ht="132.75" customHeight="1">
      <c r="C9" s="689" t="s">
        <v>706</v>
      </c>
      <c r="D9" s="667" t="s">
        <v>684</v>
      </c>
      <c r="E9" s="150" t="s">
        <v>6</v>
      </c>
      <c r="F9" s="265" t="s">
        <v>5</v>
      </c>
      <c r="G9" s="265" t="s">
        <v>338</v>
      </c>
      <c r="H9" s="179" t="s">
        <v>339</v>
      </c>
      <c r="I9" s="179" t="s">
        <v>86</v>
      </c>
      <c r="J9" s="266" t="s">
        <v>340</v>
      </c>
      <c r="K9" s="154">
        <v>2</v>
      </c>
      <c r="L9" s="267" t="str">
        <f>+IF(K9="","Bajo",IF(K9=2,"Medio",IF(K9=6,"Alto",IF(K9=10,"Muy Alto",""))))</f>
        <v>Medio</v>
      </c>
      <c r="M9" s="154">
        <v>4</v>
      </c>
      <c r="N9" s="267" t="str">
        <f>+IF(M9=0,"",IF(M9=1,"Esporádica",IF(M9=2,"Ocasional",IF(M9=3,"Frecuente",IF(M9=4,"Continua","")))))</f>
        <v>Continua</v>
      </c>
      <c r="O9" s="268">
        <f>+IF(K9="",M9,(M9*K9))</f>
        <v>8</v>
      </c>
      <c r="P9" s="267" t="str">
        <f>+IF(O9=0,"",IF(O9&lt;5,"Bajo",IF(O9&lt;9,"Medio",IF(O9&lt;21,"Alto",IF(O9&lt;41,"Muy Alto","")))))</f>
        <v>Medio</v>
      </c>
      <c r="Q9" s="154">
        <v>60</v>
      </c>
      <c r="R9" s="267" t="str">
        <f>+IF(Q9=0,"",IF(Q9&lt;11,"Leve",IF(Q9&lt;26,"Grave",IF(Q9&lt;61,"Muy Grave",IF(Q9&lt;101,"Muerte","")))))</f>
        <v>Muy Grave</v>
      </c>
      <c r="S9" s="154">
        <f>+Q9*O9</f>
        <v>480</v>
      </c>
      <c r="T9" s="150" t="str">
        <f>+IF(S9=0,"",IF(S9&lt;21,"IV",IF(S9&lt;121,"III",IF(S9&lt;501,"II",IF(S9&lt;4001,"I","")))))</f>
        <v>II</v>
      </c>
      <c r="U9" s="151" t="str">
        <f>+IF(T9=0,"",IF(T9="I","No Aceptable",IF(T9="II","No Aceptable  o Aceptable con control específico",IF(T9="III","Aceptable",IF(T9="IV","Aceptable","")))))</f>
        <v>No Aceptable  o Aceptable con control específico</v>
      </c>
      <c r="V9" s="151" t="s">
        <v>4</v>
      </c>
      <c r="W9" s="636">
        <v>15</v>
      </c>
      <c r="X9" s="636">
        <v>171</v>
      </c>
      <c r="Y9" s="636">
        <f>W9+X9</f>
        <v>186</v>
      </c>
      <c r="Z9" s="180" t="s">
        <v>137</v>
      </c>
      <c r="AA9" s="150" t="s">
        <v>4</v>
      </c>
      <c r="AB9" s="150" t="s">
        <v>86</v>
      </c>
      <c r="AC9" s="150" t="s">
        <v>86</v>
      </c>
      <c r="AD9" s="154" t="s">
        <v>341</v>
      </c>
      <c r="AE9" s="269" t="s">
        <v>342</v>
      </c>
      <c r="AF9" s="150" t="s">
        <v>86</v>
      </c>
      <c r="AG9" s="181" t="s">
        <v>86</v>
      </c>
    </row>
    <row r="10" spans="3:33" s="62" customFormat="1" ht="87.75" customHeight="1">
      <c r="C10" s="690"/>
      <c r="D10" s="668"/>
      <c r="E10" s="244" t="s">
        <v>24</v>
      </c>
      <c r="F10" s="245" t="s">
        <v>5</v>
      </c>
      <c r="G10" s="246" t="s">
        <v>338</v>
      </c>
      <c r="H10" s="247" t="s">
        <v>86</v>
      </c>
      <c r="I10" s="247" t="s">
        <v>86</v>
      </c>
      <c r="J10" s="248" t="s">
        <v>340</v>
      </c>
      <c r="K10" s="249">
        <v>2</v>
      </c>
      <c r="L10" s="256" t="str">
        <f>+IF(K10="","Bajo",IF(K10=2,"Medio",IF(K10=6,"Alto",IF(K10=10,"Muy Alto",""))))</f>
        <v>Medio</v>
      </c>
      <c r="M10" s="249">
        <v>2</v>
      </c>
      <c r="N10" s="256" t="str">
        <f>+IF(M10=0,"",IF(M10=1,"Esporádica",IF(M10=2,"Ocasional",IF(M10=3,"Frecuente",IF(M10=4,"Continua","")))))</f>
        <v>Ocasional</v>
      </c>
      <c r="O10" s="250">
        <f>+IF(K10="",M10,(M10*K10))</f>
        <v>4</v>
      </c>
      <c r="P10" s="256" t="str">
        <f>+IF(O10=0,"",IF(O10&lt;5,"Bajo",IF(O10&lt;9,"Medio",IF(O10&lt;21,"Alto",IF(O10&lt;41,"Muy Alto","")))))</f>
        <v>Bajo</v>
      </c>
      <c r="Q10" s="249">
        <v>10</v>
      </c>
      <c r="R10" s="256" t="str">
        <f>+IF(Q10=0,"",IF(Q10&lt;11,"Leve",IF(Q10&lt;26,"Grave",IF(Q10&lt;61,"Muy Grave",IF(Q10&lt;101,"Muerte","")))))</f>
        <v>Leve</v>
      </c>
      <c r="S10" s="249">
        <f>+Q10*O10</f>
        <v>40</v>
      </c>
      <c r="T10" s="228" t="str">
        <f>+IF(S10=0,"",IF(S10&lt;21,"IV",IF(S10&lt;121,"III",IF(S10&lt;501,"II",IF(S10&lt;4001,"I","")))))</f>
        <v>III</v>
      </c>
      <c r="U10" s="251" t="str">
        <f>+IF(T10=0,"",IF(T10="I","No Aceptable",IF(T10="II","No Aceptable  o Aceptable con control específico",IF(T10="III","Aceptable",IF(T10="IV","Aceptable","")))))</f>
        <v>Aceptable</v>
      </c>
      <c r="V10" s="251" t="s">
        <v>4</v>
      </c>
      <c r="W10" s="637"/>
      <c r="X10" s="637"/>
      <c r="Y10" s="637"/>
      <c r="Z10" s="252" t="s">
        <v>630</v>
      </c>
      <c r="AA10" s="252" t="s">
        <v>8</v>
      </c>
      <c r="AB10" s="228" t="s">
        <v>86</v>
      </c>
      <c r="AC10" s="228" t="s">
        <v>86</v>
      </c>
      <c r="AD10" s="228" t="s">
        <v>86</v>
      </c>
      <c r="AE10" s="258" t="s">
        <v>631</v>
      </c>
      <c r="AF10" s="228" t="s">
        <v>86</v>
      </c>
      <c r="AG10" s="253" t="s">
        <v>86</v>
      </c>
    </row>
    <row r="11" spans="3:33" ht="94.5" customHeight="1">
      <c r="C11" s="690"/>
      <c r="D11" s="668"/>
      <c r="E11" s="59" t="s">
        <v>632</v>
      </c>
      <c r="F11" s="102" t="s">
        <v>9</v>
      </c>
      <c r="G11" s="90" t="s">
        <v>355</v>
      </c>
      <c r="H11" s="96" t="s">
        <v>86</v>
      </c>
      <c r="I11" s="96" t="s">
        <v>86</v>
      </c>
      <c r="J11" s="98" t="s">
        <v>633</v>
      </c>
      <c r="K11" s="90">
        <v>2</v>
      </c>
      <c r="L11" s="217" t="str">
        <f>+IF(K11="","Bajo",IF(K11=2,"Medio",IF(K11=6,"Alto",IF(K11=10,"Muy Alto",""))))</f>
        <v>Medio</v>
      </c>
      <c r="M11" s="90">
        <v>3</v>
      </c>
      <c r="N11" s="216" t="str">
        <f>+IF(M11=0,"",IF(M11=1,"Esporádica",IF(M11=2,"Ocasional",IF(M11=3,"Frecuente",IF(M11=4,"Continua","")))))</f>
        <v>Frecuente</v>
      </c>
      <c r="O11" s="90">
        <f>+IF(K11="",M11,(M11*K11))</f>
        <v>6</v>
      </c>
      <c r="P11" s="216" t="str">
        <f>+IF(O11=0,"",IF(O11&lt;5,"Bajo",IF(O11&lt;9,"Medio",IF(O11&lt;21,"Alto",IF(O11&lt;41,"Muy Alto","")))))</f>
        <v>Medio</v>
      </c>
      <c r="Q11" s="90">
        <v>10</v>
      </c>
      <c r="R11" s="216" t="str">
        <f>+IF(Q11=0,"",IF(Q11&lt;11,"Leve",IF(Q11&lt;26,"Grave",IF(Q11&lt;61,"Muy Grave",IF(Q11&lt;101,"Muerte","")))))</f>
        <v>Leve</v>
      </c>
      <c r="S11" s="90">
        <f>+Q11*O11</f>
        <v>60</v>
      </c>
      <c r="T11" s="90" t="str">
        <f>+IF(S11=0,"",IF(S11&lt;21,"IV",IF(S11&lt;121,"III",IF(S11&lt;501,"II",IF(S11&lt;4001,"I","")))))</f>
        <v>III</v>
      </c>
      <c r="U11" s="99" t="str">
        <f>+IF(T11=0,"",IF(T11="I","No Aceptable",IF(T11="II","No Aceptable  o Aceptable con control específico",IF(T11="III","Aceptable",IF(T11="IV","Aceptable","")))))</f>
        <v>Aceptable</v>
      </c>
      <c r="V11" s="99" t="s">
        <v>4</v>
      </c>
      <c r="W11" s="637"/>
      <c r="X11" s="637"/>
      <c r="Y11" s="637"/>
      <c r="Z11" s="100" t="s">
        <v>358</v>
      </c>
      <c r="AA11" s="90" t="s">
        <v>8</v>
      </c>
      <c r="AB11" s="90" t="s">
        <v>86</v>
      </c>
      <c r="AC11" s="90" t="s">
        <v>86</v>
      </c>
      <c r="AD11" s="90" t="s">
        <v>86</v>
      </c>
      <c r="AE11" s="259" t="s">
        <v>634</v>
      </c>
      <c r="AF11" s="90" t="s">
        <v>86</v>
      </c>
      <c r="AG11" s="182" t="s">
        <v>86</v>
      </c>
    </row>
    <row r="12" spans="3:33" s="58" customFormat="1" ht="62.25" customHeight="1">
      <c r="C12" s="690"/>
      <c r="D12" s="668"/>
      <c r="E12" s="102" t="s">
        <v>349</v>
      </c>
      <c r="F12" s="102" t="s">
        <v>9</v>
      </c>
      <c r="G12" s="90" t="s">
        <v>350</v>
      </c>
      <c r="H12" s="96" t="s">
        <v>86</v>
      </c>
      <c r="I12" s="96" t="s">
        <v>86</v>
      </c>
      <c r="J12" s="96" t="s">
        <v>635</v>
      </c>
      <c r="K12" s="102">
        <v>2</v>
      </c>
      <c r="L12" s="218" t="str">
        <f>+IF(K12="","Bajo",IF(K12=2,"Medio",IF(K12=6,"Alto",IF(K12=10,"Muy Alto",""))))</f>
        <v>Medio</v>
      </c>
      <c r="M12" s="102">
        <v>2</v>
      </c>
      <c r="N12" s="256" t="str">
        <f>+IF(M12=0,"",IF(M12=1,"Esporádica",IF(M12=2,"Ocasional",IF(M12=3,"Frecuente",IF(M12=4,"Continua","")))))</f>
        <v>Ocasional</v>
      </c>
      <c r="O12" s="102">
        <f>+IF(K12="",M12,(M12*K12))</f>
        <v>4</v>
      </c>
      <c r="P12" s="256" t="str">
        <f>+IF(O12=0,"",IF(O12&lt;5,"Bajo",IF(O12&lt;9,"Medio",IF(O12&lt;21,"Alto",IF(O12&lt;41,"Muy Alto","")))))</f>
        <v>Bajo</v>
      </c>
      <c r="Q12" s="102">
        <v>10</v>
      </c>
      <c r="R12" s="256" t="str">
        <f>+IF(Q12=0,"",IF(Q12&lt;11,"Leve",IF(Q12&lt;26,"Grave",IF(Q12&lt;61,"Muy Grave",IF(Q12&lt;101,"Muerte","")))))</f>
        <v>Leve</v>
      </c>
      <c r="S12" s="102">
        <f>+Q12*O12</f>
        <v>40</v>
      </c>
      <c r="T12" s="102" t="str">
        <f>+IF(S12=0,"",IF(S12&lt;21,"IV",IF(S12&lt;121,"III",IF(S12&lt;501,"II",IF(S12&lt;4001,"I","")))))</f>
        <v>III</v>
      </c>
      <c r="U12" s="103" t="str">
        <f>+IF(T12=0,"",IF(T12="I","No Aceptable",IF(T12="II","No Aceptable  o Aceptable con control específico",IF(T12="III","Aceptable",IF(T12="IV","Aceptable","")))))</f>
        <v>Aceptable</v>
      </c>
      <c r="V12" s="103" t="s">
        <v>4</v>
      </c>
      <c r="W12" s="637"/>
      <c r="X12" s="637"/>
      <c r="Y12" s="637"/>
      <c r="Z12" s="104" t="s">
        <v>352</v>
      </c>
      <c r="AA12" s="102" t="s">
        <v>4</v>
      </c>
      <c r="AB12" s="90" t="s">
        <v>86</v>
      </c>
      <c r="AC12" s="90" t="s">
        <v>86</v>
      </c>
      <c r="AD12" s="90" t="s">
        <v>86</v>
      </c>
      <c r="AE12" s="259" t="s">
        <v>634</v>
      </c>
      <c r="AF12" s="90" t="s">
        <v>86</v>
      </c>
      <c r="AG12" s="183" t="s">
        <v>86</v>
      </c>
    </row>
    <row r="13" spans="3:33" s="58" customFormat="1" ht="100.5" customHeight="1">
      <c r="C13" s="690"/>
      <c r="D13" s="668"/>
      <c r="E13" s="59" t="s">
        <v>641</v>
      </c>
      <c r="F13" s="243" t="s">
        <v>23</v>
      </c>
      <c r="G13" s="90" t="s">
        <v>400</v>
      </c>
      <c r="H13" s="96" t="s">
        <v>86</v>
      </c>
      <c r="I13" s="96" t="s">
        <v>86</v>
      </c>
      <c r="J13" s="109" t="s">
        <v>642</v>
      </c>
      <c r="K13" s="98">
        <v>6</v>
      </c>
      <c r="L13" s="216" t="str">
        <f t="shared" ref="L13:L22" si="0">+IF(K13="","Bajo",IF(K13=2,"Medio",IF(K13=6,"Alto",IF(K13=10,"Muy Alto",""))))</f>
        <v>Alto</v>
      </c>
      <c r="M13" s="98">
        <v>2</v>
      </c>
      <c r="N13" s="216" t="str">
        <f t="shared" ref="N13:N22" si="1">+IF(M13=0,"",IF(M13=1,"Esporádica",IF(M13=2,"Ocasional",IF(M13=3,"Frecuente",IF(M13=4,"Continua","")))))</f>
        <v>Ocasional</v>
      </c>
      <c r="O13" s="98">
        <f t="shared" ref="O13:O22" si="2">+IF(K13="",M13,(M13*K13))</f>
        <v>12</v>
      </c>
      <c r="P13" s="216" t="str">
        <f t="shared" ref="P13:P22" si="3">+IF(O13=0,"",IF(O13&lt;5,"Bajo",IF(O13&lt;9,"Medio",IF(O13&lt;21,"Alto",IF(O13&lt;41,"Muy Alto","")))))</f>
        <v>Alto</v>
      </c>
      <c r="Q13" s="98">
        <v>25</v>
      </c>
      <c r="R13" s="216" t="str">
        <f t="shared" ref="R13:R22" si="4">+IF(Q13=0,"",IF(Q13&lt;11,"Leve",IF(Q13&lt;26,"Grave",IF(Q13&lt;61,"Muy Grave",IF(Q13&lt;101,"Muerte","")))))</f>
        <v>Grave</v>
      </c>
      <c r="S13" s="98">
        <f t="shared" ref="S13:S22" si="5">+Q13*O13</f>
        <v>300</v>
      </c>
      <c r="T13" s="90" t="str">
        <f t="shared" ref="T13:T22" si="6">+IF(S13=0,"",IF(S13&lt;21,"IV",IF(S13&lt;121,"III",IF(S13&lt;501,"II",IF(S13&lt;4001,"I","")))))</f>
        <v>II</v>
      </c>
      <c r="U13" s="99" t="str">
        <f t="shared" ref="U13:U22" si="7">+IF(T13=0,"",IF(T13="I","No Aceptable",IF(T13="II","No Aceptable  o Aceptable con control específico",IF(T13="III","Aceptable",IF(T13="IV","Aceptable","")))))</f>
        <v>No Aceptable  o Aceptable con control específico</v>
      </c>
      <c r="V13" s="111" t="s">
        <v>4</v>
      </c>
      <c r="W13" s="637"/>
      <c r="X13" s="637"/>
      <c r="Y13" s="637"/>
      <c r="Z13" s="100" t="s">
        <v>254</v>
      </c>
      <c r="AA13" s="90" t="s">
        <v>4</v>
      </c>
      <c r="AB13" s="90" t="s">
        <v>86</v>
      </c>
      <c r="AC13" s="90" t="s">
        <v>86</v>
      </c>
      <c r="AD13" s="90" t="s">
        <v>86</v>
      </c>
      <c r="AE13" s="143" t="s">
        <v>402</v>
      </c>
      <c r="AF13" s="90" t="s">
        <v>86</v>
      </c>
      <c r="AG13" s="182" t="s">
        <v>86</v>
      </c>
    </row>
    <row r="14" spans="3:33" s="58" customFormat="1" ht="102.75" customHeight="1">
      <c r="C14" s="690"/>
      <c r="D14" s="668"/>
      <c r="E14" s="59" t="s">
        <v>643</v>
      </c>
      <c r="F14" s="242" t="s">
        <v>23</v>
      </c>
      <c r="G14" s="98" t="s">
        <v>411</v>
      </c>
      <c r="H14" s="96" t="s">
        <v>86</v>
      </c>
      <c r="I14" s="109" t="s">
        <v>412</v>
      </c>
      <c r="J14" s="109" t="s">
        <v>642</v>
      </c>
      <c r="K14" s="98">
        <v>2</v>
      </c>
      <c r="L14" s="216" t="str">
        <f t="shared" si="0"/>
        <v>Medio</v>
      </c>
      <c r="M14" s="98">
        <v>2</v>
      </c>
      <c r="N14" s="256" t="str">
        <f t="shared" si="1"/>
        <v>Ocasional</v>
      </c>
      <c r="O14" s="98">
        <f t="shared" si="2"/>
        <v>4</v>
      </c>
      <c r="P14" s="256" t="str">
        <f t="shared" si="3"/>
        <v>Bajo</v>
      </c>
      <c r="Q14" s="98">
        <v>60</v>
      </c>
      <c r="R14" s="256" t="str">
        <f t="shared" si="4"/>
        <v>Muy Grave</v>
      </c>
      <c r="S14" s="98">
        <f t="shared" si="5"/>
        <v>240</v>
      </c>
      <c r="T14" s="98" t="str">
        <f t="shared" si="6"/>
        <v>II</v>
      </c>
      <c r="U14" s="111" t="str">
        <f t="shared" si="7"/>
        <v>No Aceptable  o Aceptable con control específico</v>
      </c>
      <c r="V14" s="111" t="s">
        <v>4</v>
      </c>
      <c r="W14" s="637"/>
      <c r="X14" s="637"/>
      <c r="Y14" s="637"/>
      <c r="Z14" s="112" t="s">
        <v>414</v>
      </c>
      <c r="AA14" s="98" t="s">
        <v>4</v>
      </c>
      <c r="AB14" s="90" t="s">
        <v>86</v>
      </c>
      <c r="AC14" s="90" t="s">
        <v>86</v>
      </c>
      <c r="AD14" s="90" t="s">
        <v>86</v>
      </c>
      <c r="AE14" s="260" t="s">
        <v>415</v>
      </c>
      <c r="AF14" s="90" t="s">
        <v>86</v>
      </c>
      <c r="AG14" s="182" t="s">
        <v>86</v>
      </c>
    </row>
    <row r="15" spans="3:33" s="58" customFormat="1" ht="129" customHeight="1">
      <c r="C15" s="690"/>
      <c r="D15" s="668"/>
      <c r="E15" s="59" t="s">
        <v>644</v>
      </c>
      <c r="F15" s="60" t="s">
        <v>645</v>
      </c>
      <c r="G15" s="65" t="s">
        <v>646</v>
      </c>
      <c r="H15" s="107" t="s">
        <v>86</v>
      </c>
      <c r="I15" s="96" t="s">
        <v>647</v>
      </c>
      <c r="J15" s="108" t="s">
        <v>648</v>
      </c>
      <c r="K15" s="90">
        <v>6</v>
      </c>
      <c r="L15" s="217" t="str">
        <f t="shared" si="0"/>
        <v>Alto</v>
      </c>
      <c r="M15" s="90">
        <v>3</v>
      </c>
      <c r="N15" s="216" t="str">
        <f t="shared" si="1"/>
        <v>Frecuente</v>
      </c>
      <c r="O15" s="90">
        <f t="shared" si="2"/>
        <v>18</v>
      </c>
      <c r="P15" s="216" t="str">
        <f t="shared" si="3"/>
        <v>Alto</v>
      </c>
      <c r="Q15" s="90">
        <v>25</v>
      </c>
      <c r="R15" s="216" t="str">
        <f t="shared" si="4"/>
        <v>Grave</v>
      </c>
      <c r="S15" s="90">
        <f t="shared" si="5"/>
        <v>450</v>
      </c>
      <c r="T15" s="90" t="str">
        <f t="shared" si="6"/>
        <v>II</v>
      </c>
      <c r="U15" s="99" t="str">
        <f t="shared" si="7"/>
        <v>No Aceptable  o Aceptable con control específico</v>
      </c>
      <c r="V15" s="99" t="s">
        <v>4</v>
      </c>
      <c r="W15" s="637"/>
      <c r="X15" s="637"/>
      <c r="Y15" s="637"/>
      <c r="Z15" s="100" t="s">
        <v>373</v>
      </c>
      <c r="AA15" s="90" t="s">
        <v>4</v>
      </c>
      <c r="AB15" s="90" t="s">
        <v>86</v>
      </c>
      <c r="AC15" s="90" t="s">
        <v>86</v>
      </c>
      <c r="AD15" s="90" t="s">
        <v>86</v>
      </c>
      <c r="AE15" s="261" t="s">
        <v>374</v>
      </c>
      <c r="AF15" s="90" t="s">
        <v>86</v>
      </c>
      <c r="AG15" s="182" t="s">
        <v>86</v>
      </c>
    </row>
    <row r="16" spans="3:33" s="62" customFormat="1" ht="127.5" customHeight="1">
      <c r="C16" s="690"/>
      <c r="D16" s="668"/>
      <c r="E16" s="59" t="s">
        <v>649</v>
      </c>
      <c r="F16" s="243" t="s">
        <v>650</v>
      </c>
      <c r="G16" s="60" t="s">
        <v>651</v>
      </c>
      <c r="H16" s="107" t="s">
        <v>86</v>
      </c>
      <c r="I16" s="96" t="s">
        <v>647</v>
      </c>
      <c r="J16" s="108" t="s">
        <v>648</v>
      </c>
      <c r="K16" s="98">
        <v>6</v>
      </c>
      <c r="L16" s="216" t="str">
        <f t="shared" si="0"/>
        <v>Alto</v>
      </c>
      <c r="M16" s="98">
        <v>3</v>
      </c>
      <c r="N16" s="256" t="str">
        <f t="shared" si="1"/>
        <v>Frecuente</v>
      </c>
      <c r="O16" s="102">
        <f t="shared" si="2"/>
        <v>18</v>
      </c>
      <c r="P16" s="256" t="str">
        <f t="shared" si="3"/>
        <v>Alto</v>
      </c>
      <c r="Q16" s="98">
        <v>25</v>
      </c>
      <c r="R16" s="256" t="str">
        <f t="shared" si="4"/>
        <v>Grave</v>
      </c>
      <c r="S16" s="98">
        <f t="shared" si="5"/>
        <v>450</v>
      </c>
      <c r="T16" s="90" t="str">
        <f t="shared" si="6"/>
        <v>II</v>
      </c>
      <c r="U16" s="99" t="str">
        <f t="shared" si="7"/>
        <v>No Aceptable  o Aceptable con control específico</v>
      </c>
      <c r="V16" s="99" t="s">
        <v>4</v>
      </c>
      <c r="W16" s="637"/>
      <c r="X16" s="637"/>
      <c r="Y16" s="637"/>
      <c r="Z16" s="65" t="s">
        <v>707</v>
      </c>
      <c r="AA16" s="65" t="s">
        <v>4</v>
      </c>
      <c r="AB16" s="90" t="s">
        <v>86</v>
      </c>
      <c r="AC16" s="90" t="s">
        <v>86</v>
      </c>
      <c r="AD16" s="90" t="s">
        <v>86</v>
      </c>
      <c r="AE16" s="262" t="s">
        <v>653</v>
      </c>
      <c r="AF16" s="90" t="s">
        <v>86</v>
      </c>
      <c r="AG16" s="182" t="s">
        <v>86</v>
      </c>
    </row>
    <row r="17" spans="3:33" s="62" customFormat="1" ht="135" customHeight="1">
      <c r="C17" s="690"/>
      <c r="D17" s="668"/>
      <c r="E17" s="59" t="s">
        <v>654</v>
      </c>
      <c r="F17" s="243" t="s">
        <v>650</v>
      </c>
      <c r="G17" s="60" t="s">
        <v>651</v>
      </c>
      <c r="H17" s="107" t="s">
        <v>86</v>
      </c>
      <c r="I17" s="96" t="s">
        <v>647</v>
      </c>
      <c r="J17" s="108" t="s">
        <v>648</v>
      </c>
      <c r="K17" s="98">
        <v>2</v>
      </c>
      <c r="L17" s="216" t="str">
        <f t="shared" si="0"/>
        <v>Medio</v>
      </c>
      <c r="M17" s="98">
        <v>2</v>
      </c>
      <c r="N17" s="216" t="str">
        <f t="shared" si="1"/>
        <v>Ocasional</v>
      </c>
      <c r="O17" s="102">
        <f t="shared" si="2"/>
        <v>4</v>
      </c>
      <c r="P17" s="216" t="str">
        <f t="shared" si="3"/>
        <v>Bajo</v>
      </c>
      <c r="Q17" s="98">
        <v>10</v>
      </c>
      <c r="R17" s="216" t="str">
        <f t="shared" si="4"/>
        <v>Leve</v>
      </c>
      <c r="S17" s="98">
        <f t="shared" si="5"/>
        <v>40</v>
      </c>
      <c r="T17" s="90" t="str">
        <f t="shared" si="6"/>
        <v>III</v>
      </c>
      <c r="U17" s="99" t="str">
        <f t="shared" si="7"/>
        <v>Aceptable</v>
      </c>
      <c r="V17" s="99" t="s">
        <v>4</v>
      </c>
      <c r="W17" s="637"/>
      <c r="X17" s="637"/>
      <c r="Y17" s="637"/>
      <c r="Z17" s="65" t="s">
        <v>655</v>
      </c>
      <c r="AA17" s="65" t="s">
        <v>8</v>
      </c>
      <c r="AB17" s="90" t="s">
        <v>86</v>
      </c>
      <c r="AC17" s="90" t="s">
        <v>86</v>
      </c>
      <c r="AD17" s="90" t="s">
        <v>86</v>
      </c>
      <c r="AE17" s="261" t="s">
        <v>374</v>
      </c>
      <c r="AF17" s="90" t="s">
        <v>86</v>
      </c>
      <c r="AG17" s="182" t="s">
        <v>86</v>
      </c>
    </row>
    <row r="18" spans="3:33" ht="111" customHeight="1">
      <c r="C18" s="690"/>
      <c r="D18" s="668"/>
      <c r="E18" s="90" t="s">
        <v>206</v>
      </c>
      <c r="F18" s="95" t="s">
        <v>17</v>
      </c>
      <c r="G18" s="95" t="s">
        <v>361</v>
      </c>
      <c r="H18" s="95" t="s">
        <v>362</v>
      </c>
      <c r="I18" s="95" t="s">
        <v>363</v>
      </c>
      <c r="J18" s="95" t="s">
        <v>364</v>
      </c>
      <c r="K18" s="90">
        <v>6</v>
      </c>
      <c r="L18" s="217" t="str">
        <f>+IF(K18="","Bajo",IF(K18=2,"Medio",IF(K18=6,"Alto",IF(K18=10,"Muy Alto",""))))</f>
        <v>Alto</v>
      </c>
      <c r="M18" s="90">
        <v>3</v>
      </c>
      <c r="N18" s="256" t="str">
        <f>+IF(M18=0,"",IF(M18=1,"Esporádica",IF(M18=2,"Ocasional",IF(M18=3,"Frecuente",IF(M18=4,"Continua","")))))</f>
        <v>Frecuente</v>
      </c>
      <c r="O18" s="90">
        <f>+IF(K18="",M18,(M18*K18))</f>
        <v>18</v>
      </c>
      <c r="P18" s="256" t="str">
        <f>+IF(O18=0,"",IF(O18&lt;5,"Bajo",IF(O18&lt;9,"Medio",IF(O18&lt;21,"Alto",IF(O18&lt;41,"Muy Alto","")))))</f>
        <v>Alto</v>
      </c>
      <c r="Q18" s="90">
        <v>25</v>
      </c>
      <c r="R18" s="256" t="str">
        <f>+IF(Q18=0,"",IF(Q18&lt;11,"Leve",IF(Q18&lt;26,"Grave",IF(Q18&lt;61,"Muy Grave",IF(Q18&lt;101,"Muerte","")))))</f>
        <v>Grave</v>
      </c>
      <c r="S18" s="90">
        <f>+Q18*O18</f>
        <v>450</v>
      </c>
      <c r="T18" s="90" t="str">
        <f>+IF(S18=0,"",IF(S18&lt;21,"IV",IF(S18&lt;121,"III",IF(S18&lt;501,"II",IF(S18&lt;4001,"I","")))))</f>
        <v>II</v>
      </c>
      <c r="U18" s="99" t="str">
        <f>+IF(T18=0,"",IF(T18="I","No Aceptable",IF(T18="II","No Aceptable  o Aceptable con control específico",IF(T18="III","Aceptable",IF(T18="IV","Aceptable","")))))</f>
        <v>No Aceptable  o Aceptable con control específico</v>
      </c>
      <c r="V18" s="99" t="s">
        <v>4</v>
      </c>
      <c r="W18" s="637"/>
      <c r="X18" s="637"/>
      <c r="Y18" s="637"/>
      <c r="Z18" s="100" t="s">
        <v>365</v>
      </c>
      <c r="AA18" s="90" t="s">
        <v>4</v>
      </c>
      <c r="AB18" s="90" t="s">
        <v>86</v>
      </c>
      <c r="AC18" s="90" t="s">
        <v>86</v>
      </c>
      <c r="AD18" s="90" t="s">
        <v>86</v>
      </c>
      <c r="AE18" s="261" t="s">
        <v>366</v>
      </c>
      <c r="AF18" s="90" t="s">
        <v>86</v>
      </c>
      <c r="AG18" s="182" t="s">
        <v>367</v>
      </c>
    </row>
    <row r="19" spans="3:33" s="62" customFormat="1" ht="72.75" customHeight="1">
      <c r="C19" s="690"/>
      <c r="D19" s="668"/>
      <c r="E19" s="106" t="s">
        <v>385</v>
      </c>
      <c r="F19" s="95" t="s">
        <v>23</v>
      </c>
      <c r="G19" s="90" t="s">
        <v>386</v>
      </c>
      <c r="H19" s="90" t="s">
        <v>387</v>
      </c>
      <c r="I19" s="98" t="s">
        <v>388</v>
      </c>
      <c r="J19" s="109" t="s">
        <v>642</v>
      </c>
      <c r="K19" s="98">
        <v>2</v>
      </c>
      <c r="L19" s="216" t="str">
        <f t="shared" si="0"/>
        <v>Medio</v>
      </c>
      <c r="M19" s="98">
        <v>1</v>
      </c>
      <c r="N19" s="216" t="str">
        <f t="shared" si="1"/>
        <v>Esporádica</v>
      </c>
      <c r="O19" s="98">
        <f t="shared" si="2"/>
        <v>2</v>
      </c>
      <c r="P19" s="216" t="str">
        <f t="shared" si="3"/>
        <v>Bajo</v>
      </c>
      <c r="Q19" s="98">
        <v>25</v>
      </c>
      <c r="R19" s="216" t="str">
        <f t="shared" si="4"/>
        <v>Grave</v>
      </c>
      <c r="S19" s="98">
        <f t="shared" si="5"/>
        <v>50</v>
      </c>
      <c r="T19" s="90" t="str">
        <f t="shared" si="6"/>
        <v>III</v>
      </c>
      <c r="U19" s="99" t="str">
        <f t="shared" si="7"/>
        <v>Aceptable</v>
      </c>
      <c r="V19" s="99" t="s">
        <v>4</v>
      </c>
      <c r="W19" s="637"/>
      <c r="X19" s="637"/>
      <c r="Y19" s="637"/>
      <c r="Z19" s="100" t="s">
        <v>390</v>
      </c>
      <c r="AA19" s="90" t="s">
        <v>4</v>
      </c>
      <c r="AB19" s="90" t="s">
        <v>86</v>
      </c>
      <c r="AC19" s="90" t="s">
        <v>86</v>
      </c>
      <c r="AD19" s="90" t="s">
        <v>86</v>
      </c>
      <c r="AE19" s="143" t="s">
        <v>391</v>
      </c>
      <c r="AF19" s="90" t="s">
        <v>86</v>
      </c>
      <c r="AG19" s="182" t="s">
        <v>86</v>
      </c>
    </row>
    <row r="20" spans="3:33" s="62" customFormat="1" ht="195.75" customHeight="1">
      <c r="C20" s="690"/>
      <c r="D20" s="668"/>
      <c r="E20" s="59" t="s">
        <v>656</v>
      </c>
      <c r="F20" s="242" t="s">
        <v>23</v>
      </c>
      <c r="G20" s="61" t="s">
        <v>657</v>
      </c>
      <c r="H20" s="96" t="s">
        <v>86</v>
      </c>
      <c r="I20" s="96" t="s">
        <v>86</v>
      </c>
      <c r="J20" s="109" t="s">
        <v>642</v>
      </c>
      <c r="K20" s="98">
        <v>2</v>
      </c>
      <c r="L20" s="216" t="str">
        <f t="shared" si="0"/>
        <v>Medio</v>
      </c>
      <c r="M20" s="98">
        <v>1</v>
      </c>
      <c r="N20" s="256" t="str">
        <f t="shared" si="1"/>
        <v>Esporádica</v>
      </c>
      <c r="O20" s="102">
        <f t="shared" si="2"/>
        <v>2</v>
      </c>
      <c r="P20" s="256" t="str">
        <f t="shared" si="3"/>
        <v>Bajo</v>
      </c>
      <c r="Q20" s="98">
        <v>10</v>
      </c>
      <c r="R20" s="256" t="str">
        <f t="shared" si="4"/>
        <v>Leve</v>
      </c>
      <c r="S20" s="98">
        <f t="shared" si="5"/>
        <v>20</v>
      </c>
      <c r="T20" s="90" t="str">
        <f t="shared" si="6"/>
        <v>IV</v>
      </c>
      <c r="U20" s="99" t="str">
        <f t="shared" si="7"/>
        <v>Aceptable</v>
      </c>
      <c r="V20" s="99" t="s">
        <v>4</v>
      </c>
      <c r="W20" s="637"/>
      <c r="X20" s="637"/>
      <c r="Y20" s="637"/>
      <c r="Z20" s="65" t="s">
        <v>658</v>
      </c>
      <c r="AA20" s="65" t="s">
        <v>8</v>
      </c>
      <c r="AB20" s="90" t="s">
        <v>86</v>
      </c>
      <c r="AC20" s="90" t="s">
        <v>86</v>
      </c>
      <c r="AD20" s="90" t="s">
        <v>86</v>
      </c>
      <c r="AE20" s="261" t="s">
        <v>659</v>
      </c>
      <c r="AF20" s="90" t="s">
        <v>86</v>
      </c>
      <c r="AG20" s="184" t="s">
        <v>86</v>
      </c>
    </row>
    <row r="21" spans="3:33" ht="150" customHeight="1">
      <c r="C21" s="690"/>
      <c r="D21" s="668"/>
      <c r="E21" s="109" t="s">
        <v>403</v>
      </c>
      <c r="F21" s="95" t="s">
        <v>23</v>
      </c>
      <c r="G21" s="98" t="s">
        <v>404</v>
      </c>
      <c r="H21" s="109" t="s">
        <v>405</v>
      </c>
      <c r="I21" s="109" t="s">
        <v>406</v>
      </c>
      <c r="J21" s="109" t="s">
        <v>407</v>
      </c>
      <c r="K21" s="98">
        <v>2</v>
      </c>
      <c r="L21" s="216" t="str">
        <f t="shared" si="0"/>
        <v>Medio</v>
      </c>
      <c r="M21" s="98">
        <v>2</v>
      </c>
      <c r="N21" s="216" t="str">
        <f t="shared" si="1"/>
        <v>Ocasional</v>
      </c>
      <c r="O21" s="98">
        <f t="shared" si="2"/>
        <v>4</v>
      </c>
      <c r="P21" s="216" t="str">
        <f t="shared" si="3"/>
        <v>Bajo</v>
      </c>
      <c r="Q21" s="98">
        <v>100</v>
      </c>
      <c r="R21" s="216" t="str">
        <f t="shared" si="4"/>
        <v>Muerte</v>
      </c>
      <c r="S21" s="98">
        <f t="shared" si="5"/>
        <v>400</v>
      </c>
      <c r="T21" s="90" t="str">
        <f t="shared" si="6"/>
        <v>II</v>
      </c>
      <c r="U21" s="99" t="str">
        <f t="shared" si="7"/>
        <v>No Aceptable  o Aceptable con control específico</v>
      </c>
      <c r="V21" s="99" t="s">
        <v>4</v>
      </c>
      <c r="W21" s="637"/>
      <c r="X21" s="637"/>
      <c r="Y21" s="637"/>
      <c r="Z21" s="100" t="s">
        <v>408</v>
      </c>
      <c r="AA21" s="90" t="s">
        <v>8</v>
      </c>
      <c r="AB21" s="90" t="s">
        <v>86</v>
      </c>
      <c r="AC21" s="90" t="s">
        <v>86</v>
      </c>
      <c r="AD21" s="98" t="s">
        <v>383</v>
      </c>
      <c r="AE21" s="260" t="s">
        <v>409</v>
      </c>
      <c r="AF21" s="90" t="s">
        <v>86</v>
      </c>
      <c r="AG21" s="182" t="s">
        <v>86</v>
      </c>
    </row>
    <row r="22" spans="3:33" ht="64.5" customHeight="1">
      <c r="C22" s="690"/>
      <c r="D22" s="668"/>
      <c r="E22" s="228" t="s">
        <v>289</v>
      </c>
      <c r="F22" s="228" t="s">
        <v>23</v>
      </c>
      <c r="G22" s="228" t="s">
        <v>378</v>
      </c>
      <c r="H22" s="247" t="s">
        <v>86</v>
      </c>
      <c r="I22" s="247" t="s">
        <v>86</v>
      </c>
      <c r="J22" s="249" t="s">
        <v>381</v>
      </c>
      <c r="K22" s="249">
        <v>2</v>
      </c>
      <c r="L22" s="256" t="str">
        <f t="shared" si="0"/>
        <v>Medio</v>
      </c>
      <c r="M22" s="249">
        <v>3</v>
      </c>
      <c r="N22" s="256" t="str">
        <f t="shared" si="1"/>
        <v>Frecuente</v>
      </c>
      <c r="O22" s="249">
        <f t="shared" si="2"/>
        <v>6</v>
      </c>
      <c r="P22" s="256" t="str">
        <f t="shared" si="3"/>
        <v>Medio</v>
      </c>
      <c r="Q22" s="249">
        <v>10</v>
      </c>
      <c r="R22" s="256" t="str">
        <f t="shared" si="4"/>
        <v>Leve</v>
      </c>
      <c r="S22" s="249">
        <f t="shared" si="5"/>
        <v>60</v>
      </c>
      <c r="T22" s="228" t="str">
        <f t="shared" si="6"/>
        <v>III</v>
      </c>
      <c r="U22" s="251" t="str">
        <f t="shared" si="7"/>
        <v>Aceptable</v>
      </c>
      <c r="V22" s="251" t="s">
        <v>4</v>
      </c>
      <c r="W22" s="637"/>
      <c r="X22" s="637"/>
      <c r="Y22" s="637"/>
      <c r="Z22" s="254" t="s">
        <v>382</v>
      </c>
      <c r="AA22" s="228" t="s">
        <v>4</v>
      </c>
      <c r="AB22" s="228" t="s">
        <v>86</v>
      </c>
      <c r="AC22" s="228" t="s">
        <v>86</v>
      </c>
      <c r="AD22" s="228" t="s">
        <v>86</v>
      </c>
      <c r="AE22" s="263" t="s">
        <v>662</v>
      </c>
      <c r="AF22" s="228" t="s">
        <v>86</v>
      </c>
      <c r="AG22" s="255" t="s">
        <v>86</v>
      </c>
    </row>
    <row r="23" spans="3:33" s="58" customFormat="1" ht="200.25" customHeight="1">
      <c r="C23" s="690"/>
      <c r="D23" s="668"/>
      <c r="E23" s="90" t="s">
        <v>234</v>
      </c>
      <c r="F23" s="243" t="s">
        <v>233</v>
      </c>
      <c r="G23" s="90" t="s">
        <v>416</v>
      </c>
      <c r="H23" s="96" t="s">
        <v>86</v>
      </c>
      <c r="I23" s="98" t="s">
        <v>417</v>
      </c>
      <c r="J23" s="98" t="s">
        <v>418</v>
      </c>
      <c r="K23" s="90">
        <v>2</v>
      </c>
      <c r="L23" s="217" t="str">
        <f>+IF(K23="","Bajo",IF(K23=2,"Medio",IF(K23=6,"Alto",IF(K23=10,"Muy Alto",""))))</f>
        <v>Medio</v>
      </c>
      <c r="M23" s="90">
        <v>2</v>
      </c>
      <c r="N23" s="216" t="str">
        <f>+IF(M23=0,"",IF(M23=1,"Esporádica",IF(M23=2,"Ocasional",IF(M23=3,"Frecuente",IF(M23=4,"Continua","")))))</f>
        <v>Ocasional</v>
      </c>
      <c r="O23" s="90">
        <f>+IF(K23="",M23,(M23*K23))</f>
        <v>4</v>
      </c>
      <c r="P23" s="216" t="str">
        <f>+IF(O23=0,"",IF(O23&lt;5,"Bajo",IF(O23&lt;9,"Medio",IF(O23&lt;21,"Alto",IF(O23&lt;41,"Muy Alto","")))))</f>
        <v>Bajo</v>
      </c>
      <c r="Q23" s="90">
        <v>100</v>
      </c>
      <c r="R23" s="216" t="str">
        <f>+IF(Q23=0,"",IF(Q23&lt;11,"Leve",IF(Q23&lt;26,"Grave",IF(Q23&lt;61,"Muy Grave",IF(Q23&lt;101,"Muerte","")))))</f>
        <v>Muerte</v>
      </c>
      <c r="S23" s="90">
        <f>+Q23*O23</f>
        <v>400</v>
      </c>
      <c r="T23" s="90" t="str">
        <f>+IF(S23=0,"",IF(S23&lt;21,"IV",IF(S23&lt;121,"III",IF(S23&lt;501,"II",IF(S23&lt;4001,"I","")))))</f>
        <v>II</v>
      </c>
      <c r="U23" s="99" t="str">
        <f>+IF(T23=0,"",IF(T23="I","No Aceptable",IF(T23="II","No Aceptable  o Aceptable con control específico",IF(T23="III","Aceptable",IF(T23="IV","Aceptable","")))))</f>
        <v>No Aceptable  o Aceptable con control específico</v>
      </c>
      <c r="V23" s="99" t="s">
        <v>4</v>
      </c>
      <c r="W23" s="637"/>
      <c r="X23" s="637"/>
      <c r="Y23" s="637"/>
      <c r="Z23" s="100" t="s">
        <v>238</v>
      </c>
      <c r="AA23" s="90" t="s">
        <v>4</v>
      </c>
      <c r="AB23" s="90" t="s">
        <v>86</v>
      </c>
      <c r="AC23" s="90" t="s">
        <v>86</v>
      </c>
      <c r="AD23" s="90" t="s">
        <v>86</v>
      </c>
      <c r="AE23" s="260" t="s">
        <v>419</v>
      </c>
      <c r="AF23" s="90" t="s">
        <v>86</v>
      </c>
      <c r="AG23" s="182" t="s">
        <v>86</v>
      </c>
    </row>
    <row r="24" spans="3:33" s="58" customFormat="1" ht="150" customHeight="1" thickBot="1">
      <c r="C24" s="691"/>
      <c r="D24" s="669"/>
      <c r="E24" s="159" t="s">
        <v>663</v>
      </c>
      <c r="F24" s="270" t="s">
        <v>233</v>
      </c>
      <c r="G24" s="271" t="s">
        <v>664</v>
      </c>
      <c r="H24" s="185" t="s">
        <v>86</v>
      </c>
      <c r="I24" s="185" t="s">
        <v>86</v>
      </c>
      <c r="J24" s="156" t="s">
        <v>665</v>
      </c>
      <c r="K24" s="155">
        <v>2</v>
      </c>
      <c r="L24" s="272" t="str">
        <f>+IF(K24="","Bajo",IF(K24=2,"Medio",IF(K24=6,"Alto",IF(K24=10,"Muy Alto",""))))</f>
        <v>Medio</v>
      </c>
      <c r="M24" s="155">
        <v>3</v>
      </c>
      <c r="N24" s="272" t="str">
        <f>+IF(M24=0,"",IF(M24=1,"Esporádica",IF(M24=2,"Ocasional",IF(M24=3,"Frecuente",IF(M24=4,"Continua","")))))</f>
        <v>Frecuente</v>
      </c>
      <c r="O24" s="273">
        <f>+IF(K24="",M24,(M24*K24))</f>
        <v>6</v>
      </c>
      <c r="P24" s="272" t="str">
        <f>+IF(O24=0,"",IF(O24&lt;5,"Bajo",IF(O24&lt;9,"Medio",IF(O24&lt;21,"Alto",IF(O24&lt;41,"Muy Alto","")))))</f>
        <v>Medio</v>
      </c>
      <c r="Q24" s="155">
        <v>10</v>
      </c>
      <c r="R24" s="272" t="str">
        <f>+IF(Q24=0,"",IF(Q24&lt;11,"Leve",IF(Q24&lt;26,"Grave",IF(Q24&lt;61,"Muy Grave",IF(Q24&lt;101,"Muerte","")))))</f>
        <v>Leve</v>
      </c>
      <c r="S24" s="155">
        <f>+Q24*O24</f>
        <v>60</v>
      </c>
      <c r="T24" s="152" t="str">
        <f>+IF(S24=0,"",IF(S24&lt;21,"IV",IF(S24&lt;121,"III",IF(S24&lt;501,"II",IF(S24&lt;4001,"I","")))))</f>
        <v>III</v>
      </c>
      <c r="U24" s="153" t="str">
        <f>+IF(T24=0,"",IF(T24="I","No Aceptable",IF(T24="II","No Aceptable  o Aceptable con control específico",IF(T24="III","Aceptable",IF(T24="IV","Aceptable","")))))</f>
        <v>Aceptable</v>
      </c>
      <c r="V24" s="153" t="s">
        <v>4</v>
      </c>
      <c r="W24" s="670"/>
      <c r="X24" s="670"/>
      <c r="Y24" s="670"/>
      <c r="Z24" s="156" t="s">
        <v>666</v>
      </c>
      <c r="AA24" s="156" t="s">
        <v>8</v>
      </c>
      <c r="AB24" s="152" t="s">
        <v>86</v>
      </c>
      <c r="AC24" s="152" t="s">
        <v>86</v>
      </c>
      <c r="AD24" s="152" t="s">
        <v>86</v>
      </c>
      <c r="AE24" s="274" t="s">
        <v>419</v>
      </c>
      <c r="AF24" s="152" t="s">
        <v>86</v>
      </c>
      <c r="AG24" s="275" t="s">
        <v>86</v>
      </c>
    </row>
    <row r="25" spans="3:33" ht="15.75" customHeight="1"/>
    <row r="26" spans="3:33" ht="15.75" customHeight="1"/>
    <row r="27" spans="3:33" ht="15.75" customHeight="1"/>
    <row r="28" spans="3:33" ht="15.75" customHeight="1"/>
    <row r="29" spans="3:33" ht="15.75" customHeight="1"/>
    <row r="30" spans="3:33" ht="15.75" customHeight="1"/>
    <row r="31" spans="3:33" ht="15.75" customHeight="1"/>
    <row r="32" spans="3: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3:8" ht="15.75" customHeight="1"/>
    <row r="306" spans="3:8" ht="15.75" customHeight="1"/>
    <row r="307" spans="3:8" ht="15.75" customHeight="1"/>
    <row r="308" spans="3:8" ht="15.75" customHeight="1"/>
    <row r="309" spans="3:8" ht="15.75" customHeight="1">
      <c r="C309" s="67">
        <v>10</v>
      </c>
      <c r="D309" s="67">
        <v>4</v>
      </c>
      <c r="E309" s="67">
        <v>100</v>
      </c>
      <c r="F309" s="72">
        <v>20</v>
      </c>
      <c r="G309" s="67" t="s">
        <v>541</v>
      </c>
      <c r="H309" s="67" t="s">
        <v>542</v>
      </c>
    </row>
    <row r="310" spans="3:8" ht="15.75" customHeight="1">
      <c r="C310" s="67">
        <v>6</v>
      </c>
      <c r="D310" s="67">
        <v>3</v>
      </c>
      <c r="E310" s="67">
        <v>60</v>
      </c>
      <c r="F310" s="71">
        <v>40</v>
      </c>
      <c r="G310" s="67" t="s">
        <v>543</v>
      </c>
      <c r="H310" s="67" t="s">
        <v>542</v>
      </c>
    </row>
    <row r="311" spans="3:8" ht="15.75" customHeight="1">
      <c r="C311" s="67">
        <v>2</v>
      </c>
      <c r="D311" s="67">
        <v>2</v>
      </c>
      <c r="E311" s="67">
        <v>25</v>
      </c>
      <c r="F311" s="71">
        <v>50</v>
      </c>
      <c r="G311" s="67" t="s">
        <v>543</v>
      </c>
      <c r="H311" s="67" t="s">
        <v>542</v>
      </c>
    </row>
    <row r="312" spans="3:8" ht="15.75" customHeight="1">
      <c r="C312" s="67" t="s">
        <v>545</v>
      </c>
      <c r="D312" s="67">
        <v>1</v>
      </c>
      <c r="E312" s="67">
        <v>10</v>
      </c>
      <c r="F312" s="71">
        <v>60</v>
      </c>
      <c r="G312" s="67" t="s">
        <v>543</v>
      </c>
      <c r="H312" s="67" t="s">
        <v>542</v>
      </c>
    </row>
    <row r="313" spans="3:8" ht="15.75" customHeight="1">
      <c r="C313" s="67"/>
      <c r="D313" s="67"/>
      <c r="E313" s="67"/>
      <c r="F313" s="71">
        <v>80</v>
      </c>
      <c r="G313" s="67" t="s">
        <v>543</v>
      </c>
      <c r="H313" s="67" t="s">
        <v>542</v>
      </c>
    </row>
    <row r="314" spans="3:8" ht="15.75" customHeight="1">
      <c r="C314" s="67"/>
      <c r="D314" s="67"/>
      <c r="E314" s="67"/>
      <c r="F314" s="71">
        <v>100</v>
      </c>
      <c r="G314" s="67" t="s">
        <v>543</v>
      </c>
      <c r="H314" s="67" t="s">
        <v>542</v>
      </c>
    </row>
    <row r="315" spans="3:8" ht="15.75" customHeight="1">
      <c r="C315" s="67"/>
      <c r="D315" s="67"/>
      <c r="E315" s="67"/>
      <c r="F315" s="71"/>
      <c r="G315" s="67"/>
      <c r="H315" s="67"/>
    </row>
    <row r="316" spans="3:8" ht="15.75" customHeight="1">
      <c r="C316" s="67"/>
      <c r="D316" s="67"/>
      <c r="E316" s="67"/>
      <c r="F316" s="71">
        <v>120</v>
      </c>
      <c r="G316" s="67" t="s">
        <v>543</v>
      </c>
      <c r="H316" s="67" t="s">
        <v>542</v>
      </c>
    </row>
    <row r="317" spans="3:8" ht="15.75" customHeight="1">
      <c r="C317" s="67"/>
      <c r="D317" s="67"/>
      <c r="E317" s="67"/>
      <c r="F317" s="70">
        <v>150</v>
      </c>
      <c r="G317" s="67" t="s">
        <v>549</v>
      </c>
      <c r="H317" s="67" t="s">
        <v>550</v>
      </c>
    </row>
    <row r="318" spans="3:8" ht="15.75" customHeight="1">
      <c r="C318" s="67"/>
      <c r="D318" s="67"/>
      <c r="E318" s="67"/>
      <c r="F318" s="70">
        <v>200</v>
      </c>
      <c r="G318" s="67" t="s">
        <v>549</v>
      </c>
      <c r="H318" s="67" t="s">
        <v>550</v>
      </c>
    </row>
    <row r="319" spans="3:8" ht="15.75" customHeight="1">
      <c r="C319" s="67"/>
      <c r="D319" s="67"/>
      <c r="E319" s="67"/>
      <c r="F319" s="70">
        <v>240</v>
      </c>
      <c r="G319" s="67" t="s">
        <v>549</v>
      </c>
      <c r="H319" s="67" t="s">
        <v>550</v>
      </c>
    </row>
    <row r="320" spans="3:8" ht="15.75" customHeight="1">
      <c r="C320" s="67"/>
      <c r="D320" s="67"/>
      <c r="E320" s="67"/>
      <c r="F320" s="70">
        <v>250</v>
      </c>
      <c r="G320" s="67" t="s">
        <v>549</v>
      </c>
      <c r="H320" s="67" t="s">
        <v>550</v>
      </c>
    </row>
    <row r="321" spans="3:8" ht="15.75" customHeight="1">
      <c r="C321" s="67"/>
      <c r="D321" s="67"/>
      <c r="E321" s="67"/>
      <c r="F321" s="70">
        <v>360</v>
      </c>
      <c r="G321" s="67" t="s">
        <v>549</v>
      </c>
      <c r="H321" s="67" t="s">
        <v>550</v>
      </c>
    </row>
    <row r="322" spans="3:8" ht="15.75" customHeight="1">
      <c r="C322" s="67"/>
      <c r="D322" s="67"/>
      <c r="E322" s="67"/>
      <c r="F322" s="70">
        <v>400</v>
      </c>
      <c r="G322" s="67" t="s">
        <v>549</v>
      </c>
      <c r="H322" s="67" t="s">
        <v>550</v>
      </c>
    </row>
    <row r="323" spans="3:8" ht="15.75" customHeight="1">
      <c r="C323" s="67"/>
      <c r="D323" s="67"/>
      <c r="E323" s="67"/>
      <c r="F323" s="70">
        <v>480</v>
      </c>
      <c r="G323" s="67" t="s">
        <v>549</v>
      </c>
      <c r="H323" s="67" t="s">
        <v>550</v>
      </c>
    </row>
    <row r="324" spans="3:8" ht="15.75" customHeight="1">
      <c r="C324" s="67"/>
      <c r="D324" s="67"/>
      <c r="E324" s="67"/>
      <c r="F324" s="70">
        <v>500</v>
      </c>
      <c r="G324" s="67" t="s">
        <v>549</v>
      </c>
      <c r="H324" s="67" t="s">
        <v>550</v>
      </c>
    </row>
    <row r="325" spans="3:8" ht="15.75" customHeight="1">
      <c r="C325" s="67"/>
      <c r="D325" s="67"/>
      <c r="E325" s="67"/>
      <c r="F325" s="69">
        <v>600</v>
      </c>
      <c r="G325" s="67" t="s">
        <v>554</v>
      </c>
      <c r="H325" s="67" t="s">
        <v>550</v>
      </c>
    </row>
    <row r="326" spans="3:8" ht="15.75" customHeight="1">
      <c r="C326" s="67"/>
      <c r="D326" s="67"/>
      <c r="E326" s="67"/>
      <c r="F326" s="69">
        <v>800</v>
      </c>
      <c r="G326" s="67" t="s">
        <v>554</v>
      </c>
      <c r="H326" s="67" t="s">
        <v>550</v>
      </c>
    </row>
    <row r="327" spans="3:8" ht="15.75" customHeight="1">
      <c r="C327" s="67"/>
      <c r="D327" s="67"/>
      <c r="E327" s="67"/>
      <c r="F327" s="69">
        <v>1000</v>
      </c>
      <c r="G327" s="67" t="s">
        <v>554</v>
      </c>
      <c r="H327" s="67" t="s">
        <v>550</v>
      </c>
    </row>
    <row r="328" spans="3:8" ht="15.75" customHeight="1">
      <c r="C328" s="67"/>
      <c r="D328" s="67"/>
      <c r="E328" s="67"/>
      <c r="F328" s="69">
        <v>1200</v>
      </c>
      <c r="G328" s="67" t="s">
        <v>554</v>
      </c>
      <c r="H328" s="67" t="s">
        <v>550</v>
      </c>
    </row>
    <row r="329" spans="3:8" ht="15.75" customHeight="1">
      <c r="C329" s="67"/>
      <c r="D329" s="67"/>
      <c r="E329" s="67"/>
      <c r="F329" s="69">
        <v>1440</v>
      </c>
      <c r="G329" s="67" t="s">
        <v>554</v>
      </c>
      <c r="H329" s="67" t="s">
        <v>550</v>
      </c>
    </row>
    <row r="330" spans="3:8" ht="15.75" customHeight="1">
      <c r="C330" s="67"/>
      <c r="D330" s="67"/>
      <c r="E330" s="67"/>
      <c r="F330" s="69">
        <v>2000</v>
      </c>
      <c r="G330" s="67" t="s">
        <v>554</v>
      </c>
      <c r="H330" s="67" t="s">
        <v>550</v>
      </c>
    </row>
    <row r="331" spans="3:8" ht="15.75" customHeight="1">
      <c r="C331" s="67"/>
      <c r="D331" s="67"/>
      <c r="E331" s="67"/>
      <c r="F331" s="69">
        <v>2400</v>
      </c>
      <c r="G331" s="67" t="s">
        <v>554</v>
      </c>
      <c r="H331" s="67" t="s">
        <v>550</v>
      </c>
    </row>
    <row r="332" spans="3:8" ht="15.75" customHeight="1">
      <c r="C332" s="67"/>
      <c r="D332" s="67"/>
      <c r="E332" s="67"/>
      <c r="F332" s="69">
        <v>4000</v>
      </c>
      <c r="G332" s="67" t="s">
        <v>554</v>
      </c>
      <c r="H332" s="67" t="s">
        <v>550</v>
      </c>
    </row>
    <row r="333" spans="3:8" ht="15.75" customHeight="1">
      <c r="C333" s="67"/>
      <c r="D333" s="67"/>
      <c r="E333" s="67"/>
      <c r="F333" s="67"/>
      <c r="G333" s="67"/>
      <c r="H333" s="67"/>
    </row>
    <row r="334" spans="3:8" ht="15.75" customHeight="1">
      <c r="C334" s="67"/>
      <c r="D334" s="67"/>
      <c r="E334" s="67"/>
      <c r="F334" s="67"/>
      <c r="G334" s="67"/>
      <c r="H334" s="67"/>
    </row>
    <row r="335" spans="3:8" ht="15.75" customHeight="1">
      <c r="C335" s="67"/>
      <c r="D335" s="67"/>
      <c r="E335" s="67"/>
      <c r="F335" s="67"/>
      <c r="G335" s="67"/>
      <c r="H335" s="67"/>
    </row>
    <row r="336" spans="3:8" ht="15.75" customHeight="1">
      <c r="C336" s="67"/>
      <c r="D336" s="67"/>
      <c r="E336" s="67"/>
      <c r="F336" s="67"/>
      <c r="G336" s="67"/>
      <c r="H336" s="67"/>
    </row>
    <row r="337" spans="3:8" ht="15.75" customHeight="1">
      <c r="C337" s="67"/>
      <c r="D337" s="67"/>
      <c r="E337" s="67"/>
      <c r="F337" s="67"/>
      <c r="G337" s="67"/>
      <c r="H337" s="67"/>
    </row>
    <row r="338" spans="3:8" ht="15.75" customHeight="1">
      <c r="C338" s="67"/>
      <c r="D338" s="67"/>
      <c r="E338" s="67"/>
      <c r="F338" s="67"/>
      <c r="G338" s="67"/>
      <c r="H338" s="67"/>
    </row>
    <row r="339" spans="3:8" ht="15.75" customHeight="1">
      <c r="C339" s="67"/>
      <c r="D339" s="67"/>
      <c r="E339" s="67"/>
      <c r="F339" s="67"/>
      <c r="G339" s="67"/>
      <c r="H339" s="67"/>
    </row>
    <row r="340" spans="3:8" ht="15.75" customHeight="1">
      <c r="C340" s="67"/>
      <c r="D340" s="67"/>
      <c r="E340" s="67"/>
      <c r="F340" s="67"/>
      <c r="G340" s="67"/>
      <c r="H340" s="67"/>
    </row>
    <row r="341" spans="3:8" ht="15.75" customHeight="1">
      <c r="C341" s="67"/>
      <c r="D341" s="67"/>
      <c r="E341" s="67"/>
      <c r="F341" s="67"/>
      <c r="G341" s="67"/>
      <c r="H341" s="67"/>
    </row>
    <row r="342" spans="3:8" ht="15.75" customHeight="1">
      <c r="C342" s="67"/>
      <c r="D342" s="67"/>
      <c r="E342" s="67"/>
      <c r="F342" s="67"/>
      <c r="G342" s="67"/>
      <c r="H342" s="67"/>
    </row>
    <row r="343" spans="3:8" ht="15.75" customHeight="1">
      <c r="C343" s="67"/>
      <c r="D343" s="67"/>
      <c r="E343" s="67"/>
      <c r="F343" s="67"/>
      <c r="G343" s="67"/>
      <c r="H343" s="67"/>
    </row>
    <row r="344" spans="3:8" ht="15.75" customHeight="1">
      <c r="C344" s="67"/>
      <c r="D344" s="67"/>
      <c r="E344" s="67"/>
      <c r="F344" s="67"/>
      <c r="G344" s="67"/>
      <c r="H344" s="67"/>
    </row>
    <row r="345" spans="3:8" ht="15.75" customHeight="1">
      <c r="C345" s="67"/>
      <c r="D345" s="67"/>
      <c r="E345" s="67"/>
      <c r="F345" s="67"/>
      <c r="G345" s="67"/>
      <c r="H345" s="67"/>
    </row>
    <row r="346" spans="3:8" ht="15.75" customHeight="1">
      <c r="C346" s="67"/>
      <c r="D346" s="67"/>
      <c r="E346" s="67"/>
      <c r="F346" s="67"/>
      <c r="G346" s="67"/>
      <c r="H346" s="67"/>
    </row>
    <row r="347" spans="3:8" ht="15.75" customHeight="1">
      <c r="C347" s="67"/>
      <c r="D347" s="67"/>
      <c r="E347" s="67"/>
      <c r="F347" s="67"/>
      <c r="G347" s="67"/>
      <c r="H347" s="67"/>
    </row>
    <row r="348" spans="3:8" ht="15.75" customHeight="1">
      <c r="C348" s="67"/>
      <c r="D348" s="67"/>
      <c r="E348" s="67"/>
      <c r="F348" s="67"/>
      <c r="G348" s="67"/>
      <c r="H348" s="67"/>
    </row>
    <row r="349" spans="3:8" ht="15.75" customHeight="1">
      <c r="C349" s="67"/>
      <c r="D349" s="67"/>
      <c r="E349" s="67"/>
      <c r="F349" s="67"/>
      <c r="G349" s="67"/>
      <c r="H349" s="67"/>
    </row>
    <row r="350" spans="3:8" ht="15.75" customHeight="1">
      <c r="C350" s="67"/>
      <c r="D350" s="67"/>
      <c r="E350" s="67"/>
      <c r="F350" s="67"/>
      <c r="G350" s="67"/>
      <c r="H350" s="67"/>
    </row>
    <row r="351" spans="3:8" ht="15.75" customHeight="1">
      <c r="C351" s="67"/>
      <c r="D351" s="67"/>
      <c r="E351" s="67"/>
      <c r="F351" s="67"/>
      <c r="G351" s="67"/>
      <c r="H351" s="67"/>
    </row>
    <row r="352" spans="3:8" ht="15.75" customHeight="1">
      <c r="C352" s="67"/>
      <c r="D352" s="67"/>
      <c r="E352" s="67"/>
      <c r="F352" s="67"/>
      <c r="G352" s="67"/>
      <c r="H352" s="67"/>
    </row>
    <row r="353" spans="3:8" ht="15.75" customHeight="1">
      <c r="C353" s="67"/>
      <c r="D353" s="67"/>
      <c r="E353" s="67"/>
      <c r="F353" s="67"/>
      <c r="G353" s="67"/>
      <c r="H353" s="67"/>
    </row>
    <row r="354" spans="3:8" ht="15.75" customHeight="1">
      <c r="C354" s="67"/>
      <c r="D354" s="67"/>
      <c r="E354" s="67"/>
      <c r="F354" s="67"/>
      <c r="G354" s="67"/>
      <c r="H354" s="67"/>
    </row>
    <row r="355" spans="3:8" ht="15.75" customHeight="1">
      <c r="C355" s="67"/>
      <c r="D355" s="67"/>
      <c r="E355" s="67"/>
      <c r="F355" s="67"/>
      <c r="G355" s="67"/>
      <c r="H355" s="67"/>
    </row>
    <row r="356" spans="3:8" ht="15.75" customHeight="1">
      <c r="C356" s="67"/>
      <c r="D356" s="67"/>
      <c r="E356" s="67"/>
      <c r="F356" s="67"/>
      <c r="G356" s="67"/>
      <c r="H356" s="67"/>
    </row>
    <row r="357" spans="3:8" ht="15.75" customHeight="1">
      <c r="C357" s="67"/>
      <c r="D357" s="67"/>
      <c r="E357" s="67"/>
      <c r="F357" s="67"/>
      <c r="G357" s="67"/>
      <c r="H357" s="67"/>
    </row>
    <row r="358" spans="3:8" ht="15.75" customHeight="1">
      <c r="C358" s="67"/>
      <c r="D358" s="67"/>
      <c r="E358" s="67"/>
      <c r="F358" s="67"/>
      <c r="G358" s="67"/>
      <c r="H358" s="67"/>
    </row>
    <row r="359" spans="3:8" ht="15.75" customHeight="1">
      <c r="C359" s="67"/>
      <c r="D359" s="67"/>
      <c r="E359" s="67"/>
      <c r="F359" s="67"/>
      <c r="G359" s="67"/>
      <c r="H359" s="67"/>
    </row>
    <row r="360" spans="3:8" ht="15.75" customHeight="1">
      <c r="C360" s="67"/>
      <c r="D360" s="67"/>
      <c r="E360" s="67"/>
      <c r="F360" s="67"/>
      <c r="G360" s="67"/>
      <c r="H360" s="67"/>
    </row>
    <row r="361" spans="3:8" ht="15.75" customHeight="1">
      <c r="C361" s="67"/>
      <c r="D361" s="67"/>
      <c r="E361" s="67"/>
      <c r="F361" s="67"/>
      <c r="G361" s="67"/>
      <c r="H361" s="67"/>
    </row>
    <row r="362" spans="3:8" ht="15.75" customHeight="1">
      <c r="C362" s="67"/>
      <c r="D362" s="67"/>
      <c r="E362" s="67"/>
      <c r="F362" s="67"/>
      <c r="G362" s="67"/>
      <c r="H362" s="67"/>
    </row>
    <row r="363" spans="3:8" ht="15.75" customHeight="1">
      <c r="C363" s="67"/>
      <c r="D363" s="67"/>
      <c r="E363" s="67"/>
      <c r="F363" s="67"/>
      <c r="G363" s="67"/>
      <c r="H363" s="67"/>
    </row>
    <row r="364" spans="3:8" ht="15.75" customHeight="1">
      <c r="C364" s="67"/>
      <c r="D364" s="67"/>
      <c r="E364" s="67"/>
      <c r="F364" s="67"/>
      <c r="G364" s="67"/>
      <c r="H364" s="67"/>
    </row>
    <row r="365" spans="3:8" ht="15.75" customHeight="1">
      <c r="C365" s="67"/>
      <c r="D365" s="67"/>
      <c r="E365" s="67"/>
      <c r="F365" s="67"/>
      <c r="G365" s="67"/>
      <c r="H365" s="67"/>
    </row>
    <row r="366" spans="3:8" ht="15.75" customHeight="1">
      <c r="C366" s="67"/>
      <c r="D366" s="67"/>
      <c r="E366" s="67"/>
      <c r="F366" s="67"/>
      <c r="G366" s="67"/>
      <c r="H366" s="67"/>
    </row>
    <row r="367" spans="3:8" ht="15.75" customHeight="1">
      <c r="C367" s="67"/>
      <c r="D367" s="67"/>
      <c r="E367" s="67"/>
      <c r="F367" s="67"/>
      <c r="G367" s="67"/>
      <c r="H367" s="67"/>
    </row>
    <row r="368" spans="3:8" ht="15.75" customHeight="1">
      <c r="C368" s="67"/>
      <c r="D368" s="67"/>
      <c r="E368" s="67"/>
      <c r="F368" s="67"/>
      <c r="G368" s="67"/>
      <c r="H368" s="67"/>
    </row>
    <row r="369" spans="3:8" ht="15.75" customHeight="1">
      <c r="C369" s="67"/>
      <c r="D369" s="67"/>
      <c r="E369" s="67"/>
      <c r="F369" s="67"/>
      <c r="G369" s="67"/>
      <c r="H369" s="67"/>
    </row>
    <row r="370" spans="3:8" ht="15.75" customHeight="1">
      <c r="C370" s="67"/>
      <c r="D370" s="67"/>
      <c r="E370" s="67"/>
      <c r="F370" s="67"/>
      <c r="G370" s="67"/>
      <c r="H370" s="67"/>
    </row>
    <row r="371" spans="3:8" ht="15.75" customHeight="1">
      <c r="C371" s="67"/>
      <c r="D371" s="67"/>
      <c r="E371" s="67"/>
      <c r="F371" s="67"/>
      <c r="G371" s="67"/>
      <c r="H371" s="67"/>
    </row>
    <row r="372" spans="3:8" ht="15.75" customHeight="1"/>
    <row r="373" spans="3:8" ht="15.75" customHeight="1"/>
    <row r="374" spans="3:8" ht="15.75" customHeight="1"/>
    <row r="375" spans="3:8" ht="15.75" customHeight="1"/>
    <row r="376" spans="3:8" ht="15.75" customHeight="1"/>
    <row r="377" spans="3:8" ht="15.75" customHeight="1"/>
    <row r="378" spans="3:8" ht="15.75" customHeight="1"/>
    <row r="379" spans="3:8" ht="15.75" customHeight="1"/>
    <row r="380" spans="3:8" ht="15.75" customHeight="1"/>
    <row r="381" spans="3:8" ht="15.75" customHeight="1"/>
    <row r="382" spans="3:8" ht="15.75" customHeight="1"/>
    <row r="383" spans="3:8" ht="15.75" customHeight="1"/>
    <row r="384" spans="3:8"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sheetData>
  <protectedRanges>
    <protectedRange sqref="G15" name="Rango1_2_2"/>
    <protectedRange sqref="G19" name="Rango1_3_6"/>
    <protectedRange sqref="G20" name="Rango1_3_5_2_1"/>
  </protectedRanges>
  <autoFilter ref="C8:Y24" xr:uid="{00000000-0009-0000-0000-000015000000}"/>
  <mergeCells count="34">
    <mergeCell ref="AF3:AG3"/>
    <mergeCell ref="X4:AG4"/>
    <mergeCell ref="C5:D5"/>
    <mergeCell ref="E5:S5"/>
    <mergeCell ref="AB7:AF7"/>
    <mergeCell ref="AG7:AG8"/>
    <mergeCell ref="K8:L8"/>
    <mergeCell ref="M8:N8"/>
    <mergeCell ref="Q8:R8"/>
    <mergeCell ref="T8:U8"/>
    <mergeCell ref="D6:Y6"/>
    <mergeCell ref="AA7:AA8"/>
    <mergeCell ref="D4:E4"/>
    <mergeCell ref="V4:W4"/>
    <mergeCell ref="C9:C24"/>
    <mergeCell ref="D9:D24"/>
    <mergeCell ref="K7:U7"/>
    <mergeCell ref="W7:Y7"/>
    <mergeCell ref="Z7:Z8"/>
    <mergeCell ref="D7:D8"/>
    <mergeCell ref="C7:C8"/>
    <mergeCell ref="E7:F7"/>
    <mergeCell ref="G7:G8"/>
    <mergeCell ref="H7:J7"/>
    <mergeCell ref="W9:W24"/>
    <mergeCell ref="X9:X24"/>
    <mergeCell ref="Y9:Y24"/>
    <mergeCell ref="AD2:AE2"/>
    <mergeCell ref="G2:Y2"/>
    <mergeCell ref="D3:E3"/>
    <mergeCell ref="F3:I3"/>
    <mergeCell ref="J3:Q3"/>
    <mergeCell ref="R3:S3"/>
    <mergeCell ref="T3:V3"/>
  </mergeCells>
  <conditionalFormatting sqref="T9:T24">
    <cfRule type="cellIs" dxfId="350" priority="1" stopIfTrue="1" operator="equal">
      <formula>"IV"</formula>
    </cfRule>
    <cfRule type="cellIs" dxfId="349" priority="2" stopIfTrue="1" operator="equal">
      <formula>"III"</formula>
    </cfRule>
    <cfRule type="cellIs" dxfId="348" priority="3" stopIfTrue="1" operator="equal">
      <formula>"II"</formula>
    </cfRule>
    <cfRule type="cellIs" dxfId="347" priority="4" stopIfTrue="1" operator="equal">
      <formula>"I"</formula>
    </cfRule>
  </conditionalFormatting>
  <conditionalFormatting sqref="U9:V24">
    <cfRule type="cellIs" dxfId="346" priority="5" operator="equal">
      <formula>"Mejorable"</formula>
    </cfRule>
    <cfRule type="cellIs" dxfId="345" priority="6" stopIfTrue="1" operator="equal">
      <formula>"No Aceptable"</formula>
    </cfRule>
    <cfRule type="cellIs" dxfId="344" priority="7" stopIfTrue="1" operator="equal">
      <formula>"Aceptable"</formula>
    </cfRule>
    <cfRule type="cellIs" dxfId="343" priority="8" operator="equal">
      <formula>"No Aceptable  o Aceptable con control específico"</formula>
    </cfRule>
  </conditionalFormatting>
  <conditionalFormatting sqref="V9:V24">
    <cfRule type="containsText" dxfId="342" priority="9" operator="containsText" text="SI">
      <formula>NOT(ISERROR(SEARCH(("SI"),(V9))))</formula>
    </cfRule>
    <cfRule type="cellIs" dxfId="341" priority="10" operator="equal">
      <formula>"NO"</formula>
    </cfRule>
    <cfRule type="containsText" dxfId="340" priority="11" operator="containsText" text="SI">
      <formula>NOT(ISERROR(SEARCH(("SI"),(V9))))</formula>
    </cfRule>
  </conditionalFormatting>
  <dataValidations count="5">
    <dataValidation operator="equal" allowBlank="1" showInputMessage="1" showErrorMessage="1" error="Para ingresar infrormación en esta celda, haga doble click y seleccione el valor de la lista" sqref="G20 G15" xr:uid="{00000000-0002-0000-1500-000000000000}"/>
    <dataValidation type="list" allowBlank="1" showErrorMessage="1" sqref="AA9 AA11:AA15 V9:V24 AA18:AA19 AA21:AA24" xr:uid="{00000000-0002-0000-1500-000001000000}">
      <formula1>RUTINARIA</formula1>
    </dataValidation>
    <dataValidation type="list" allowBlank="1" showErrorMessage="1" sqref="Q20 Q24 Q9:Q12 Q16:Q18" xr:uid="{00000000-0002-0000-1500-000002000000}">
      <formula1>NIVELCONSECUENCIA</formula1>
    </dataValidation>
    <dataValidation type="list" allowBlank="1" showErrorMessage="1" sqref="K20 K24 K9:K12 K16:K18" xr:uid="{00000000-0002-0000-1500-000003000000}">
      <formula1>NIVELDEFICIENCIA</formula1>
    </dataValidation>
    <dataValidation type="list" allowBlank="1" showErrorMessage="1" sqref="M20 M24 M9:M12 M16:M18" xr:uid="{00000000-0002-0000-1500-000004000000}">
      <formula1>NIVELEXPOSICION</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AI761"/>
  <sheetViews>
    <sheetView showGridLines="0" tabSelected="1" view="pageBreakPreview" topLeftCell="A16" zoomScale="96" zoomScaleNormal="75" zoomScaleSheetLayoutView="96" workbookViewId="0">
      <selection activeCell="D13" sqref="D13"/>
    </sheetView>
  </sheetViews>
  <sheetFormatPr defaultColWidth="12.625" defaultRowHeight="15" customHeight="1"/>
  <cols>
    <col min="1" max="1" width="1.375" customWidth="1"/>
    <col min="2" max="2" width="13.875" customWidth="1"/>
    <col min="3" max="3" width="6.125" customWidth="1"/>
    <col min="4" max="4" width="19.25" customWidth="1"/>
    <col min="5" max="5" width="18.125" customWidth="1"/>
    <col min="6" max="6" width="16.125" customWidth="1"/>
    <col min="7" max="9" width="14.75" customWidth="1"/>
    <col min="10" max="10" width="4.375" customWidth="1"/>
    <col min="11" max="11" width="4.375" style="88" customWidth="1"/>
    <col min="12" max="12" width="4.375" customWidth="1"/>
    <col min="13" max="13" width="4.375" style="88" customWidth="1"/>
    <col min="14" max="14" width="5.125" customWidth="1"/>
    <col min="15" max="15" width="6" customWidth="1"/>
    <col min="16" max="16" width="5.125" customWidth="1"/>
    <col min="17" max="17" width="3.875" style="88" customWidth="1"/>
    <col min="18" max="19" width="5.125" customWidth="1"/>
    <col min="20" max="20" width="10.375" customWidth="1"/>
    <col min="21" max="21" width="14.125" customWidth="1"/>
    <col min="22" max="24" width="4.875" customWidth="1"/>
    <col min="25" max="25" width="10.625" customWidth="1"/>
    <col min="26" max="26" width="4.5" customWidth="1"/>
    <col min="27" max="29" width="14.125" customWidth="1"/>
    <col min="30" max="30" width="27.5" customWidth="1"/>
    <col min="31" max="31" width="13.375" customWidth="1"/>
    <col min="32" max="32" width="17" customWidth="1"/>
    <col min="33" max="35" width="10" customWidth="1"/>
  </cols>
  <sheetData>
    <row r="1" spans="1:35" ht="8.25" customHeight="1" thickBot="1">
      <c r="B1" s="7"/>
      <c r="C1" s="7"/>
      <c r="D1" s="7"/>
      <c r="E1" s="7"/>
      <c r="F1" s="7"/>
      <c r="G1" s="7"/>
      <c r="H1" s="7"/>
      <c r="I1" s="7"/>
      <c r="J1" s="7"/>
      <c r="K1" s="87"/>
      <c r="L1" s="7"/>
      <c r="M1" s="87"/>
      <c r="N1" s="7"/>
      <c r="O1" s="7"/>
      <c r="P1" s="7"/>
      <c r="Q1" s="87"/>
      <c r="R1" s="7"/>
      <c r="S1" s="7"/>
      <c r="T1" s="7"/>
      <c r="U1" s="7"/>
      <c r="V1" s="7"/>
      <c r="W1" s="7"/>
      <c r="X1" s="7"/>
      <c r="Y1" s="7"/>
      <c r="Z1" s="7"/>
      <c r="AA1" s="7"/>
      <c r="AB1" s="7"/>
      <c r="AC1" s="7"/>
      <c r="AD1" s="7"/>
      <c r="AE1" s="7"/>
      <c r="AF1" s="7"/>
      <c r="AG1" s="7"/>
      <c r="AH1" s="7"/>
    </row>
    <row r="2" spans="1:35" s="47" customFormat="1" ht="63" customHeight="1">
      <c r="B2" s="186"/>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276"/>
      <c r="AC2" s="461" t="s">
        <v>318</v>
      </c>
      <c r="AD2" s="461"/>
      <c r="AE2" s="77" t="s">
        <v>319</v>
      </c>
      <c r="AF2" s="359">
        <v>4</v>
      </c>
      <c r="AG2" s="46"/>
      <c r="AH2" s="46"/>
    </row>
    <row r="3" spans="1:35" s="48" customFormat="1" ht="22.5" customHeight="1">
      <c r="B3" s="160" t="s">
        <v>312</v>
      </c>
      <c r="C3" s="446" t="s">
        <v>313</v>
      </c>
      <c r="D3" s="447"/>
      <c r="E3" s="458" t="s">
        <v>314</v>
      </c>
      <c r="F3" s="459"/>
      <c r="G3" s="459"/>
      <c r="H3" s="459"/>
      <c r="I3" s="460" t="s">
        <v>315</v>
      </c>
      <c r="J3" s="460"/>
      <c r="K3" s="460"/>
      <c r="L3" s="460"/>
      <c r="M3" s="460"/>
      <c r="N3" s="460"/>
      <c r="O3" s="460"/>
      <c r="P3" s="460"/>
      <c r="Q3" s="460"/>
      <c r="R3" s="460"/>
      <c r="S3" s="460"/>
      <c r="T3" s="460"/>
      <c r="U3" s="618" t="s">
        <v>316</v>
      </c>
      <c r="V3" s="446"/>
      <c r="W3" s="149"/>
      <c r="X3" s="149"/>
      <c r="Y3" s="446" t="s">
        <v>317</v>
      </c>
      <c r="Z3" s="446"/>
      <c r="AA3" s="446"/>
      <c r="AB3" s="455" t="s">
        <v>708</v>
      </c>
      <c r="AC3" s="455"/>
      <c r="AD3" s="455"/>
      <c r="AE3" s="455"/>
      <c r="AF3" s="697"/>
      <c r="AG3" s="46"/>
      <c r="AH3" s="46"/>
    </row>
    <row r="4" spans="1:35" s="48" customFormat="1" ht="22.5" customHeight="1">
      <c r="B4" s="162" t="s">
        <v>320</v>
      </c>
      <c r="C4" s="619" t="s">
        <v>709</v>
      </c>
      <c r="D4" s="627"/>
      <c r="E4" s="50"/>
      <c r="F4" s="219"/>
      <c r="G4" s="220"/>
      <c r="H4" s="220"/>
      <c r="I4" s="220"/>
      <c r="J4" s="220"/>
      <c r="K4" s="220"/>
      <c r="L4" s="220"/>
      <c r="M4" s="220"/>
      <c r="N4" s="220"/>
      <c r="O4" s="220"/>
      <c r="P4" s="220"/>
      <c r="Q4" s="220"/>
      <c r="R4" s="220"/>
      <c r="S4" s="220"/>
      <c r="T4" s="220"/>
      <c r="U4" s="51" t="s">
        <v>322</v>
      </c>
      <c r="V4" s="628" t="s">
        <v>710</v>
      </c>
      <c r="W4" s="629"/>
      <c r="X4" s="629"/>
      <c r="Y4" s="629"/>
      <c r="Z4" s="629"/>
      <c r="AA4" s="630"/>
      <c r="AC4" s="121"/>
      <c r="AD4" s="619"/>
      <c r="AE4" s="620"/>
      <c r="AF4" s="678"/>
      <c r="AG4" s="49"/>
      <c r="AH4" s="49"/>
    </row>
    <row r="5" spans="1:35" s="48" customFormat="1" ht="22.5" customHeight="1">
      <c r="B5" s="160" t="s">
        <v>711</v>
      </c>
      <c r="C5" s="442" t="s">
        <v>712</v>
      </c>
      <c r="D5" s="442"/>
      <c r="E5" s="442"/>
      <c r="F5" s="442"/>
      <c r="G5" s="442"/>
      <c r="H5" s="442"/>
      <c r="I5" s="442"/>
      <c r="J5" s="442"/>
      <c r="K5" s="442"/>
      <c r="L5" s="442"/>
      <c r="M5" s="442"/>
      <c r="N5" s="442"/>
      <c r="O5" s="442"/>
      <c r="P5" s="442"/>
      <c r="Q5" s="442"/>
      <c r="R5" s="165"/>
      <c r="S5" s="165"/>
      <c r="T5" s="165"/>
      <c r="U5" s="165"/>
      <c r="V5" s="165"/>
      <c r="W5" s="165"/>
      <c r="X5" s="165"/>
      <c r="Y5" s="165"/>
      <c r="Z5" s="165"/>
      <c r="AA5" s="165"/>
      <c r="AB5" s="166"/>
      <c r="AC5" s="166"/>
      <c r="AD5" s="46"/>
      <c r="AE5" s="46"/>
      <c r="AF5" s="161"/>
      <c r="AG5" s="49"/>
      <c r="AH5" s="49"/>
    </row>
    <row r="6" spans="1:35" ht="25.5" customHeight="1" thickBot="1">
      <c r="B6" s="163" t="s">
        <v>327</v>
      </c>
      <c r="C6" s="663" t="s">
        <v>328</v>
      </c>
      <c r="D6" s="663"/>
      <c r="E6" s="663"/>
      <c r="F6" s="663"/>
      <c r="G6" s="663"/>
      <c r="H6" s="663"/>
      <c r="I6" s="663"/>
      <c r="J6" s="663"/>
      <c r="K6" s="663"/>
      <c r="L6" s="663"/>
      <c r="M6" s="663"/>
      <c r="N6" s="663"/>
      <c r="O6" s="663"/>
      <c r="P6" s="663"/>
      <c r="Q6" s="663"/>
      <c r="R6" s="167"/>
      <c r="S6" s="167"/>
      <c r="T6" s="167"/>
      <c r="U6" s="167"/>
      <c r="V6" s="167"/>
      <c r="W6" s="167"/>
      <c r="X6" s="167"/>
      <c r="Y6" s="167"/>
      <c r="Z6" s="167"/>
      <c r="AA6" s="167"/>
      <c r="AB6" s="167"/>
      <c r="AC6" s="167"/>
      <c r="AD6" s="168"/>
      <c r="AE6" s="168"/>
      <c r="AF6" s="164"/>
      <c r="AG6" s="9"/>
      <c r="AH6" s="9"/>
      <c r="AI6" s="9"/>
    </row>
    <row r="7" spans="1:35" s="58" customFormat="1" ht="34.5" customHeight="1">
      <c r="B7" s="695" t="s">
        <v>713</v>
      </c>
      <c r="C7" s="436" t="s">
        <v>330</v>
      </c>
      <c r="D7" s="437" t="s">
        <v>101</v>
      </c>
      <c r="E7" s="774"/>
      <c r="F7" s="437" t="s">
        <v>102</v>
      </c>
      <c r="G7" s="450" t="s">
        <v>103</v>
      </c>
      <c r="H7" s="774"/>
      <c r="I7" s="774"/>
      <c r="J7" s="432" t="s">
        <v>104</v>
      </c>
      <c r="K7" s="432"/>
      <c r="L7" s="432"/>
      <c r="M7" s="432"/>
      <c r="N7" s="432"/>
      <c r="O7" s="432"/>
      <c r="P7" s="432"/>
      <c r="Q7" s="432"/>
      <c r="R7" s="432"/>
      <c r="S7" s="432"/>
      <c r="T7" s="432"/>
      <c r="U7" s="94" t="s">
        <v>331</v>
      </c>
      <c r="V7" s="451" t="s">
        <v>107</v>
      </c>
      <c r="W7" s="774"/>
      <c r="X7" s="774"/>
      <c r="Y7" s="451" t="s">
        <v>108</v>
      </c>
      <c r="Z7" s="426" t="s">
        <v>109</v>
      </c>
      <c r="AA7" s="448" t="s">
        <v>110</v>
      </c>
      <c r="AB7" s="774"/>
      <c r="AC7" s="774"/>
      <c r="AD7" s="774"/>
      <c r="AE7" s="774"/>
      <c r="AF7" s="698" t="s">
        <v>111</v>
      </c>
    </row>
    <row r="8" spans="1:35" s="58" customFormat="1" ht="141" customHeight="1">
      <c r="B8" s="696"/>
      <c r="C8" s="436"/>
      <c r="D8" s="92" t="s">
        <v>332</v>
      </c>
      <c r="E8" s="93" t="s">
        <v>333</v>
      </c>
      <c r="F8" s="437"/>
      <c r="G8" s="113" t="s">
        <v>114</v>
      </c>
      <c r="H8" s="113" t="s">
        <v>115</v>
      </c>
      <c r="I8" s="113" t="s">
        <v>116</v>
      </c>
      <c r="J8" s="427" t="s">
        <v>117</v>
      </c>
      <c r="K8" s="428"/>
      <c r="L8" s="427" t="s">
        <v>118</v>
      </c>
      <c r="M8" s="428"/>
      <c r="N8" s="114" t="s">
        <v>119</v>
      </c>
      <c r="O8" s="114" t="s">
        <v>334</v>
      </c>
      <c r="P8" s="427" t="s">
        <v>120</v>
      </c>
      <c r="Q8" s="428"/>
      <c r="R8" s="114" t="s">
        <v>335</v>
      </c>
      <c r="S8" s="432" t="s">
        <v>336</v>
      </c>
      <c r="T8" s="432"/>
      <c r="U8" s="94" t="s">
        <v>122</v>
      </c>
      <c r="V8" s="115" t="s">
        <v>123</v>
      </c>
      <c r="W8" s="115" t="s">
        <v>124</v>
      </c>
      <c r="X8" s="115" t="s">
        <v>125</v>
      </c>
      <c r="Y8" s="451"/>
      <c r="Z8" s="426"/>
      <c r="AA8" s="116" t="s">
        <v>126</v>
      </c>
      <c r="AB8" s="116" t="s">
        <v>127</v>
      </c>
      <c r="AC8" s="116" t="s">
        <v>128</v>
      </c>
      <c r="AD8" s="117" t="s">
        <v>129</v>
      </c>
      <c r="AE8" s="116" t="s">
        <v>130</v>
      </c>
      <c r="AF8" s="698"/>
    </row>
    <row r="9" spans="1:35" s="122" customFormat="1" ht="70.5" customHeight="1">
      <c r="A9" s="277"/>
      <c r="B9" s="692" t="s">
        <v>714</v>
      </c>
      <c r="C9" s="252" t="s">
        <v>715</v>
      </c>
      <c r="D9" s="170" t="s">
        <v>24</v>
      </c>
      <c r="E9" s="172" t="s">
        <v>5</v>
      </c>
      <c r="F9" s="98" t="s">
        <v>716</v>
      </c>
      <c r="G9" s="98" t="s">
        <v>717</v>
      </c>
      <c r="H9" s="98" t="s">
        <v>717</v>
      </c>
      <c r="I9" s="98" t="s">
        <v>635</v>
      </c>
      <c r="J9" s="278">
        <v>2</v>
      </c>
      <c r="K9" s="216" t="str">
        <f t="shared" ref="K9:K14" si="0">+IF(J9="","Bajo",IF(J9=2,"Medio",IF(J9=6,"Alto",IF(J9=10,"Muy Alto",""))))</f>
        <v>Medio</v>
      </c>
      <c r="L9" s="279">
        <v>4</v>
      </c>
      <c r="M9" s="216" t="str">
        <f t="shared" ref="M9:M14" si="1">+IF(L9=0,"",IF(L9=1,"Esporádica",IF(L9=2,"Ocasional",IF(L9=3,"Frecuente",IF(L9=4,"Continua","")))))</f>
        <v>Continua</v>
      </c>
      <c r="N9" s="98">
        <f>J9*L9</f>
        <v>8</v>
      </c>
      <c r="O9" s="216" t="str">
        <f>IF(N9&lt;2,"O",IF(N9&lt;=4,"Bajo",IF(N9&lt;=8,"Medio",IF(N9&lt;=20,"Alto","(MA)"))))</f>
        <v>Medio</v>
      </c>
      <c r="P9" s="109">
        <v>10</v>
      </c>
      <c r="Q9" s="216" t="str">
        <f t="shared" ref="Q9:Q14" si="2">+IF(P9=0,"",IF(P9&lt;11,"Leve",IF(P9&lt;26,"Grave",IF(P9&lt;61,"Muy Grave",IF(P9&lt;101,"Muerte","")))))</f>
        <v>Leve</v>
      </c>
      <c r="R9" s="98">
        <f>+P9*N9</f>
        <v>80</v>
      </c>
      <c r="S9" s="90" t="str">
        <f t="shared" ref="S9:S14" si="3">+IF(R9=0,"",IF(R9&lt;21,"IV",IF(R9&lt;121,"III",IF(R9&lt;501,"II",IF(R9&lt;4001,"I","")))))</f>
        <v>III</v>
      </c>
      <c r="T9" s="99" t="str">
        <f t="shared" ref="T9:T14" si="4">+IF(S9=0,"",IF(S9="I","No Aceptable",IF(S9="II","No Aceptable  o Aceptable con control específico",IF(S9="III","Aceptable",IF(S9="IV","Aceptable","")))))</f>
        <v>Aceptable</v>
      </c>
      <c r="U9" s="99" t="s">
        <v>4</v>
      </c>
      <c r="V9" s="408">
        <v>2</v>
      </c>
      <c r="W9" s="408">
        <v>358</v>
      </c>
      <c r="X9" s="408">
        <f>V9+W9</f>
        <v>360</v>
      </c>
      <c r="Y9" s="109" t="s">
        <v>630</v>
      </c>
      <c r="Z9" s="109" t="s">
        <v>8</v>
      </c>
      <c r="AA9" s="109" t="s">
        <v>153</v>
      </c>
      <c r="AB9" s="109" t="s">
        <v>153</v>
      </c>
      <c r="AC9" s="109" t="s">
        <v>153</v>
      </c>
      <c r="AD9" s="105" t="s">
        <v>718</v>
      </c>
      <c r="AE9" s="109" t="s">
        <v>153</v>
      </c>
      <c r="AF9" s="280"/>
    </row>
    <row r="10" spans="1:35" s="62" customFormat="1" ht="70.5" customHeight="1">
      <c r="A10" s="237"/>
      <c r="B10" s="693"/>
      <c r="C10" s="407"/>
      <c r="D10" s="170" t="s">
        <v>719</v>
      </c>
      <c r="E10" s="172" t="s">
        <v>5</v>
      </c>
      <c r="F10" s="98" t="s">
        <v>720</v>
      </c>
      <c r="G10" s="98" t="s">
        <v>717</v>
      </c>
      <c r="H10" s="98" t="s">
        <v>717</v>
      </c>
      <c r="I10" s="98" t="s">
        <v>635</v>
      </c>
      <c r="J10" s="278">
        <v>2</v>
      </c>
      <c r="K10" s="216" t="str">
        <f t="shared" si="0"/>
        <v>Medio</v>
      </c>
      <c r="L10" s="279">
        <v>4</v>
      </c>
      <c r="M10" s="216" t="str">
        <f t="shared" si="1"/>
        <v>Continua</v>
      </c>
      <c r="N10" s="98">
        <f>J10*L10</f>
        <v>8</v>
      </c>
      <c r="O10" s="216" t="str">
        <f>IF(N10&lt;2,"O",IF(N10&lt;=4,"Bajo",IF(N10&lt;=8,"Medio",IF(N10&lt;=20,"Alto","(MA)"))))</f>
        <v>Medio</v>
      </c>
      <c r="P10" s="109">
        <v>10</v>
      </c>
      <c r="Q10" s="216" t="str">
        <f t="shared" si="2"/>
        <v>Leve</v>
      </c>
      <c r="R10" s="98">
        <f>+P10*N10</f>
        <v>80</v>
      </c>
      <c r="S10" s="90" t="str">
        <f t="shared" si="3"/>
        <v>III</v>
      </c>
      <c r="T10" s="99" t="str">
        <f t="shared" si="4"/>
        <v>Aceptable</v>
      </c>
      <c r="U10" s="99" t="s">
        <v>4</v>
      </c>
      <c r="V10" s="409"/>
      <c r="W10" s="409"/>
      <c r="X10" s="409"/>
      <c r="Y10" s="109" t="s">
        <v>721</v>
      </c>
      <c r="Z10" s="109" t="s">
        <v>8</v>
      </c>
      <c r="AA10" s="109" t="s">
        <v>153</v>
      </c>
      <c r="AB10" s="109" t="s">
        <v>153</v>
      </c>
      <c r="AC10" s="109" t="s">
        <v>153</v>
      </c>
      <c r="AD10" s="105" t="s">
        <v>718</v>
      </c>
      <c r="AE10" s="98" t="s">
        <v>153</v>
      </c>
      <c r="AF10" s="280"/>
    </row>
    <row r="11" spans="1:35" s="123" customFormat="1" ht="70.5" customHeight="1">
      <c r="A11" s="281"/>
      <c r="B11" s="693"/>
      <c r="C11" s="407"/>
      <c r="D11" s="170" t="s">
        <v>722</v>
      </c>
      <c r="E11" s="172" t="s">
        <v>155</v>
      </c>
      <c r="F11" s="234" t="s">
        <v>723</v>
      </c>
      <c r="G11" s="98" t="s">
        <v>717</v>
      </c>
      <c r="H11" s="98" t="s">
        <v>717</v>
      </c>
      <c r="I11" s="98" t="s">
        <v>724</v>
      </c>
      <c r="J11" s="278">
        <v>2</v>
      </c>
      <c r="K11" s="216" t="str">
        <f t="shared" si="0"/>
        <v>Medio</v>
      </c>
      <c r="L11" s="279">
        <v>2</v>
      </c>
      <c r="M11" s="216" t="str">
        <f t="shared" si="1"/>
        <v>Ocasional</v>
      </c>
      <c r="N11" s="98">
        <f>J11*L11</f>
        <v>4</v>
      </c>
      <c r="O11" s="216" t="str">
        <f>+IF(N11=0,"",IF(N11&lt;5,"Bajo",IF(N11&lt;9,"Medio",IF(N11&lt;21,"Alto",IF(N11&lt;41,"Muy Alto","")))))</f>
        <v>Bajo</v>
      </c>
      <c r="P11" s="109">
        <v>25</v>
      </c>
      <c r="Q11" s="216" t="str">
        <f t="shared" si="2"/>
        <v>Grave</v>
      </c>
      <c r="R11" s="98">
        <f>+P11*N11</f>
        <v>100</v>
      </c>
      <c r="S11" s="90" t="str">
        <f t="shared" si="3"/>
        <v>III</v>
      </c>
      <c r="T11" s="99" t="str">
        <f t="shared" si="4"/>
        <v>Aceptable</v>
      </c>
      <c r="U11" s="99" t="s">
        <v>4</v>
      </c>
      <c r="V11" s="409"/>
      <c r="W11" s="409"/>
      <c r="X11" s="409"/>
      <c r="Y11" s="98" t="s">
        <v>725</v>
      </c>
      <c r="Z11" s="98" t="s">
        <v>8</v>
      </c>
      <c r="AA11" s="98" t="s">
        <v>153</v>
      </c>
      <c r="AB11" s="98" t="s">
        <v>153</v>
      </c>
      <c r="AC11" s="109" t="s">
        <v>153</v>
      </c>
      <c r="AD11" s="105" t="s">
        <v>726</v>
      </c>
      <c r="AE11" s="98" t="s">
        <v>727</v>
      </c>
      <c r="AF11" s="282"/>
    </row>
    <row r="12" spans="1:35" s="58" customFormat="1" ht="87.75" customHeight="1">
      <c r="A12" s="231"/>
      <c r="B12" s="693"/>
      <c r="C12" s="407"/>
      <c r="D12" s="170" t="s">
        <v>728</v>
      </c>
      <c r="E12" s="234" t="s">
        <v>645</v>
      </c>
      <c r="F12" s="98" t="s">
        <v>729</v>
      </c>
      <c r="G12" s="98" t="s">
        <v>717</v>
      </c>
      <c r="H12" s="98" t="s">
        <v>717</v>
      </c>
      <c r="I12" s="98" t="s">
        <v>730</v>
      </c>
      <c r="J12" s="278">
        <v>2</v>
      </c>
      <c r="K12" s="216" t="str">
        <f t="shared" si="0"/>
        <v>Medio</v>
      </c>
      <c r="L12" s="279">
        <v>2</v>
      </c>
      <c r="M12" s="216" t="str">
        <f t="shared" si="1"/>
        <v>Ocasional</v>
      </c>
      <c r="N12" s="98">
        <f>J12*L12</f>
        <v>4</v>
      </c>
      <c r="O12" s="216" t="str">
        <f>IF(N12&lt;2,"O",IF(N12&lt;=4,"Bajo",IF(N12&lt;=8,"Medio",IF(N12&lt;=20,"Alto","(MA)"))))</f>
        <v>Bajo</v>
      </c>
      <c r="P12" s="109">
        <v>10</v>
      </c>
      <c r="Q12" s="216" t="str">
        <f t="shared" si="2"/>
        <v>Leve</v>
      </c>
      <c r="R12" s="98">
        <f>+P12*N12</f>
        <v>40</v>
      </c>
      <c r="S12" s="90" t="str">
        <f t="shared" si="3"/>
        <v>III</v>
      </c>
      <c r="T12" s="99" t="str">
        <f t="shared" si="4"/>
        <v>Aceptable</v>
      </c>
      <c r="U12" s="99" t="s">
        <v>4</v>
      </c>
      <c r="V12" s="409"/>
      <c r="W12" s="409"/>
      <c r="X12" s="409"/>
      <c r="Y12" s="98" t="s">
        <v>731</v>
      </c>
      <c r="Z12" s="98" t="s">
        <v>8</v>
      </c>
      <c r="AA12" s="98" t="s">
        <v>153</v>
      </c>
      <c r="AB12" s="98" t="s">
        <v>153</v>
      </c>
      <c r="AC12" s="109" t="s">
        <v>153</v>
      </c>
      <c r="AD12" s="110" t="s">
        <v>732</v>
      </c>
      <c r="AE12" s="98" t="s">
        <v>153</v>
      </c>
      <c r="AF12" s="283"/>
    </row>
    <row r="13" spans="1:35" s="124" customFormat="1" ht="117" customHeight="1">
      <c r="A13" s="284"/>
      <c r="B13" s="693"/>
      <c r="C13" s="407"/>
      <c r="D13" s="170" t="s">
        <v>733</v>
      </c>
      <c r="E13" s="172" t="s">
        <v>650</v>
      </c>
      <c r="F13" s="234" t="s">
        <v>651</v>
      </c>
      <c r="G13" s="234" t="s">
        <v>717</v>
      </c>
      <c r="H13" s="98" t="s">
        <v>717</v>
      </c>
      <c r="I13" s="98" t="s">
        <v>730</v>
      </c>
      <c r="J13" s="278">
        <v>2</v>
      </c>
      <c r="K13" s="216" t="str">
        <f t="shared" si="0"/>
        <v>Medio</v>
      </c>
      <c r="L13" s="279">
        <v>4</v>
      </c>
      <c r="M13" s="216" t="str">
        <f t="shared" si="1"/>
        <v>Continua</v>
      </c>
      <c r="N13" s="98">
        <f>J13*L13</f>
        <v>8</v>
      </c>
      <c r="O13" s="216" t="str">
        <f>IF(N13&lt;2,"O",IF(N13&lt;=4,"Bajo",IF(N13&lt;=8,"Medio",IF(N13&lt;=20,"Alto","(MA)"))))</f>
        <v>Medio</v>
      </c>
      <c r="P13" s="109">
        <v>10</v>
      </c>
      <c r="Q13" s="216" t="str">
        <f t="shared" si="2"/>
        <v>Leve</v>
      </c>
      <c r="R13" s="98">
        <f>+P13*N13</f>
        <v>80</v>
      </c>
      <c r="S13" s="90" t="str">
        <f t="shared" si="3"/>
        <v>III</v>
      </c>
      <c r="T13" s="99" t="str">
        <f t="shared" si="4"/>
        <v>Aceptable</v>
      </c>
      <c r="U13" s="99" t="s">
        <v>4</v>
      </c>
      <c r="V13" s="409"/>
      <c r="W13" s="409"/>
      <c r="X13" s="409"/>
      <c r="Y13" s="98" t="s">
        <v>707</v>
      </c>
      <c r="Z13" s="98" t="s">
        <v>4</v>
      </c>
      <c r="AA13" s="98" t="s">
        <v>153</v>
      </c>
      <c r="AB13" s="98" t="s">
        <v>153</v>
      </c>
      <c r="AC13" s="109" t="s">
        <v>153</v>
      </c>
      <c r="AD13" s="110" t="s">
        <v>734</v>
      </c>
      <c r="AE13" s="98" t="s">
        <v>153</v>
      </c>
      <c r="AF13" s="285"/>
    </row>
    <row r="14" spans="1:35" s="58" customFormat="1" ht="70.5" customHeight="1">
      <c r="A14" s="231"/>
      <c r="B14" s="693"/>
      <c r="C14" s="407"/>
      <c r="D14" s="170" t="s">
        <v>735</v>
      </c>
      <c r="E14" s="172" t="s">
        <v>23</v>
      </c>
      <c r="F14" s="234" t="s">
        <v>736</v>
      </c>
      <c r="G14" s="234" t="s">
        <v>717</v>
      </c>
      <c r="H14" s="98" t="s">
        <v>737</v>
      </c>
      <c r="I14" s="98" t="s">
        <v>738</v>
      </c>
      <c r="J14" s="98">
        <v>6</v>
      </c>
      <c r="K14" s="216" t="str">
        <f t="shared" si="0"/>
        <v>Alto</v>
      </c>
      <c r="L14" s="98">
        <v>3</v>
      </c>
      <c r="M14" s="216" t="str">
        <f t="shared" si="1"/>
        <v>Frecuente</v>
      </c>
      <c r="N14" s="98">
        <f t="shared" ref="N14:N18" si="5">J14*L14</f>
        <v>18</v>
      </c>
      <c r="O14" s="216" t="str">
        <f>+IF(N14=0,"",IF(N14&lt;5,"Bajo",IF(N14&lt;9,"Medio",IF(N14&lt;21,"Alto",IF(N14&lt;41,"Muy Alto","")))))</f>
        <v>Alto</v>
      </c>
      <c r="P14" s="98">
        <v>25</v>
      </c>
      <c r="Q14" s="216" t="str">
        <f t="shared" si="2"/>
        <v>Grave</v>
      </c>
      <c r="R14" s="98">
        <f t="shared" ref="R14:R16" si="6">+P14*N14</f>
        <v>450</v>
      </c>
      <c r="S14" s="90" t="str">
        <f t="shared" si="3"/>
        <v>II</v>
      </c>
      <c r="T14" s="99" t="str">
        <f t="shared" si="4"/>
        <v>No Aceptable  o Aceptable con control específico</v>
      </c>
      <c r="U14" s="99" t="s">
        <v>4</v>
      </c>
      <c r="V14" s="409"/>
      <c r="W14" s="409"/>
      <c r="X14" s="409"/>
      <c r="Y14" s="98" t="s">
        <v>739</v>
      </c>
      <c r="Z14" s="98" t="s">
        <v>8</v>
      </c>
      <c r="AA14" s="109" t="s">
        <v>153</v>
      </c>
      <c r="AB14" s="109" t="s">
        <v>153</v>
      </c>
      <c r="AC14" s="109" t="s">
        <v>153</v>
      </c>
      <c r="AD14" s="105" t="s">
        <v>740</v>
      </c>
      <c r="AE14" s="98" t="s">
        <v>153</v>
      </c>
      <c r="AF14" s="171"/>
    </row>
    <row r="15" spans="1:35" s="58" customFormat="1" ht="93" customHeight="1">
      <c r="A15" s="231"/>
      <c r="B15" s="693"/>
      <c r="C15" s="407"/>
      <c r="D15" s="170" t="s">
        <v>741</v>
      </c>
      <c r="E15" s="172" t="s">
        <v>23</v>
      </c>
      <c r="F15" s="98" t="s">
        <v>742</v>
      </c>
      <c r="G15" s="234" t="s">
        <v>717</v>
      </c>
      <c r="H15" s="98" t="s">
        <v>743</v>
      </c>
      <c r="I15" s="98" t="s">
        <v>744</v>
      </c>
      <c r="J15" s="98">
        <v>6</v>
      </c>
      <c r="K15" s="216" t="str">
        <f t="shared" ref="K15:K16" si="7">+IF(J15="","Bajo",IF(J15=2,"Medio",IF(J15=6,"Alto",IF(J15=10,"Muy Alto",""))))</f>
        <v>Alto</v>
      </c>
      <c r="L15" s="98">
        <v>3</v>
      </c>
      <c r="M15" s="216" t="str">
        <f t="shared" ref="M15:M16" si="8">+IF(L15=0,"",IF(L15=1,"Esporádica",IF(L15=2,"Ocasional",IF(L15=3,"Frecuente",IF(L15=4,"Continua","")))))</f>
        <v>Frecuente</v>
      </c>
      <c r="N15" s="98">
        <f>J15*L15</f>
        <v>18</v>
      </c>
      <c r="O15" s="216" t="str">
        <f>+IF(N15=0,"",IF(N15&lt;5,"Bajo",IF(N15&lt;9,"Medio",IF(N15&lt;21,"Alto",IF(N15&lt;41,"Muy Alto","")))))</f>
        <v>Alto</v>
      </c>
      <c r="P15" s="98">
        <v>25</v>
      </c>
      <c r="Q15" s="216" t="str">
        <f t="shared" ref="Q15:Q17" si="9">+IF(P15=0,"",IF(P15&lt;11,"Leve",IF(P15&lt;26,"Grave",IF(P15&lt;61,"Muy Grave",IF(P15&lt;101,"Muerte","")))))</f>
        <v>Grave</v>
      </c>
      <c r="R15" s="98">
        <f t="shared" si="6"/>
        <v>450</v>
      </c>
      <c r="S15" s="90" t="str">
        <f t="shared" ref="S15:S18" si="10">+IF(R15=0,"",IF(R15&lt;21,"IV",IF(R15&lt;121,"III",IF(R15&lt;501,"II",IF(R15&lt;4001,"I","")))))</f>
        <v>II</v>
      </c>
      <c r="T15" s="99" t="str">
        <f t="shared" ref="T15:T18" si="11">+IF(S15=0,"",IF(S15="I","No Aceptable",IF(S15="II","No Aceptable  o Aceptable con control específico",IF(S15="III","Aceptable",IF(S15="IV","Aceptable","")))))</f>
        <v>No Aceptable  o Aceptable con control específico</v>
      </c>
      <c r="U15" s="99" t="s">
        <v>4</v>
      </c>
      <c r="V15" s="409"/>
      <c r="W15" s="409"/>
      <c r="X15" s="409"/>
      <c r="Y15" s="109" t="s">
        <v>739</v>
      </c>
      <c r="Z15" s="98" t="s">
        <v>8</v>
      </c>
      <c r="AA15" s="109" t="s">
        <v>153</v>
      </c>
      <c r="AB15" s="109" t="s">
        <v>153</v>
      </c>
      <c r="AC15" s="109" t="s">
        <v>153</v>
      </c>
      <c r="AD15" s="105" t="s">
        <v>745</v>
      </c>
      <c r="AE15" s="109" t="s">
        <v>746</v>
      </c>
      <c r="AF15" s="171"/>
    </row>
    <row r="16" spans="1:35" s="58" customFormat="1" ht="123" customHeight="1">
      <c r="A16" s="231"/>
      <c r="B16" s="693"/>
      <c r="C16" s="407"/>
      <c r="D16" s="170" t="s">
        <v>747</v>
      </c>
      <c r="E16" s="172" t="s">
        <v>23</v>
      </c>
      <c r="F16" s="98" t="s">
        <v>748</v>
      </c>
      <c r="G16" s="234" t="s">
        <v>749</v>
      </c>
      <c r="H16" s="98" t="s">
        <v>743</v>
      </c>
      <c r="I16" s="98" t="s">
        <v>750</v>
      </c>
      <c r="J16" s="278">
        <v>2</v>
      </c>
      <c r="K16" s="216" t="str">
        <f t="shared" si="7"/>
        <v>Medio</v>
      </c>
      <c r="L16" s="279">
        <v>3</v>
      </c>
      <c r="M16" s="216" t="str">
        <f t="shared" si="8"/>
        <v>Frecuente</v>
      </c>
      <c r="N16" s="98">
        <f t="shared" si="5"/>
        <v>6</v>
      </c>
      <c r="O16" s="216" t="str">
        <f>+IF(N16=0,"",IF(N16&lt;5,"Bajo",IF(N16&lt;9,"Medio",IF(N16&lt;21,"Alto",IF(N16&lt;41,"Muy Alto","")))))</f>
        <v>Medio</v>
      </c>
      <c r="P16" s="109">
        <v>25</v>
      </c>
      <c r="Q16" s="216" t="str">
        <f t="shared" si="9"/>
        <v>Grave</v>
      </c>
      <c r="R16" s="98">
        <f t="shared" si="6"/>
        <v>150</v>
      </c>
      <c r="S16" s="90" t="str">
        <f t="shared" si="10"/>
        <v>II</v>
      </c>
      <c r="T16" s="99" t="str">
        <f t="shared" si="11"/>
        <v>No Aceptable  o Aceptable con control específico</v>
      </c>
      <c r="U16" s="99" t="s">
        <v>4</v>
      </c>
      <c r="V16" s="409"/>
      <c r="W16" s="409"/>
      <c r="X16" s="409"/>
      <c r="Y16" s="109" t="s">
        <v>751</v>
      </c>
      <c r="Z16" s="98" t="s">
        <v>8</v>
      </c>
      <c r="AA16" s="109" t="s">
        <v>153</v>
      </c>
      <c r="AB16" s="109" t="s">
        <v>153</v>
      </c>
      <c r="AC16" s="109" t="s">
        <v>153</v>
      </c>
      <c r="AD16" s="105" t="s">
        <v>752</v>
      </c>
      <c r="AE16" s="109" t="s">
        <v>746</v>
      </c>
      <c r="AF16" s="171"/>
    </row>
    <row r="17" spans="1:32" s="62" customFormat="1" ht="106.5" customHeight="1">
      <c r="A17"/>
      <c r="B17" s="693"/>
      <c r="C17" s="406"/>
      <c r="D17" s="90" t="s">
        <v>206</v>
      </c>
      <c r="E17" s="95" t="s">
        <v>17</v>
      </c>
      <c r="F17" s="95" t="s">
        <v>361</v>
      </c>
      <c r="G17" s="95" t="s">
        <v>362</v>
      </c>
      <c r="H17" s="95" t="s">
        <v>363</v>
      </c>
      <c r="I17" s="95" t="s">
        <v>364</v>
      </c>
      <c r="J17" s="90">
        <v>6</v>
      </c>
      <c r="K17" s="217" t="str">
        <f>+IF(J17="","Bajo",IF(J17=2,"Medio",IF(J17=6,"Alto",IF(J17=10,"Muy Alto",""))))</f>
        <v>Alto</v>
      </c>
      <c r="L17" s="90">
        <v>3</v>
      </c>
      <c r="M17" s="256" t="str">
        <f>+IF(L17=0,"",IF(L17=1,"Esporádica",IF(L17=2,"Ocasional",IF(L17=3,"Frecuente",IF(L17=4,"Continua","")))))</f>
        <v>Frecuente</v>
      </c>
      <c r="N17" s="90">
        <f>+IF(J17="",L17,(L17*J17))</f>
        <v>18</v>
      </c>
      <c r="O17" s="256" t="str">
        <f>+IF(N17=0,"",IF(N17&lt;5,"Bajo",IF(N17&lt;9,"Medio",IF(N17&lt;21,"Alto",IF(N17&lt;41,"Muy Alto","")))))</f>
        <v>Alto</v>
      </c>
      <c r="P17" s="90">
        <v>25</v>
      </c>
      <c r="Q17" s="256" t="str">
        <f>+IF(P17=0,"",IF(P17&lt;11,"Leve",IF(P17&lt;26,"Grave",IF(P17&lt;61,"Muy Grave",IF(P17&lt;101,"Muerte","")))))</f>
        <v>Grave</v>
      </c>
      <c r="R17" s="90">
        <f>+P17*N17</f>
        <v>450</v>
      </c>
      <c r="S17" s="90" t="str">
        <f>+IF(R17=0,"",IF(R17&lt;21,"IV",IF(R17&lt;121,"III",IF(R17&lt;501,"II",IF(R17&lt;4001,"I","")))))</f>
        <v>II</v>
      </c>
      <c r="T17" s="99" t="str">
        <f>+IF(S17=0,"",IF(S17="I","No Aceptable",IF(S17="II","No Aceptable  o Aceptable con control específico",IF(S17="III","Aceptable",IF(S17="IV","Aceptable","")))))</f>
        <v>No Aceptable  o Aceptable con control específico</v>
      </c>
      <c r="U17" s="99" t="s">
        <v>4</v>
      </c>
      <c r="V17" s="405"/>
      <c r="W17" s="405"/>
      <c r="X17" s="405"/>
      <c r="Y17" s="100" t="s">
        <v>365</v>
      </c>
      <c r="Z17" s="90" t="s">
        <v>4</v>
      </c>
      <c r="AA17" s="90" t="s">
        <v>86</v>
      </c>
      <c r="AB17" s="90" t="s">
        <v>86</v>
      </c>
      <c r="AC17" s="90" t="s">
        <v>86</v>
      </c>
      <c r="AD17" s="261" t="s">
        <v>366</v>
      </c>
      <c r="AE17" s="90" t="s">
        <v>86</v>
      </c>
      <c r="AF17" s="182" t="s">
        <v>367</v>
      </c>
    </row>
    <row r="18" spans="1:32" s="62" customFormat="1" ht="99" customHeight="1">
      <c r="A18" s="237"/>
      <c r="B18" s="693"/>
      <c r="C18" s="407"/>
      <c r="D18" s="170" t="s">
        <v>753</v>
      </c>
      <c r="E18" s="172" t="s">
        <v>233</v>
      </c>
      <c r="F18" s="98" t="s">
        <v>736</v>
      </c>
      <c r="G18" s="98" t="s">
        <v>717</v>
      </c>
      <c r="H18" s="98" t="s">
        <v>754</v>
      </c>
      <c r="I18" s="98" t="s">
        <v>755</v>
      </c>
      <c r="J18" s="278">
        <v>2</v>
      </c>
      <c r="K18" s="216" t="str">
        <f>+IF(J18="","Bajo",IF(J18=2,"Medio",IF(J18=6,"Alto",IF(J18=10,"Muy Alto",""))))</f>
        <v>Medio</v>
      </c>
      <c r="L18" s="279">
        <v>1</v>
      </c>
      <c r="M18" s="216" t="str">
        <f>+IF(L18=0,"",IF(L18=1,"Esporádica",IF(L18=2,"Ocasional",IF(L18=3,"Frecuente",IF(L18=4,"Continua","")))))</f>
        <v>Esporádica</v>
      </c>
      <c r="N18" s="98">
        <f t="shared" si="5"/>
        <v>2</v>
      </c>
      <c r="O18" s="216" t="str">
        <f t="shared" ref="O17:O18" si="12">IF(N18&lt;2,"O",IF(N18&lt;=4,"Bajo",IF(N18&lt;=8,"Medio",IF(N18&lt;=20,"Alto","(MA)"))))</f>
        <v>Bajo</v>
      </c>
      <c r="P18" s="109">
        <v>10</v>
      </c>
      <c r="Q18" s="216" t="str">
        <f>+IF(P18=0,"",IF(P18&lt;11,"Leve",IF(P18&lt;26,"Grave",IF(P18&lt;61,"Muy Grave",IF(P18&lt;101,"Muerte","")))))</f>
        <v>Leve</v>
      </c>
      <c r="R18" s="98">
        <f>+P18*N18</f>
        <v>20</v>
      </c>
      <c r="S18" s="90" t="str">
        <f t="shared" si="10"/>
        <v>IV</v>
      </c>
      <c r="T18" s="99" t="str">
        <f t="shared" si="11"/>
        <v>Aceptable</v>
      </c>
      <c r="U18" s="99" t="s">
        <v>4</v>
      </c>
      <c r="V18" s="409"/>
      <c r="W18" s="409"/>
      <c r="X18" s="409"/>
      <c r="Y18" s="109" t="s">
        <v>739</v>
      </c>
      <c r="Z18" s="109" t="s">
        <v>8</v>
      </c>
      <c r="AA18" s="109" t="s">
        <v>153</v>
      </c>
      <c r="AB18" s="109" t="s">
        <v>153</v>
      </c>
      <c r="AC18" s="109" t="s">
        <v>153</v>
      </c>
      <c r="AD18" s="105" t="s">
        <v>756</v>
      </c>
      <c r="AE18" s="109" t="s">
        <v>153</v>
      </c>
      <c r="AF18" s="286"/>
    </row>
    <row r="19" spans="1:32" s="58" customFormat="1" ht="70.5" customHeight="1">
      <c r="A19" s="231"/>
      <c r="B19" s="694"/>
      <c r="C19" s="196"/>
      <c r="D19" s="170" t="s">
        <v>663</v>
      </c>
      <c r="E19" s="172" t="s">
        <v>233</v>
      </c>
      <c r="F19" s="234" t="s">
        <v>757</v>
      </c>
      <c r="G19" s="234" t="s">
        <v>717</v>
      </c>
      <c r="H19" s="98" t="s">
        <v>717</v>
      </c>
      <c r="I19" s="98" t="s">
        <v>758</v>
      </c>
      <c r="J19" s="278">
        <v>2</v>
      </c>
      <c r="K19" s="216" t="str">
        <f>+IF(J19="","Bajo",IF(J19=2,"Medio",IF(J19=6,"Alto",IF(J19=10,"Muy Alto",""))))</f>
        <v>Medio</v>
      </c>
      <c r="L19" s="279">
        <v>3</v>
      </c>
      <c r="M19" s="216" t="str">
        <f>+IF(L19=0,"",IF(L19=1,"Esporádica",IF(L19=2,"Ocasional",IF(L19=3,"Frecuente",IF(L19=4,"Continua","")))))</f>
        <v>Frecuente</v>
      </c>
      <c r="N19" s="98">
        <f>J19*L19</f>
        <v>6</v>
      </c>
      <c r="O19" s="216" t="str">
        <f>IF(N19&lt;2,"O",IF(N19&lt;=4,"Bajo",IF(N19&lt;=8,"Medio",IF(N19&lt;=20,"Alto","(MA)"))))</f>
        <v>Medio</v>
      </c>
      <c r="P19" s="109">
        <v>10</v>
      </c>
      <c r="Q19" s="216" t="str">
        <f>+IF(P19=0,"",IF(P19&lt;11,"Leve",IF(P19&lt;26,"Grave",IF(P19&lt;61,"Muy Grave",IF(P19&lt;101,"Muerte","")))))</f>
        <v>Leve</v>
      </c>
      <c r="R19" s="98">
        <f>+P19*N19</f>
        <v>60</v>
      </c>
      <c r="S19" s="90" t="str">
        <f>+IF(R19=0,"",IF(R19&lt;21,"IV",IF(R19&lt;121,"III",IF(R19&lt;501,"II",IF(R19&lt;4001,"I","")))))</f>
        <v>III</v>
      </c>
      <c r="T19" s="99" t="str">
        <f>+IF(S19=0,"",IF(S19="I","No Aceptable",IF(S19="II","No Aceptable  o Aceptable con control específico",IF(S19="III","Aceptable",IF(S19="IV","Aceptable","")))))</f>
        <v>Aceptable</v>
      </c>
      <c r="U19" s="99" t="s">
        <v>4</v>
      </c>
      <c r="V19" s="410"/>
      <c r="W19" s="410"/>
      <c r="X19" s="410"/>
      <c r="Y19" s="98" t="s">
        <v>666</v>
      </c>
      <c r="Z19" s="98" t="s">
        <v>8</v>
      </c>
      <c r="AA19" s="98" t="s">
        <v>153</v>
      </c>
      <c r="AB19" s="98" t="s">
        <v>153</v>
      </c>
      <c r="AC19" s="109" t="s">
        <v>153</v>
      </c>
      <c r="AD19" s="110" t="s">
        <v>759</v>
      </c>
      <c r="AE19" s="98" t="s">
        <v>760</v>
      </c>
      <c r="AF19" s="171"/>
    </row>
    <row r="20" spans="1:32" ht="23.25" customHeight="1"/>
    <row r="21" spans="1:32" ht="70.5" customHeight="1"/>
    <row r="22" spans="1:32" ht="15.75" customHeight="1"/>
    <row r="23" spans="1:32" ht="15.75" customHeight="1"/>
    <row r="24" spans="1:32" ht="15.75" customHeight="1"/>
    <row r="25" spans="1:32" ht="15.75" customHeight="1"/>
    <row r="26" spans="1:32" ht="15.75" customHeight="1"/>
    <row r="27" spans="1:32" ht="15.75" customHeight="1"/>
    <row r="28" spans="1:32" ht="15.75" customHeight="1"/>
    <row r="29" spans="1:32" ht="15.75" customHeight="1"/>
    <row r="30" spans="1:32" ht="15.75" customHeight="1"/>
    <row r="31" spans="1:32" ht="15.75" customHeight="1"/>
    <row r="32" spans="1: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2:7" ht="15.75" customHeight="1"/>
    <row r="306" spans="2:7" ht="15.75" customHeight="1"/>
    <row r="307" spans="2:7" ht="15.75" customHeight="1"/>
    <row r="308" spans="2:7" ht="15.75" customHeight="1"/>
    <row r="309" spans="2:7" ht="15.75" customHeight="1"/>
    <row r="310" spans="2:7" ht="15.75" customHeight="1"/>
    <row r="311" spans="2:7" ht="15.75" customHeight="1">
      <c r="B311" s="67">
        <v>4</v>
      </c>
      <c r="C311" s="66">
        <v>2</v>
      </c>
      <c r="D311" s="67">
        <v>100</v>
      </c>
      <c r="E311" s="72">
        <v>20</v>
      </c>
      <c r="F311" s="67" t="s">
        <v>541</v>
      </c>
      <c r="G311" s="67" t="s">
        <v>542</v>
      </c>
    </row>
    <row r="312" spans="2:7" ht="15.75" customHeight="1">
      <c r="B312" s="67">
        <v>3</v>
      </c>
      <c r="C312" s="66">
        <v>4</v>
      </c>
      <c r="D312" s="67">
        <v>60</v>
      </c>
      <c r="E312" s="71">
        <v>40</v>
      </c>
      <c r="F312" s="67" t="s">
        <v>543</v>
      </c>
      <c r="G312" s="67" t="s">
        <v>542</v>
      </c>
    </row>
    <row r="313" spans="2:7" ht="15.75" customHeight="1">
      <c r="B313" s="67">
        <v>2</v>
      </c>
      <c r="C313" s="66">
        <v>6</v>
      </c>
      <c r="D313" s="67">
        <v>25</v>
      </c>
      <c r="E313" s="71">
        <v>50</v>
      </c>
      <c r="F313" s="67" t="s">
        <v>543</v>
      </c>
      <c r="G313" s="67" t="s">
        <v>542</v>
      </c>
    </row>
    <row r="314" spans="2:7" ht="15.75" customHeight="1">
      <c r="B314" s="67">
        <v>1</v>
      </c>
      <c r="C314" s="66">
        <v>8</v>
      </c>
      <c r="D314" s="67">
        <v>10</v>
      </c>
      <c r="E314" s="71">
        <v>60</v>
      </c>
      <c r="F314" s="67" t="s">
        <v>543</v>
      </c>
      <c r="G314" s="67" t="s">
        <v>542</v>
      </c>
    </row>
    <row r="315" spans="2:7" ht="15.75" customHeight="1">
      <c r="B315" s="67"/>
      <c r="C315" s="66">
        <v>10</v>
      </c>
      <c r="D315" s="67"/>
      <c r="E315" s="71">
        <v>80</v>
      </c>
      <c r="F315" s="67" t="s">
        <v>543</v>
      </c>
      <c r="G315" s="67" t="s">
        <v>542</v>
      </c>
    </row>
    <row r="316" spans="2:7" ht="15.75" customHeight="1">
      <c r="B316" s="67"/>
      <c r="C316" s="66">
        <v>12</v>
      </c>
      <c r="D316" s="67"/>
      <c r="E316" s="71">
        <v>100</v>
      </c>
      <c r="F316" s="67" t="s">
        <v>543</v>
      </c>
      <c r="G316" s="67" t="s">
        <v>542</v>
      </c>
    </row>
    <row r="317" spans="2:7" ht="15.75" customHeight="1">
      <c r="B317" s="67"/>
      <c r="C317" s="66"/>
      <c r="D317" s="67"/>
      <c r="E317" s="71"/>
      <c r="F317" s="67"/>
      <c r="G317" s="67"/>
    </row>
    <row r="318" spans="2:7" ht="15.75" customHeight="1">
      <c r="B318" s="67"/>
      <c r="C318" s="66">
        <v>18</v>
      </c>
      <c r="D318" s="67"/>
      <c r="E318" s="71">
        <v>120</v>
      </c>
      <c r="F318" s="67" t="s">
        <v>543</v>
      </c>
      <c r="G318" s="67" t="s">
        <v>542</v>
      </c>
    </row>
    <row r="319" spans="2:7" ht="15.75" customHeight="1">
      <c r="B319" s="67"/>
      <c r="C319" s="66">
        <v>20</v>
      </c>
      <c r="D319" s="67"/>
      <c r="E319" s="70">
        <v>150</v>
      </c>
      <c r="F319" s="67" t="s">
        <v>549</v>
      </c>
      <c r="G319" s="67" t="s">
        <v>550</v>
      </c>
    </row>
    <row r="320" spans="2:7" ht="15.75" customHeight="1">
      <c r="B320" s="67"/>
      <c r="C320" s="66">
        <v>24</v>
      </c>
      <c r="D320" s="67"/>
      <c r="E320" s="70">
        <v>200</v>
      </c>
      <c r="F320" s="67" t="s">
        <v>549</v>
      </c>
      <c r="G320" s="67" t="s">
        <v>550</v>
      </c>
    </row>
    <row r="321" spans="2:7" ht="15.75" customHeight="1">
      <c r="B321" s="67"/>
      <c r="C321" s="66">
        <v>30</v>
      </c>
      <c r="D321" s="67"/>
      <c r="E321" s="70">
        <v>240</v>
      </c>
      <c r="F321" s="67" t="s">
        <v>549</v>
      </c>
      <c r="G321" s="67" t="s">
        <v>550</v>
      </c>
    </row>
    <row r="322" spans="2:7" ht="15.75" customHeight="1">
      <c r="B322" s="67"/>
      <c r="C322" s="66">
        <v>40</v>
      </c>
      <c r="D322" s="67"/>
      <c r="E322" s="70">
        <v>250</v>
      </c>
      <c r="F322" s="67" t="s">
        <v>549</v>
      </c>
      <c r="G322" s="67" t="s">
        <v>550</v>
      </c>
    </row>
    <row r="323" spans="2:7" ht="15.75" customHeight="1">
      <c r="B323" s="67"/>
      <c r="C323" s="67"/>
      <c r="D323" s="67"/>
      <c r="E323" s="70">
        <v>360</v>
      </c>
      <c r="F323" s="67" t="s">
        <v>549</v>
      </c>
      <c r="G323" s="67" t="s">
        <v>550</v>
      </c>
    </row>
    <row r="324" spans="2:7" ht="15.75" customHeight="1">
      <c r="B324" s="67"/>
      <c r="C324" s="67"/>
      <c r="D324" s="67"/>
      <c r="E324" s="70">
        <v>400</v>
      </c>
      <c r="F324" s="67" t="s">
        <v>549</v>
      </c>
      <c r="G324" s="67" t="s">
        <v>550</v>
      </c>
    </row>
    <row r="325" spans="2:7" ht="15.75" customHeight="1">
      <c r="B325" s="67"/>
      <c r="C325" s="67"/>
      <c r="D325" s="67"/>
      <c r="E325" s="70">
        <v>480</v>
      </c>
      <c r="F325" s="67" t="s">
        <v>549</v>
      </c>
      <c r="G325" s="67" t="s">
        <v>550</v>
      </c>
    </row>
    <row r="326" spans="2:7" ht="15.75" customHeight="1">
      <c r="B326" s="67"/>
      <c r="C326" s="67"/>
      <c r="D326" s="67"/>
      <c r="E326" s="70">
        <v>500</v>
      </c>
      <c r="F326" s="67" t="s">
        <v>549</v>
      </c>
      <c r="G326" s="67" t="s">
        <v>550</v>
      </c>
    </row>
    <row r="327" spans="2:7" ht="15.75" customHeight="1">
      <c r="B327" s="67"/>
      <c r="C327" s="67"/>
      <c r="D327" s="67"/>
      <c r="E327" s="69">
        <v>600</v>
      </c>
      <c r="F327" s="67" t="s">
        <v>554</v>
      </c>
      <c r="G327" s="67" t="s">
        <v>550</v>
      </c>
    </row>
    <row r="328" spans="2:7" ht="15.75" customHeight="1">
      <c r="B328" s="67"/>
      <c r="C328" s="67"/>
      <c r="D328" s="67"/>
      <c r="E328" s="69">
        <v>800</v>
      </c>
      <c r="F328" s="67" t="s">
        <v>554</v>
      </c>
      <c r="G328" s="67" t="s">
        <v>550</v>
      </c>
    </row>
    <row r="329" spans="2:7" ht="15.75" customHeight="1">
      <c r="B329" s="67"/>
      <c r="C329" s="67"/>
      <c r="D329" s="67"/>
      <c r="E329" s="69">
        <v>1000</v>
      </c>
      <c r="F329" s="67" t="s">
        <v>554</v>
      </c>
      <c r="G329" s="67" t="s">
        <v>550</v>
      </c>
    </row>
    <row r="330" spans="2:7" ht="15.75" customHeight="1">
      <c r="B330" s="67"/>
      <c r="C330" s="67"/>
      <c r="D330" s="67"/>
      <c r="E330" s="69">
        <v>1200</v>
      </c>
      <c r="F330" s="67" t="s">
        <v>554</v>
      </c>
      <c r="G330" s="67" t="s">
        <v>550</v>
      </c>
    </row>
    <row r="331" spans="2:7" ht="15.75" customHeight="1">
      <c r="B331" s="67"/>
      <c r="C331" s="67"/>
      <c r="D331" s="67"/>
      <c r="E331" s="69">
        <v>1440</v>
      </c>
      <c r="F331" s="67" t="s">
        <v>554</v>
      </c>
      <c r="G331" s="67" t="s">
        <v>550</v>
      </c>
    </row>
    <row r="332" spans="2:7" ht="15.75" customHeight="1">
      <c r="B332" s="67"/>
      <c r="C332" s="67"/>
      <c r="D332" s="67"/>
      <c r="E332" s="69">
        <v>2000</v>
      </c>
      <c r="F332" s="67" t="s">
        <v>554</v>
      </c>
      <c r="G332" s="67" t="s">
        <v>550</v>
      </c>
    </row>
    <row r="333" spans="2:7" ht="15.75" customHeight="1">
      <c r="B333" s="67"/>
      <c r="C333" s="67"/>
      <c r="D333" s="67"/>
      <c r="E333" s="69">
        <v>2400</v>
      </c>
      <c r="F333" s="67" t="s">
        <v>554</v>
      </c>
      <c r="G333" s="67" t="s">
        <v>550</v>
      </c>
    </row>
    <row r="334" spans="2:7" ht="15.75" customHeight="1">
      <c r="B334" s="67"/>
      <c r="C334" s="67"/>
      <c r="D334" s="67"/>
      <c r="E334" s="69">
        <v>4000</v>
      </c>
      <c r="F334" s="67" t="s">
        <v>554</v>
      </c>
      <c r="G334" s="67" t="s">
        <v>550</v>
      </c>
    </row>
    <row r="335" spans="2:7" ht="15.75" customHeight="1">
      <c r="B335" s="67"/>
      <c r="C335" s="67"/>
      <c r="D335" s="67"/>
      <c r="E335" s="67"/>
      <c r="F335" s="67"/>
      <c r="G335" s="67"/>
    </row>
    <row r="336" spans="2:7" ht="15.75" customHeight="1">
      <c r="B336" s="67"/>
      <c r="C336" s="67"/>
      <c r="D336" s="67"/>
      <c r="E336" s="67"/>
      <c r="F336" s="67"/>
      <c r="G336" s="67"/>
    </row>
    <row r="337" spans="2:7" ht="15.75" customHeight="1">
      <c r="B337" s="67"/>
      <c r="C337" s="67"/>
      <c r="D337" s="67"/>
      <c r="E337" s="67"/>
      <c r="F337" s="67"/>
      <c r="G337" s="67"/>
    </row>
    <row r="338" spans="2:7" ht="15.75" customHeight="1">
      <c r="B338" s="67"/>
      <c r="C338" s="67"/>
      <c r="D338" s="67"/>
      <c r="E338" s="67"/>
      <c r="F338" s="67"/>
      <c r="G338" s="67"/>
    </row>
    <row r="339" spans="2:7" ht="15.75" customHeight="1">
      <c r="B339" s="67"/>
      <c r="C339" s="67"/>
      <c r="D339" s="67"/>
      <c r="E339" s="67"/>
      <c r="F339" s="67"/>
      <c r="G339" s="67"/>
    </row>
    <row r="340" spans="2:7" ht="15.75" customHeight="1">
      <c r="B340" s="67"/>
      <c r="C340" s="67"/>
      <c r="D340" s="67"/>
      <c r="E340" s="67"/>
      <c r="F340" s="67"/>
      <c r="G340" s="67"/>
    </row>
    <row r="341" spans="2:7" ht="15.75" customHeight="1">
      <c r="B341" s="67"/>
      <c r="C341" s="67"/>
      <c r="D341" s="67"/>
      <c r="E341" s="67"/>
      <c r="F341" s="67"/>
      <c r="G341" s="67"/>
    </row>
    <row r="342" spans="2:7" ht="15.75" customHeight="1">
      <c r="B342" s="67"/>
      <c r="C342" s="67"/>
      <c r="D342" s="67"/>
      <c r="E342" s="67"/>
      <c r="F342" s="67"/>
      <c r="G342" s="67"/>
    </row>
    <row r="343" spans="2:7" ht="15.75" customHeight="1">
      <c r="B343" s="67"/>
      <c r="C343" s="67"/>
      <c r="D343" s="67"/>
      <c r="E343" s="67"/>
      <c r="F343" s="67"/>
      <c r="G343" s="67"/>
    </row>
    <row r="344" spans="2:7" ht="15.75" customHeight="1">
      <c r="B344" s="67"/>
      <c r="C344" s="67"/>
      <c r="D344" s="67"/>
      <c r="E344" s="67"/>
      <c r="F344" s="67"/>
      <c r="G344" s="67"/>
    </row>
    <row r="345" spans="2:7" ht="15.75" customHeight="1">
      <c r="B345" s="67"/>
      <c r="C345" s="67"/>
      <c r="D345" s="67"/>
      <c r="E345" s="67"/>
      <c r="F345" s="67"/>
      <c r="G345" s="67"/>
    </row>
    <row r="346" spans="2:7" ht="15.75" customHeight="1">
      <c r="B346" s="67"/>
      <c r="C346" s="67"/>
      <c r="D346" s="67"/>
      <c r="E346" s="67"/>
      <c r="F346" s="67"/>
      <c r="G346" s="67"/>
    </row>
    <row r="347" spans="2:7" ht="15.75" customHeight="1">
      <c r="B347" s="67"/>
      <c r="C347" s="67"/>
      <c r="D347" s="67"/>
      <c r="E347" s="67"/>
      <c r="F347" s="67"/>
      <c r="G347" s="67"/>
    </row>
    <row r="348" spans="2:7" ht="15.75" customHeight="1">
      <c r="B348" s="67"/>
      <c r="C348" s="67"/>
      <c r="D348" s="67"/>
      <c r="E348" s="67"/>
      <c r="F348" s="67"/>
      <c r="G348" s="67"/>
    </row>
    <row r="349" spans="2:7" ht="15.75" customHeight="1">
      <c r="B349" s="67"/>
      <c r="C349" s="67"/>
      <c r="D349" s="67"/>
      <c r="E349" s="67"/>
      <c r="F349" s="67"/>
      <c r="G349" s="67"/>
    </row>
    <row r="350" spans="2:7" ht="15.75" customHeight="1">
      <c r="B350" s="67"/>
      <c r="C350" s="67"/>
      <c r="D350" s="67"/>
      <c r="E350" s="67"/>
      <c r="F350" s="67"/>
      <c r="G350" s="67"/>
    </row>
    <row r="351" spans="2:7" ht="15.75" customHeight="1">
      <c r="B351" s="67"/>
      <c r="C351" s="67"/>
      <c r="D351" s="67"/>
      <c r="E351" s="67"/>
      <c r="F351" s="67"/>
      <c r="G351" s="67"/>
    </row>
    <row r="352" spans="2:7" ht="15.75" customHeight="1">
      <c r="B352" s="67"/>
      <c r="C352" s="67"/>
      <c r="D352" s="67"/>
      <c r="E352" s="67"/>
      <c r="F352" s="67"/>
      <c r="G352" s="67"/>
    </row>
    <row r="353" spans="2:7" ht="15.75" customHeight="1">
      <c r="B353" s="67"/>
      <c r="C353" s="67"/>
      <c r="D353" s="67"/>
      <c r="E353" s="67"/>
      <c r="F353" s="67"/>
      <c r="G353" s="67"/>
    </row>
    <row r="354" spans="2:7" ht="15.75" customHeight="1">
      <c r="B354" s="67"/>
      <c r="C354" s="67"/>
      <c r="D354" s="67"/>
      <c r="E354" s="67"/>
      <c r="F354" s="67"/>
      <c r="G354" s="67"/>
    </row>
    <row r="355" spans="2:7" ht="15.75" customHeight="1">
      <c r="B355" s="67"/>
      <c r="C355" s="67"/>
      <c r="D355" s="67"/>
      <c r="E355" s="67"/>
      <c r="F355" s="67"/>
      <c r="G355" s="67"/>
    </row>
    <row r="356" spans="2:7" ht="15.75" customHeight="1">
      <c r="B356" s="67"/>
      <c r="C356" s="67"/>
      <c r="D356" s="67"/>
      <c r="E356" s="67"/>
      <c r="F356" s="67"/>
      <c r="G356" s="67"/>
    </row>
    <row r="357" spans="2:7" ht="15.75" customHeight="1">
      <c r="B357" s="67"/>
      <c r="C357" s="67"/>
      <c r="D357" s="67"/>
      <c r="E357" s="67"/>
      <c r="F357" s="67"/>
      <c r="G357" s="67"/>
    </row>
    <row r="358" spans="2:7" ht="15.75" customHeight="1">
      <c r="B358" s="67"/>
      <c r="C358" s="67"/>
      <c r="D358" s="67"/>
      <c r="E358" s="67"/>
      <c r="F358" s="67"/>
      <c r="G358" s="67"/>
    </row>
    <row r="359" spans="2:7" ht="15.75" customHeight="1">
      <c r="B359" s="67"/>
      <c r="C359" s="67"/>
      <c r="D359" s="67"/>
      <c r="E359" s="67"/>
      <c r="F359" s="67"/>
      <c r="G359" s="67"/>
    </row>
    <row r="360" spans="2:7" ht="15.75" customHeight="1">
      <c r="B360" s="67"/>
      <c r="C360" s="67"/>
      <c r="D360" s="67"/>
      <c r="E360" s="67"/>
      <c r="F360" s="67"/>
      <c r="G360" s="67"/>
    </row>
    <row r="361" spans="2:7" ht="15.75" customHeight="1">
      <c r="B361" s="67"/>
      <c r="C361" s="67"/>
      <c r="D361" s="67"/>
      <c r="E361" s="67"/>
      <c r="F361" s="67"/>
      <c r="G361" s="67"/>
    </row>
    <row r="362" spans="2:7" ht="15.75" customHeight="1">
      <c r="B362" s="67"/>
      <c r="C362" s="67"/>
      <c r="D362" s="67"/>
      <c r="E362" s="67"/>
      <c r="F362" s="67"/>
      <c r="G362" s="67"/>
    </row>
    <row r="363" spans="2:7" ht="15.75" customHeight="1">
      <c r="B363" s="67"/>
      <c r="C363" s="67"/>
      <c r="D363" s="67"/>
      <c r="E363" s="67"/>
      <c r="F363" s="67"/>
      <c r="G363" s="67"/>
    </row>
    <row r="364" spans="2:7" ht="15.75" customHeight="1">
      <c r="B364" s="67"/>
      <c r="C364" s="67"/>
      <c r="D364" s="67"/>
      <c r="E364" s="67"/>
      <c r="F364" s="67"/>
      <c r="G364" s="67"/>
    </row>
    <row r="365" spans="2:7" ht="15.75" customHeight="1">
      <c r="B365" s="67"/>
      <c r="C365" s="67"/>
      <c r="D365" s="67"/>
      <c r="E365" s="67"/>
      <c r="F365" s="67"/>
      <c r="G365" s="67"/>
    </row>
    <row r="366" spans="2:7" ht="15.75" customHeight="1">
      <c r="B366" s="67"/>
      <c r="C366" s="67"/>
      <c r="D366" s="67"/>
      <c r="E366" s="67"/>
      <c r="F366" s="67"/>
      <c r="G366" s="67"/>
    </row>
    <row r="367" spans="2:7" ht="15.75" customHeight="1">
      <c r="B367" s="67"/>
      <c r="C367" s="67"/>
      <c r="D367" s="67"/>
      <c r="E367" s="67"/>
      <c r="F367" s="67"/>
      <c r="G367" s="67"/>
    </row>
    <row r="368" spans="2:7" ht="15.75" customHeight="1">
      <c r="B368" s="67"/>
      <c r="C368" s="67"/>
      <c r="D368" s="67"/>
      <c r="E368" s="67"/>
      <c r="F368" s="67"/>
      <c r="G368" s="67"/>
    </row>
    <row r="369" spans="2:7" ht="15.75" customHeight="1">
      <c r="B369" s="67"/>
      <c r="C369" s="67"/>
      <c r="D369" s="67"/>
      <c r="E369" s="67"/>
      <c r="F369" s="67"/>
      <c r="G369" s="67"/>
    </row>
    <row r="370" spans="2:7" ht="15.75" customHeight="1">
      <c r="B370" s="67"/>
      <c r="C370" s="67"/>
      <c r="D370" s="67"/>
      <c r="E370" s="67"/>
      <c r="F370" s="67"/>
      <c r="G370" s="67"/>
    </row>
    <row r="371" spans="2:7" ht="15.75" customHeight="1">
      <c r="B371" s="67"/>
      <c r="C371" s="67"/>
      <c r="D371" s="67"/>
      <c r="E371" s="67"/>
      <c r="F371" s="67"/>
      <c r="G371" s="67"/>
    </row>
    <row r="372" spans="2:7" ht="15.75" customHeight="1">
      <c r="B372" s="67"/>
      <c r="C372" s="67"/>
      <c r="D372" s="67"/>
      <c r="E372" s="67"/>
      <c r="F372" s="67"/>
      <c r="G372" s="67"/>
    </row>
    <row r="373" spans="2:7" ht="15.75" customHeight="1">
      <c r="B373" s="67"/>
      <c r="C373" s="67"/>
      <c r="D373" s="67"/>
      <c r="E373" s="67"/>
      <c r="F373" s="67"/>
      <c r="G373" s="67"/>
    </row>
    <row r="374" spans="2:7" ht="15.75" customHeight="1"/>
    <row r="375" spans="2:7" ht="15.75" customHeight="1"/>
    <row r="376" spans="2:7" ht="15.75" customHeight="1"/>
    <row r="377" spans="2:7" ht="15.75" customHeight="1"/>
    <row r="378" spans="2:7" ht="15.75" customHeight="1"/>
    <row r="379" spans="2:7" ht="15.75" customHeight="1"/>
    <row r="380" spans="2:7" ht="15.75" customHeight="1"/>
    <row r="381" spans="2:7" ht="15.75" customHeight="1"/>
    <row r="382" spans="2:7" ht="15.75" customHeight="1"/>
    <row r="383" spans="2:7" ht="15.75" customHeight="1"/>
    <row r="384" spans="2:7"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sheetData>
  <protectedRanges>
    <protectedRange sqref="F12" name="Rango1_2_2"/>
    <protectedRange sqref="F15:F16 F10" name="Rango1_3_5"/>
    <protectedRange sqref="F9 F18" name="Rango1_3_6"/>
  </protectedRanges>
  <autoFilter ref="B8:AI19" xr:uid="{00000000-0009-0000-0000-000016000000}"/>
  <mergeCells count="28">
    <mergeCell ref="AC2:AD2"/>
    <mergeCell ref="AA7:AE7"/>
    <mergeCell ref="AD4:AF4"/>
    <mergeCell ref="AB3:AF3"/>
    <mergeCell ref="Y3:AA3"/>
    <mergeCell ref="AF7:AF8"/>
    <mergeCell ref="Y7:Y8"/>
    <mergeCell ref="Z7:Z8"/>
    <mergeCell ref="C5:Q5"/>
    <mergeCell ref="C6:Q6"/>
    <mergeCell ref="P8:Q8"/>
    <mergeCell ref="V7:X7"/>
    <mergeCell ref="C7:C8"/>
    <mergeCell ref="C3:D3"/>
    <mergeCell ref="C4:D4"/>
    <mergeCell ref="E3:H3"/>
    <mergeCell ref="I3:T3"/>
    <mergeCell ref="U3:V3"/>
    <mergeCell ref="V4:AA4"/>
    <mergeCell ref="B9:B19"/>
    <mergeCell ref="B7:B8"/>
    <mergeCell ref="J7:T7"/>
    <mergeCell ref="J8:K8"/>
    <mergeCell ref="L8:M8"/>
    <mergeCell ref="D7:E7"/>
    <mergeCell ref="F7:F8"/>
    <mergeCell ref="G7:I7"/>
    <mergeCell ref="S8:T8"/>
  </mergeCells>
  <conditionalFormatting sqref="S9:S16 S18:S19">
    <cfRule type="cellIs" dxfId="339" priority="12" stopIfTrue="1" operator="equal">
      <formula>"IV"</formula>
    </cfRule>
    <cfRule type="cellIs" dxfId="338" priority="13" stopIfTrue="1" operator="equal">
      <formula>"III"</formula>
    </cfRule>
    <cfRule type="cellIs" dxfId="337" priority="14" stopIfTrue="1" operator="equal">
      <formula>"II"</formula>
    </cfRule>
    <cfRule type="cellIs" dxfId="336" priority="15" stopIfTrue="1" operator="equal">
      <formula>"I"</formula>
    </cfRule>
  </conditionalFormatting>
  <conditionalFormatting sqref="T9:U16 T18:U19">
    <cfRule type="cellIs" dxfId="335" priority="16" operator="equal">
      <formula>"Mejorable"</formula>
    </cfRule>
    <cfRule type="cellIs" dxfId="334" priority="17" stopIfTrue="1" operator="equal">
      <formula>"No Aceptable"</formula>
    </cfRule>
    <cfRule type="cellIs" dxfId="333" priority="18" stopIfTrue="1" operator="equal">
      <formula>"Aceptable"</formula>
    </cfRule>
    <cfRule type="cellIs" dxfId="332" priority="19" operator="equal">
      <formula>"No Aceptable  o Aceptable con control específico"</formula>
    </cfRule>
  </conditionalFormatting>
  <conditionalFormatting sqref="U9:U16 U18:U19">
    <cfRule type="containsText" dxfId="331" priority="20" operator="containsText" text="SI">
      <formula>NOT(ISERROR(SEARCH(("SI"),(U9))))</formula>
    </cfRule>
    <cfRule type="cellIs" dxfId="330" priority="21" operator="equal">
      <formula>"NO"</formula>
    </cfRule>
    <cfRule type="containsText" dxfId="329" priority="22" operator="containsText" text="SI">
      <formula>NOT(ISERROR(SEARCH(("SI"),(U9))))</formula>
    </cfRule>
  </conditionalFormatting>
  <conditionalFormatting sqref="S17">
    <cfRule type="cellIs" dxfId="328" priority="1" stopIfTrue="1" operator="equal">
      <formula>"IV"</formula>
    </cfRule>
    <cfRule type="cellIs" dxfId="327" priority="2" stopIfTrue="1" operator="equal">
      <formula>"III"</formula>
    </cfRule>
    <cfRule type="cellIs" dxfId="326" priority="3" stopIfTrue="1" operator="equal">
      <formula>"II"</formula>
    </cfRule>
    <cfRule type="cellIs" dxfId="325" priority="4" stopIfTrue="1" operator="equal">
      <formula>"I"</formula>
    </cfRule>
  </conditionalFormatting>
  <conditionalFormatting sqref="T17:U17">
    <cfRule type="cellIs" dxfId="324" priority="5" operator="equal">
      <formula>"Mejorable"</formula>
    </cfRule>
    <cfRule type="cellIs" dxfId="323" priority="6" stopIfTrue="1" operator="equal">
      <formula>"No Aceptable"</formula>
    </cfRule>
    <cfRule type="cellIs" dxfId="322" priority="7" stopIfTrue="1" operator="equal">
      <formula>"Aceptable"</formula>
    </cfRule>
    <cfRule type="cellIs" dxfId="321" priority="8" operator="equal">
      <formula>"No Aceptable  o Aceptable con control específico"</formula>
    </cfRule>
  </conditionalFormatting>
  <conditionalFormatting sqref="U17">
    <cfRule type="containsText" dxfId="320" priority="9" operator="containsText" text="SI">
      <formula>NOT(ISERROR(SEARCH(("SI"),(U17))))</formula>
    </cfRule>
    <cfRule type="cellIs" dxfId="319" priority="10" operator="equal">
      <formula>"NO"</formula>
    </cfRule>
    <cfRule type="containsText" dxfId="318" priority="11" operator="containsText" text="SI">
      <formula>NOT(ISERROR(SEARCH(("SI"),(U17))))</formula>
    </cfRule>
  </conditionalFormatting>
  <dataValidations count="8">
    <dataValidation operator="equal" allowBlank="1" showInputMessage="1" showErrorMessage="1" error="Para ingresar infrormación en esta celda, haga doble click y seleccione el valor de la lista" sqref="F9:F13 F15:F16 F18:F19" xr:uid="{00000000-0002-0000-1600-000000000000}"/>
    <dataValidation type="list" allowBlank="1" showErrorMessage="1" sqref="P14:P15 P17" xr:uid="{00000000-0002-0000-1600-000004000000}">
      <formula1>NIVELCONSECUENCIA</formula1>
    </dataValidation>
    <dataValidation type="list" allowBlank="1" showErrorMessage="1" sqref="J14:J15 J17" xr:uid="{00000000-0002-0000-1600-000005000000}">
      <formula1>NIVELDEFICIENCIA</formula1>
    </dataValidation>
    <dataValidation type="list" allowBlank="1" showErrorMessage="1" sqref="L14:L15 L17" xr:uid="{00000000-0002-0000-1600-000006000000}">
      <formula1>NIVELEXPOSICION</formula1>
    </dataValidation>
    <dataValidation type="list" errorStyle="warning" allowBlank="1" showInputMessage="1" showErrorMessage="1" errorTitle="COLOQUE SOLO" error="1,2,3, O 4" sqref="L9:L13 L16 L18:L19" xr:uid="{00000000-0002-0000-1600-000001000000}">
      <formula1>"4,3,2,1"</formula1>
    </dataValidation>
    <dataValidation type="list" allowBlank="1" showInputMessage="1" showErrorMessage="1" sqref="J9:J13 J16 J18:J19" xr:uid="{00000000-0002-0000-1600-000002000000}">
      <formula1>"2,6,10"</formula1>
    </dataValidation>
    <dataValidation type="list" allowBlank="1" showInputMessage="1" showErrorMessage="1" sqref="P9:P13 P16 P18:P19" xr:uid="{00000000-0002-0000-1600-000003000000}">
      <formula1>"10,25,60,100"</formula1>
    </dataValidation>
    <dataValidation type="list" allowBlank="1" showErrorMessage="1" sqref="U9:U19 Z17" xr:uid="{00000000-0002-0000-1600-000007000000}">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3F20A-0C22-4D1D-8493-32769FFD4F45}">
  <sheetPr>
    <tabColor rgb="FF00B0F0"/>
  </sheetPr>
  <dimension ref="B1:AF759"/>
  <sheetViews>
    <sheetView showGridLines="0" view="pageBreakPreview" topLeftCell="B16" zoomScale="89" zoomScaleNormal="80" zoomScaleSheetLayoutView="89" workbookViewId="0">
      <selection activeCell="A18" sqref="A18:XFD18"/>
    </sheetView>
  </sheetViews>
  <sheetFormatPr defaultColWidth="12.625" defaultRowHeight="15" customHeight="1"/>
  <cols>
    <col min="1" max="1" width="2" customWidth="1"/>
    <col min="2" max="2" width="19.25" customWidth="1"/>
    <col min="3" max="3" width="6.5" customWidth="1"/>
    <col min="4" max="4" width="18.375" customWidth="1"/>
    <col min="5" max="5" width="21.375" customWidth="1"/>
    <col min="6" max="6" width="16.125" customWidth="1"/>
    <col min="7" max="9" width="15.5" customWidth="1"/>
    <col min="10" max="13" width="4.375" customWidth="1"/>
    <col min="14" max="15" width="7.125" customWidth="1"/>
    <col min="16" max="17" width="4.75" customWidth="1"/>
    <col min="18" max="18" width="7.375" customWidth="1"/>
    <col min="19" max="19" width="5.5" customWidth="1"/>
    <col min="20" max="20" width="10.625" customWidth="1"/>
    <col min="21" max="21" width="14.125" customWidth="1"/>
    <col min="22" max="24" width="4.25" customWidth="1"/>
    <col min="25" max="25" width="14.875" customWidth="1"/>
    <col min="26" max="26" width="5.25" customWidth="1"/>
    <col min="27" max="29" width="15" customWidth="1"/>
    <col min="30" max="31" width="24.875" customWidth="1"/>
    <col min="32" max="32" width="17.625" customWidth="1"/>
  </cols>
  <sheetData>
    <row r="1" spans="2:32" ht="8.25" customHeight="1" thickBot="1">
      <c r="B1" s="7"/>
      <c r="C1" s="7"/>
      <c r="D1" s="7"/>
      <c r="E1" s="7"/>
      <c r="F1" s="7"/>
      <c r="G1" s="7"/>
      <c r="H1" s="7"/>
      <c r="I1" s="7"/>
      <c r="J1" s="7"/>
      <c r="K1" s="7"/>
      <c r="L1" s="7"/>
      <c r="M1" s="7"/>
      <c r="N1" s="7"/>
      <c r="O1" s="7"/>
      <c r="P1" s="7"/>
      <c r="Q1" s="7"/>
      <c r="R1" s="7"/>
      <c r="S1" s="7"/>
      <c r="T1" s="7"/>
      <c r="U1" s="7"/>
      <c r="V1" s="7"/>
      <c r="W1" s="7"/>
      <c r="X1" s="7"/>
    </row>
    <row r="2" spans="2:32" s="47" customFormat="1" ht="63" customHeight="1">
      <c r="B2" s="186"/>
      <c r="C2" s="187"/>
      <c r="D2" s="187"/>
      <c r="E2" s="187"/>
      <c r="F2" s="682" t="s">
        <v>88</v>
      </c>
      <c r="G2" s="682"/>
      <c r="H2" s="682"/>
      <c r="I2" s="682"/>
      <c r="J2" s="682"/>
      <c r="K2" s="682"/>
      <c r="L2" s="682"/>
      <c r="M2" s="682"/>
      <c r="N2" s="682"/>
      <c r="O2" s="682"/>
      <c r="P2" s="682"/>
      <c r="Q2" s="682"/>
      <c r="R2" s="682"/>
      <c r="S2" s="682"/>
      <c r="T2" s="682"/>
      <c r="U2" s="682"/>
      <c r="V2" s="682"/>
      <c r="W2" s="682"/>
      <c r="X2" s="682"/>
      <c r="Y2" s="361"/>
      <c r="Z2" s="361"/>
      <c r="AA2" s="361"/>
      <c r="AB2" s="362"/>
      <c r="AC2" s="461" t="s">
        <v>318</v>
      </c>
      <c r="AD2" s="461"/>
      <c r="AE2" s="77" t="s">
        <v>319</v>
      </c>
      <c r="AF2" s="359">
        <v>4</v>
      </c>
    </row>
    <row r="3" spans="2:32" s="48" customFormat="1" ht="22.5" customHeight="1">
      <c r="B3" s="160" t="s">
        <v>312</v>
      </c>
      <c r="C3" s="456" t="s">
        <v>313</v>
      </c>
      <c r="D3" s="457"/>
      <c r="E3" s="458" t="s">
        <v>314</v>
      </c>
      <c r="F3" s="683"/>
      <c r="G3" s="683"/>
      <c r="H3" s="683"/>
      <c r="I3" s="684" t="s">
        <v>315</v>
      </c>
      <c r="J3" s="684"/>
      <c r="K3" s="684"/>
      <c r="L3" s="684"/>
      <c r="M3" s="684"/>
      <c r="N3" s="684"/>
      <c r="O3" s="684"/>
      <c r="P3" s="684"/>
      <c r="Q3" s="685" t="s">
        <v>316</v>
      </c>
      <c r="R3" s="686"/>
      <c r="S3" s="686" t="s">
        <v>317</v>
      </c>
      <c r="T3" s="686"/>
      <c r="U3" s="686"/>
      <c r="W3" s="264"/>
      <c r="X3" s="264"/>
      <c r="Y3" s="264"/>
      <c r="Z3" s="264"/>
      <c r="AA3" s="264"/>
      <c r="AB3" s="264"/>
      <c r="AC3" s="264"/>
      <c r="AD3" s="264"/>
      <c r="AE3" s="446" t="s">
        <v>678</v>
      </c>
      <c r="AF3" s="446"/>
    </row>
    <row r="4" spans="2:32" s="48" customFormat="1" ht="22.5" customHeight="1">
      <c r="B4" s="162" t="s">
        <v>320</v>
      </c>
      <c r="C4" s="439" t="s">
        <v>761</v>
      </c>
      <c r="D4" s="441"/>
      <c r="E4" s="50"/>
      <c r="F4" s="219"/>
      <c r="G4" s="220"/>
      <c r="H4" s="220"/>
      <c r="I4" s="220"/>
      <c r="J4" s="220"/>
      <c r="K4" s="220"/>
      <c r="L4" s="220"/>
      <c r="M4" s="220"/>
      <c r="N4" s="220"/>
      <c r="O4" s="220"/>
      <c r="P4" s="220"/>
      <c r="Q4" s="220"/>
      <c r="R4" s="220"/>
      <c r="S4" s="220"/>
      <c r="T4" s="220"/>
      <c r="U4" s="446" t="s">
        <v>322</v>
      </c>
      <c r="V4" s="447"/>
      <c r="W4" s="619" t="s">
        <v>704</v>
      </c>
      <c r="X4" s="620"/>
      <c r="Y4" s="620"/>
      <c r="Z4" s="620"/>
      <c r="AA4" s="620"/>
      <c r="AB4" s="620"/>
      <c r="AC4" s="620"/>
      <c r="AD4" s="620"/>
      <c r="AE4" s="620"/>
      <c r="AF4" s="678"/>
    </row>
    <row r="5" spans="2:32" s="48" customFormat="1" ht="22.5" customHeight="1">
      <c r="B5" s="679" t="s">
        <v>98</v>
      </c>
      <c r="C5" s="456"/>
      <c r="D5" s="658" t="s">
        <v>762</v>
      </c>
      <c r="E5" s="658"/>
      <c r="F5" s="658"/>
      <c r="G5" s="658"/>
      <c r="H5" s="658"/>
      <c r="I5" s="658"/>
      <c r="J5" s="658"/>
      <c r="K5" s="658"/>
      <c r="L5" s="658"/>
      <c r="M5" s="658"/>
      <c r="N5" s="658"/>
      <c r="O5" s="658"/>
      <c r="P5" s="658"/>
      <c r="Q5" s="658"/>
      <c r="R5" s="658"/>
      <c r="S5" s="165"/>
      <c r="T5" s="165"/>
      <c r="U5" s="165"/>
      <c r="V5" s="166"/>
      <c r="W5" s="46"/>
      <c r="X5" s="46"/>
      <c r="Y5" s="46"/>
      <c r="Z5" s="46"/>
      <c r="AA5" s="46"/>
      <c r="AB5" s="46"/>
      <c r="AC5" s="46"/>
      <c r="AD5" s="46"/>
      <c r="AE5" s="46"/>
      <c r="AF5" s="161"/>
    </row>
    <row r="6" spans="2:32" ht="25.5" customHeight="1" thickBot="1">
      <c r="B6" s="188" t="s">
        <v>327</v>
      </c>
      <c r="C6" s="662" t="s">
        <v>328</v>
      </c>
      <c r="D6" s="663"/>
      <c r="E6" s="663"/>
      <c r="F6" s="663"/>
      <c r="G6" s="663"/>
      <c r="H6" s="663"/>
      <c r="I6" s="663"/>
      <c r="J6" s="663"/>
      <c r="K6" s="663"/>
      <c r="L6" s="663"/>
      <c r="M6" s="663"/>
      <c r="N6" s="663"/>
      <c r="O6" s="663"/>
      <c r="P6" s="663"/>
      <c r="Q6" s="663"/>
      <c r="R6" s="663"/>
      <c r="S6" s="663"/>
      <c r="T6" s="663"/>
      <c r="U6" s="663"/>
      <c r="V6" s="663"/>
      <c r="W6" s="662"/>
      <c r="X6" s="662"/>
      <c r="Y6" s="189"/>
      <c r="Z6" s="189"/>
      <c r="AA6" s="189"/>
      <c r="AB6" s="189"/>
      <c r="AC6" s="189"/>
      <c r="AD6" s="189"/>
      <c r="AE6" s="189"/>
      <c r="AF6" s="190"/>
    </row>
    <row r="7" spans="2:32" s="58" customFormat="1" ht="67.5" customHeight="1">
      <c r="B7" s="640" t="s">
        <v>329</v>
      </c>
      <c r="C7" s="642" t="s">
        <v>330</v>
      </c>
      <c r="D7" s="631" t="s">
        <v>101</v>
      </c>
      <c r="E7" s="775"/>
      <c r="F7" s="631" t="s">
        <v>102</v>
      </c>
      <c r="G7" s="639" t="s">
        <v>103</v>
      </c>
      <c r="H7" s="775"/>
      <c r="I7" s="775"/>
      <c r="J7" s="649" t="s">
        <v>104</v>
      </c>
      <c r="K7" s="649"/>
      <c r="L7" s="649"/>
      <c r="M7" s="649"/>
      <c r="N7" s="649"/>
      <c r="O7" s="649"/>
      <c r="P7" s="649"/>
      <c r="Q7" s="649"/>
      <c r="R7" s="649"/>
      <c r="S7" s="649"/>
      <c r="T7" s="649"/>
      <c r="U7" s="169" t="s">
        <v>331</v>
      </c>
      <c r="V7" s="647" t="s">
        <v>107</v>
      </c>
      <c r="W7" s="775"/>
      <c r="X7" s="775"/>
      <c r="Y7" s="647" t="s">
        <v>108</v>
      </c>
      <c r="Z7" s="650" t="s">
        <v>109</v>
      </c>
      <c r="AA7" s="652" t="s">
        <v>110</v>
      </c>
      <c r="AB7" s="775"/>
      <c r="AC7" s="775"/>
      <c r="AD7" s="775"/>
      <c r="AE7" s="775"/>
      <c r="AF7" s="653" t="s">
        <v>111</v>
      </c>
    </row>
    <row r="8" spans="2:32" s="58" customFormat="1" ht="128.25" customHeight="1" thickBot="1">
      <c r="B8" s="641"/>
      <c r="C8" s="515"/>
      <c r="D8" s="173" t="s">
        <v>332</v>
      </c>
      <c r="E8" s="174" t="s">
        <v>333</v>
      </c>
      <c r="F8" s="671"/>
      <c r="G8" s="175" t="s">
        <v>114</v>
      </c>
      <c r="H8" s="175" t="s">
        <v>115</v>
      </c>
      <c r="I8" s="175" t="s">
        <v>116</v>
      </c>
      <c r="J8" s="675" t="s">
        <v>117</v>
      </c>
      <c r="K8" s="676"/>
      <c r="L8" s="675" t="s">
        <v>118</v>
      </c>
      <c r="M8" s="676"/>
      <c r="N8" s="176" t="s">
        <v>119</v>
      </c>
      <c r="O8" s="176" t="s">
        <v>334</v>
      </c>
      <c r="P8" s="675" t="s">
        <v>120</v>
      </c>
      <c r="Q8" s="676"/>
      <c r="R8" s="229" t="s">
        <v>335</v>
      </c>
      <c r="S8" s="677" t="s">
        <v>336</v>
      </c>
      <c r="T8" s="677"/>
      <c r="U8" s="177" t="s">
        <v>122</v>
      </c>
      <c r="V8" s="178" t="s">
        <v>123</v>
      </c>
      <c r="W8" s="178" t="s">
        <v>124</v>
      </c>
      <c r="X8" s="178" t="s">
        <v>125</v>
      </c>
      <c r="Y8" s="672"/>
      <c r="Z8" s="673"/>
      <c r="AA8" s="157" t="s">
        <v>126</v>
      </c>
      <c r="AB8" s="157" t="s">
        <v>127</v>
      </c>
      <c r="AC8" s="157" t="s">
        <v>128</v>
      </c>
      <c r="AD8" s="158" t="s">
        <v>129</v>
      </c>
      <c r="AE8" s="157" t="s">
        <v>130</v>
      </c>
      <c r="AF8" s="674"/>
    </row>
    <row r="9" spans="2:32" s="62" customFormat="1" ht="132.75" customHeight="1">
      <c r="B9" s="699" t="s">
        <v>763</v>
      </c>
      <c r="C9" s="667" t="s">
        <v>684</v>
      </c>
      <c r="D9" s="150" t="s">
        <v>6</v>
      </c>
      <c r="E9" s="265" t="s">
        <v>5</v>
      </c>
      <c r="F9" s="265" t="s">
        <v>338</v>
      </c>
      <c r="G9" s="179" t="s">
        <v>339</v>
      </c>
      <c r="H9" s="179" t="s">
        <v>86</v>
      </c>
      <c r="I9" s="266" t="s">
        <v>340</v>
      </c>
      <c r="J9" s="154">
        <v>2</v>
      </c>
      <c r="K9" s="267" t="str">
        <f>+IF(J9="","Bajo",IF(J9=2,"Medio",IF(J9=6,"Alto",IF(J9=10,"Muy Alto",""))))</f>
        <v>Medio</v>
      </c>
      <c r="L9" s="154">
        <v>4</v>
      </c>
      <c r="M9" s="267" t="str">
        <f>+IF(L9=0,"",IF(L9=1,"Esporádica",IF(L9=2,"Ocasional",IF(L9=3,"Frecuente",IF(L9=4,"Continua","")))))</f>
        <v>Continua</v>
      </c>
      <c r="N9" s="268">
        <f>+IF(J9="",L9,(L9*J9))</f>
        <v>8</v>
      </c>
      <c r="O9" s="267" t="str">
        <f>+IF(N9=0,"",IF(N9&lt;5,"Bajo",IF(N9&lt;9,"Medio",IF(N9&lt;21,"Alto",IF(N9&lt;41,"Muy Alto","")))))</f>
        <v>Medio</v>
      </c>
      <c r="P9" s="154">
        <v>60</v>
      </c>
      <c r="Q9" s="267" t="str">
        <f>+IF(P9=0,"",IF(P9&lt;11,"Leve",IF(P9&lt;26,"Grave",IF(P9&lt;61,"Muy Grave",IF(P9&lt;101,"Muerte","")))))</f>
        <v>Muy Grave</v>
      </c>
      <c r="R9" s="154">
        <f>+P9*N9</f>
        <v>480</v>
      </c>
      <c r="S9" s="150" t="str">
        <f>+IF(R9=0,"",IF(R9&lt;21,"IV",IF(R9&lt;121,"III",IF(R9&lt;501,"II",IF(R9&lt;4001,"I","")))))</f>
        <v>II</v>
      </c>
      <c r="T9" s="151" t="str">
        <f>+IF(S9=0,"",IF(S9="I","No Aceptable",IF(S9="II","No Aceptable  o Aceptable con control específico",IF(S9="III","Aceptable",IF(S9="IV","Aceptable","")))))</f>
        <v>No Aceptable  o Aceptable con control específico</v>
      </c>
      <c r="U9" s="151" t="s">
        <v>4</v>
      </c>
      <c r="V9" s="636">
        <v>3</v>
      </c>
      <c r="W9" s="636">
        <v>222</v>
      </c>
      <c r="X9" s="636">
        <f>V9+W9</f>
        <v>225</v>
      </c>
      <c r="Y9" s="180" t="s">
        <v>137</v>
      </c>
      <c r="Z9" s="150" t="s">
        <v>4</v>
      </c>
      <c r="AA9" s="150" t="s">
        <v>86</v>
      </c>
      <c r="AB9" s="150" t="s">
        <v>86</v>
      </c>
      <c r="AC9" s="154" t="s">
        <v>341</v>
      </c>
      <c r="AD9" s="269" t="s">
        <v>342</v>
      </c>
      <c r="AE9" s="150" t="s">
        <v>86</v>
      </c>
      <c r="AF9" s="181" t="s">
        <v>86</v>
      </c>
    </row>
    <row r="10" spans="2:32" s="62" customFormat="1" ht="87.75" customHeight="1">
      <c r="B10" s="700"/>
      <c r="C10" s="668"/>
      <c r="D10" s="244" t="s">
        <v>24</v>
      </c>
      <c r="E10" s="245" t="s">
        <v>5</v>
      </c>
      <c r="F10" s="246" t="s">
        <v>338</v>
      </c>
      <c r="G10" s="247" t="s">
        <v>86</v>
      </c>
      <c r="H10" s="247" t="s">
        <v>86</v>
      </c>
      <c r="I10" s="248" t="s">
        <v>340</v>
      </c>
      <c r="J10" s="249">
        <v>2</v>
      </c>
      <c r="K10" s="256" t="str">
        <f>+IF(J10="","Bajo",IF(J10=2,"Medio",IF(J10=6,"Alto",IF(J10=10,"Muy Alto",""))))</f>
        <v>Medio</v>
      </c>
      <c r="L10" s="249">
        <v>2</v>
      </c>
      <c r="M10" s="256" t="str">
        <f>+IF(L10=0,"",IF(L10=1,"Esporádica",IF(L10=2,"Ocasional",IF(L10=3,"Frecuente",IF(L10=4,"Continua","")))))</f>
        <v>Ocasional</v>
      </c>
      <c r="N10" s="250">
        <f>+IF(J10="",L10,(L10*J10))</f>
        <v>4</v>
      </c>
      <c r="O10" s="256" t="str">
        <f>+IF(N10=0,"",IF(N10&lt;5,"Bajo",IF(N10&lt;9,"Medio",IF(N10&lt;21,"Alto",IF(N10&lt;41,"Muy Alto","")))))</f>
        <v>Bajo</v>
      </c>
      <c r="P10" s="249">
        <v>10</v>
      </c>
      <c r="Q10" s="256" t="str">
        <f>+IF(P10=0,"",IF(P10&lt;11,"Leve",IF(P10&lt;26,"Grave",IF(P10&lt;61,"Muy Grave",IF(P10&lt;101,"Muerte","")))))</f>
        <v>Leve</v>
      </c>
      <c r="R10" s="249">
        <f>+P10*N10</f>
        <v>40</v>
      </c>
      <c r="S10" s="228" t="str">
        <f>+IF(R10=0,"",IF(R10&lt;21,"IV",IF(R10&lt;121,"III",IF(R10&lt;501,"II",IF(R10&lt;4001,"I","")))))</f>
        <v>III</v>
      </c>
      <c r="T10" s="251" t="str">
        <f>+IF(S10=0,"",IF(S10="I","No Aceptable",IF(S10="II","No Aceptable  o Aceptable con control específico",IF(S10="III","Aceptable",IF(S10="IV","Aceptable","")))))</f>
        <v>Aceptable</v>
      </c>
      <c r="U10" s="251" t="s">
        <v>4</v>
      </c>
      <c r="V10" s="637"/>
      <c r="W10" s="637"/>
      <c r="X10" s="637"/>
      <c r="Y10" s="252" t="s">
        <v>630</v>
      </c>
      <c r="Z10" s="252" t="s">
        <v>8</v>
      </c>
      <c r="AA10" s="228" t="s">
        <v>86</v>
      </c>
      <c r="AB10" s="228" t="s">
        <v>86</v>
      </c>
      <c r="AC10" s="228" t="s">
        <v>86</v>
      </c>
      <c r="AD10" s="258" t="s">
        <v>631</v>
      </c>
      <c r="AE10" s="228" t="s">
        <v>86</v>
      </c>
      <c r="AF10" s="253" t="s">
        <v>86</v>
      </c>
    </row>
    <row r="11" spans="2:32" ht="94.5" customHeight="1">
      <c r="B11" s="700"/>
      <c r="C11" s="668"/>
      <c r="D11" s="59" t="s">
        <v>632</v>
      </c>
      <c r="E11" s="102" t="s">
        <v>9</v>
      </c>
      <c r="F11" s="90" t="s">
        <v>355</v>
      </c>
      <c r="G11" s="96" t="s">
        <v>86</v>
      </c>
      <c r="H11" s="96" t="s">
        <v>86</v>
      </c>
      <c r="I11" s="98" t="s">
        <v>633</v>
      </c>
      <c r="J11" s="90">
        <v>2</v>
      </c>
      <c r="K11" s="217" t="str">
        <f>+IF(J11="","Bajo",IF(J11=2,"Medio",IF(J11=6,"Alto",IF(J11=10,"Muy Alto",""))))</f>
        <v>Medio</v>
      </c>
      <c r="L11" s="90">
        <v>3</v>
      </c>
      <c r="M11" s="216" t="str">
        <f>+IF(L11=0,"",IF(L11=1,"Esporádica",IF(L11=2,"Ocasional",IF(L11=3,"Frecuente",IF(L11=4,"Continua","")))))</f>
        <v>Frecuente</v>
      </c>
      <c r="N11" s="90">
        <f>+IF(J11="",L11,(L11*J11))</f>
        <v>6</v>
      </c>
      <c r="O11" s="216" t="str">
        <f>+IF(N11=0,"",IF(N11&lt;5,"Bajo",IF(N11&lt;9,"Medio",IF(N11&lt;21,"Alto",IF(N11&lt;41,"Muy Alto","")))))</f>
        <v>Medio</v>
      </c>
      <c r="P11" s="90">
        <v>10</v>
      </c>
      <c r="Q11" s="216" t="str">
        <f>+IF(P11=0,"",IF(P11&lt;11,"Leve",IF(P11&lt;26,"Grave",IF(P11&lt;61,"Muy Grave",IF(P11&lt;101,"Muerte","")))))</f>
        <v>Leve</v>
      </c>
      <c r="R11" s="90">
        <f>+P11*N11</f>
        <v>60</v>
      </c>
      <c r="S11" s="90" t="str">
        <f>+IF(R11=0,"",IF(R11&lt;21,"IV",IF(R11&lt;121,"III",IF(R11&lt;501,"II",IF(R11&lt;4001,"I","")))))</f>
        <v>III</v>
      </c>
      <c r="T11" s="99" t="str">
        <f>+IF(S11=0,"",IF(S11="I","No Aceptable",IF(S11="II","No Aceptable  o Aceptable con control específico",IF(S11="III","Aceptable",IF(S11="IV","Aceptable","")))))</f>
        <v>Aceptable</v>
      </c>
      <c r="U11" s="99" t="s">
        <v>4</v>
      </c>
      <c r="V11" s="637"/>
      <c r="W11" s="637"/>
      <c r="X11" s="637"/>
      <c r="Y11" s="100" t="s">
        <v>358</v>
      </c>
      <c r="Z11" s="90" t="s">
        <v>8</v>
      </c>
      <c r="AA11" s="90" t="s">
        <v>86</v>
      </c>
      <c r="AB11" s="90" t="s">
        <v>86</v>
      </c>
      <c r="AC11" s="90" t="s">
        <v>86</v>
      </c>
      <c r="AD11" s="259" t="s">
        <v>634</v>
      </c>
      <c r="AE11" s="90" t="s">
        <v>86</v>
      </c>
      <c r="AF11" s="182" t="s">
        <v>86</v>
      </c>
    </row>
    <row r="12" spans="2:32" s="58" customFormat="1" ht="62.25" customHeight="1">
      <c r="B12" s="700"/>
      <c r="C12" s="668"/>
      <c r="D12" s="102" t="s">
        <v>349</v>
      </c>
      <c r="E12" s="102" t="s">
        <v>9</v>
      </c>
      <c r="F12" s="90" t="s">
        <v>350</v>
      </c>
      <c r="G12" s="96" t="s">
        <v>86</v>
      </c>
      <c r="H12" s="96" t="s">
        <v>86</v>
      </c>
      <c r="I12" s="96" t="s">
        <v>635</v>
      </c>
      <c r="J12" s="102">
        <v>2</v>
      </c>
      <c r="K12" s="218" t="str">
        <f>+IF(J12="","Bajo",IF(J12=2,"Medio",IF(J12=6,"Alto",IF(J12=10,"Muy Alto",""))))</f>
        <v>Medio</v>
      </c>
      <c r="L12" s="102">
        <v>2</v>
      </c>
      <c r="M12" s="256" t="str">
        <f>+IF(L12=0,"",IF(L12=1,"Esporádica",IF(L12=2,"Ocasional",IF(L12=3,"Frecuente",IF(L12=4,"Continua","")))))</f>
        <v>Ocasional</v>
      </c>
      <c r="N12" s="102">
        <f>+IF(J12="",L12,(L12*J12))</f>
        <v>4</v>
      </c>
      <c r="O12" s="256" t="str">
        <f>+IF(N12=0,"",IF(N12&lt;5,"Bajo",IF(N12&lt;9,"Medio",IF(N12&lt;21,"Alto",IF(N12&lt;41,"Muy Alto","")))))</f>
        <v>Bajo</v>
      </c>
      <c r="P12" s="102">
        <v>10</v>
      </c>
      <c r="Q12" s="256" t="str">
        <f>+IF(P12=0,"",IF(P12&lt;11,"Leve",IF(P12&lt;26,"Grave",IF(P12&lt;61,"Muy Grave",IF(P12&lt;101,"Muerte","")))))</f>
        <v>Leve</v>
      </c>
      <c r="R12" s="102">
        <f>+P12*N12</f>
        <v>40</v>
      </c>
      <c r="S12" s="102" t="str">
        <f>+IF(R12=0,"",IF(R12&lt;21,"IV",IF(R12&lt;121,"III",IF(R12&lt;501,"II",IF(R12&lt;4001,"I","")))))</f>
        <v>III</v>
      </c>
      <c r="T12" s="103" t="str">
        <f>+IF(S12=0,"",IF(S12="I","No Aceptable",IF(S12="II","No Aceptable  o Aceptable con control específico",IF(S12="III","Aceptable",IF(S12="IV","Aceptable","")))))</f>
        <v>Aceptable</v>
      </c>
      <c r="U12" s="103" t="s">
        <v>4</v>
      </c>
      <c r="V12" s="637"/>
      <c r="W12" s="637"/>
      <c r="X12" s="637"/>
      <c r="Y12" s="104" t="s">
        <v>352</v>
      </c>
      <c r="Z12" s="102" t="s">
        <v>4</v>
      </c>
      <c r="AA12" s="90" t="s">
        <v>86</v>
      </c>
      <c r="AB12" s="90" t="s">
        <v>86</v>
      </c>
      <c r="AC12" s="90" t="s">
        <v>86</v>
      </c>
      <c r="AD12" s="259" t="s">
        <v>634</v>
      </c>
      <c r="AE12" s="90" t="s">
        <v>86</v>
      </c>
      <c r="AF12" s="183" t="s">
        <v>86</v>
      </c>
    </row>
    <row r="13" spans="2:32" s="58" customFormat="1" ht="100.5" customHeight="1">
      <c r="B13" s="700"/>
      <c r="C13" s="668"/>
      <c r="D13" s="59" t="s">
        <v>641</v>
      </c>
      <c r="E13" s="243" t="s">
        <v>23</v>
      </c>
      <c r="F13" s="90" t="s">
        <v>400</v>
      </c>
      <c r="G13" s="96" t="s">
        <v>86</v>
      </c>
      <c r="H13" s="96" t="s">
        <v>86</v>
      </c>
      <c r="I13" s="109" t="s">
        <v>642</v>
      </c>
      <c r="J13" s="98">
        <v>6</v>
      </c>
      <c r="K13" s="216" t="str">
        <f t="shared" ref="K13:K22" si="0">+IF(J13="","Bajo",IF(J13=2,"Medio",IF(J13=6,"Alto",IF(J13=10,"Muy Alto",""))))</f>
        <v>Alto</v>
      </c>
      <c r="L13" s="98">
        <v>2</v>
      </c>
      <c r="M13" s="216" t="str">
        <f t="shared" ref="M13:M22" si="1">+IF(L13=0,"",IF(L13=1,"Esporádica",IF(L13=2,"Ocasional",IF(L13=3,"Frecuente",IF(L13=4,"Continua","")))))</f>
        <v>Ocasional</v>
      </c>
      <c r="N13" s="98">
        <f t="shared" ref="N13:N22" si="2">+IF(J13="",L13,(L13*J13))</f>
        <v>12</v>
      </c>
      <c r="O13" s="216" t="str">
        <f t="shared" ref="O13:O22" si="3">+IF(N13=0,"",IF(N13&lt;5,"Bajo",IF(N13&lt;9,"Medio",IF(N13&lt;21,"Alto",IF(N13&lt;41,"Muy Alto","")))))</f>
        <v>Alto</v>
      </c>
      <c r="P13" s="98">
        <v>25</v>
      </c>
      <c r="Q13" s="216" t="str">
        <f t="shared" ref="Q13:Q22" si="4">+IF(P13=0,"",IF(P13&lt;11,"Leve",IF(P13&lt;26,"Grave",IF(P13&lt;61,"Muy Grave",IF(P13&lt;101,"Muerte","")))))</f>
        <v>Grave</v>
      </c>
      <c r="R13" s="98">
        <f t="shared" ref="R13:R22" si="5">+P13*N13</f>
        <v>300</v>
      </c>
      <c r="S13" s="90" t="str">
        <f t="shared" ref="S13:S22" si="6">+IF(R13=0,"",IF(R13&lt;21,"IV",IF(R13&lt;121,"III",IF(R13&lt;501,"II",IF(R13&lt;4001,"I","")))))</f>
        <v>II</v>
      </c>
      <c r="T13" s="99" t="str">
        <f t="shared" ref="T13:T22" si="7">+IF(S13=0,"",IF(S13="I","No Aceptable",IF(S13="II","No Aceptable  o Aceptable con control específico",IF(S13="III","Aceptable",IF(S13="IV","Aceptable","")))))</f>
        <v>No Aceptable  o Aceptable con control específico</v>
      </c>
      <c r="U13" s="111" t="s">
        <v>4</v>
      </c>
      <c r="V13" s="637"/>
      <c r="W13" s="637"/>
      <c r="X13" s="637"/>
      <c r="Y13" s="100" t="s">
        <v>254</v>
      </c>
      <c r="Z13" s="90" t="s">
        <v>4</v>
      </c>
      <c r="AA13" s="90" t="s">
        <v>86</v>
      </c>
      <c r="AB13" s="90" t="s">
        <v>86</v>
      </c>
      <c r="AC13" s="90" t="s">
        <v>86</v>
      </c>
      <c r="AD13" s="143" t="s">
        <v>402</v>
      </c>
      <c r="AE13" s="90" t="s">
        <v>86</v>
      </c>
      <c r="AF13" s="182" t="s">
        <v>86</v>
      </c>
    </row>
    <row r="14" spans="2:32" s="58" customFormat="1" ht="102.75" customHeight="1">
      <c r="B14" s="700"/>
      <c r="C14" s="668"/>
      <c r="D14" s="59" t="s">
        <v>643</v>
      </c>
      <c r="E14" s="242" t="s">
        <v>23</v>
      </c>
      <c r="F14" s="98" t="s">
        <v>411</v>
      </c>
      <c r="G14" s="96" t="s">
        <v>86</v>
      </c>
      <c r="H14" s="109" t="s">
        <v>412</v>
      </c>
      <c r="I14" s="109" t="s">
        <v>642</v>
      </c>
      <c r="J14" s="98">
        <v>2</v>
      </c>
      <c r="K14" s="216" t="str">
        <f t="shared" si="0"/>
        <v>Medio</v>
      </c>
      <c r="L14" s="98">
        <v>2</v>
      </c>
      <c r="M14" s="256" t="str">
        <f t="shared" si="1"/>
        <v>Ocasional</v>
      </c>
      <c r="N14" s="98">
        <f t="shared" si="2"/>
        <v>4</v>
      </c>
      <c r="O14" s="256" t="str">
        <f t="shared" si="3"/>
        <v>Bajo</v>
      </c>
      <c r="P14" s="98">
        <v>60</v>
      </c>
      <c r="Q14" s="256" t="str">
        <f t="shared" si="4"/>
        <v>Muy Grave</v>
      </c>
      <c r="R14" s="98">
        <f t="shared" si="5"/>
        <v>240</v>
      </c>
      <c r="S14" s="98" t="str">
        <f t="shared" si="6"/>
        <v>II</v>
      </c>
      <c r="T14" s="111" t="str">
        <f t="shared" si="7"/>
        <v>No Aceptable  o Aceptable con control específico</v>
      </c>
      <c r="U14" s="111" t="s">
        <v>4</v>
      </c>
      <c r="V14" s="637"/>
      <c r="W14" s="637"/>
      <c r="X14" s="637"/>
      <c r="Y14" s="112" t="s">
        <v>414</v>
      </c>
      <c r="Z14" s="98" t="s">
        <v>4</v>
      </c>
      <c r="AA14" s="90" t="s">
        <v>86</v>
      </c>
      <c r="AB14" s="90" t="s">
        <v>86</v>
      </c>
      <c r="AC14" s="90" t="s">
        <v>86</v>
      </c>
      <c r="AD14" s="260" t="s">
        <v>415</v>
      </c>
      <c r="AE14" s="90" t="s">
        <v>86</v>
      </c>
      <c r="AF14" s="182" t="s">
        <v>86</v>
      </c>
    </row>
    <row r="15" spans="2:32" s="58" customFormat="1" ht="129" customHeight="1">
      <c r="B15" s="700"/>
      <c r="C15" s="668"/>
      <c r="D15" s="59" t="s">
        <v>644</v>
      </c>
      <c r="E15" s="60" t="s">
        <v>645</v>
      </c>
      <c r="F15" s="65" t="s">
        <v>646</v>
      </c>
      <c r="G15" s="107" t="s">
        <v>86</v>
      </c>
      <c r="H15" s="96" t="s">
        <v>647</v>
      </c>
      <c r="I15" s="108" t="s">
        <v>648</v>
      </c>
      <c r="J15" s="90">
        <v>6</v>
      </c>
      <c r="K15" s="217" t="str">
        <f t="shared" si="0"/>
        <v>Alto</v>
      </c>
      <c r="L15" s="90">
        <v>3</v>
      </c>
      <c r="M15" s="216" t="str">
        <f t="shared" si="1"/>
        <v>Frecuente</v>
      </c>
      <c r="N15" s="90">
        <f t="shared" si="2"/>
        <v>18</v>
      </c>
      <c r="O15" s="216" t="str">
        <f t="shared" si="3"/>
        <v>Alto</v>
      </c>
      <c r="P15" s="90">
        <v>25</v>
      </c>
      <c r="Q15" s="216" t="str">
        <f t="shared" si="4"/>
        <v>Grave</v>
      </c>
      <c r="R15" s="90">
        <f t="shared" si="5"/>
        <v>450</v>
      </c>
      <c r="S15" s="90" t="str">
        <f t="shared" si="6"/>
        <v>II</v>
      </c>
      <c r="T15" s="99" t="str">
        <f t="shared" si="7"/>
        <v>No Aceptable  o Aceptable con control específico</v>
      </c>
      <c r="U15" s="99" t="s">
        <v>4</v>
      </c>
      <c r="V15" s="637"/>
      <c r="W15" s="637"/>
      <c r="X15" s="637"/>
      <c r="Y15" s="100" t="s">
        <v>373</v>
      </c>
      <c r="Z15" s="90" t="s">
        <v>4</v>
      </c>
      <c r="AA15" s="90" t="s">
        <v>86</v>
      </c>
      <c r="AB15" s="90" t="s">
        <v>86</v>
      </c>
      <c r="AC15" s="90" t="s">
        <v>86</v>
      </c>
      <c r="AD15" s="261" t="s">
        <v>374</v>
      </c>
      <c r="AE15" s="90" t="s">
        <v>86</v>
      </c>
      <c r="AF15" s="182" t="s">
        <v>86</v>
      </c>
    </row>
    <row r="16" spans="2:32" s="62" customFormat="1" ht="127.5" customHeight="1">
      <c r="B16" s="700"/>
      <c r="C16" s="668"/>
      <c r="D16" s="59" t="s">
        <v>649</v>
      </c>
      <c r="E16" s="243" t="s">
        <v>650</v>
      </c>
      <c r="F16" s="60" t="s">
        <v>651</v>
      </c>
      <c r="G16" s="107" t="s">
        <v>86</v>
      </c>
      <c r="H16" s="96" t="s">
        <v>647</v>
      </c>
      <c r="I16" s="108" t="s">
        <v>648</v>
      </c>
      <c r="J16" s="98">
        <v>6</v>
      </c>
      <c r="K16" s="216" t="str">
        <f t="shared" si="0"/>
        <v>Alto</v>
      </c>
      <c r="L16" s="98">
        <v>3</v>
      </c>
      <c r="M16" s="256" t="str">
        <f t="shared" si="1"/>
        <v>Frecuente</v>
      </c>
      <c r="N16" s="102">
        <f t="shared" si="2"/>
        <v>18</v>
      </c>
      <c r="O16" s="256" t="str">
        <f t="shared" si="3"/>
        <v>Alto</v>
      </c>
      <c r="P16" s="98">
        <v>25</v>
      </c>
      <c r="Q16" s="256" t="str">
        <f t="shared" si="4"/>
        <v>Grave</v>
      </c>
      <c r="R16" s="98">
        <f t="shared" si="5"/>
        <v>450</v>
      </c>
      <c r="S16" s="90" t="str">
        <f t="shared" si="6"/>
        <v>II</v>
      </c>
      <c r="T16" s="99" t="str">
        <f t="shared" si="7"/>
        <v>No Aceptable  o Aceptable con control específico</v>
      </c>
      <c r="U16" s="99" t="s">
        <v>4</v>
      </c>
      <c r="V16" s="637"/>
      <c r="W16" s="637"/>
      <c r="X16" s="637"/>
      <c r="Y16" s="65" t="s">
        <v>707</v>
      </c>
      <c r="Z16" s="65" t="s">
        <v>4</v>
      </c>
      <c r="AA16" s="90" t="s">
        <v>86</v>
      </c>
      <c r="AB16" s="90" t="s">
        <v>86</v>
      </c>
      <c r="AC16" s="90" t="s">
        <v>86</v>
      </c>
      <c r="AD16" s="262" t="s">
        <v>653</v>
      </c>
      <c r="AE16" s="90" t="s">
        <v>86</v>
      </c>
      <c r="AF16" s="182" t="s">
        <v>86</v>
      </c>
    </row>
    <row r="17" spans="2:32" s="62" customFormat="1" ht="135" customHeight="1">
      <c r="B17" s="700"/>
      <c r="C17" s="668"/>
      <c r="D17" s="59" t="s">
        <v>654</v>
      </c>
      <c r="E17" s="243" t="s">
        <v>650</v>
      </c>
      <c r="F17" s="60" t="s">
        <v>651</v>
      </c>
      <c r="G17" s="107" t="s">
        <v>86</v>
      </c>
      <c r="H17" s="96" t="s">
        <v>647</v>
      </c>
      <c r="I17" s="108" t="s">
        <v>648</v>
      </c>
      <c r="J17" s="98">
        <v>2</v>
      </c>
      <c r="K17" s="216" t="str">
        <f t="shared" si="0"/>
        <v>Medio</v>
      </c>
      <c r="L17" s="98">
        <v>2</v>
      </c>
      <c r="M17" s="216" t="str">
        <f t="shared" si="1"/>
        <v>Ocasional</v>
      </c>
      <c r="N17" s="102">
        <f t="shared" si="2"/>
        <v>4</v>
      </c>
      <c r="O17" s="216" t="str">
        <f t="shared" si="3"/>
        <v>Bajo</v>
      </c>
      <c r="P17" s="98">
        <v>10</v>
      </c>
      <c r="Q17" s="216" t="str">
        <f t="shared" si="4"/>
        <v>Leve</v>
      </c>
      <c r="R17" s="98">
        <f t="shared" si="5"/>
        <v>40</v>
      </c>
      <c r="S17" s="90" t="str">
        <f t="shared" si="6"/>
        <v>III</v>
      </c>
      <c r="T17" s="99" t="str">
        <f t="shared" si="7"/>
        <v>Aceptable</v>
      </c>
      <c r="U17" s="99" t="s">
        <v>4</v>
      </c>
      <c r="V17" s="637"/>
      <c r="W17" s="637"/>
      <c r="X17" s="637"/>
      <c r="Y17" s="65" t="s">
        <v>655</v>
      </c>
      <c r="Z17" s="65" t="s">
        <v>8</v>
      </c>
      <c r="AA17" s="90" t="s">
        <v>86</v>
      </c>
      <c r="AB17" s="90" t="s">
        <v>86</v>
      </c>
      <c r="AC17" s="90" t="s">
        <v>86</v>
      </c>
      <c r="AD17" s="261" t="s">
        <v>374</v>
      </c>
      <c r="AE17" s="90" t="s">
        <v>86</v>
      </c>
      <c r="AF17" s="182" t="s">
        <v>86</v>
      </c>
    </row>
    <row r="18" spans="2:32" ht="111" customHeight="1">
      <c r="B18" s="700"/>
      <c r="C18" s="668"/>
      <c r="D18" s="90" t="s">
        <v>206</v>
      </c>
      <c r="E18" s="95" t="s">
        <v>17</v>
      </c>
      <c r="F18" s="95" t="s">
        <v>361</v>
      </c>
      <c r="G18" s="95" t="s">
        <v>362</v>
      </c>
      <c r="H18" s="95" t="s">
        <v>363</v>
      </c>
      <c r="I18" s="95" t="s">
        <v>364</v>
      </c>
      <c r="J18" s="90">
        <v>6</v>
      </c>
      <c r="K18" s="217" t="str">
        <f>+IF(J18="","Bajo",IF(J18=2,"Medio",IF(J18=6,"Alto",IF(J18=10,"Muy Alto",""))))</f>
        <v>Alto</v>
      </c>
      <c r="L18" s="90">
        <v>3</v>
      </c>
      <c r="M18" s="256" t="str">
        <f>+IF(L18=0,"",IF(L18=1,"Esporádica",IF(L18=2,"Ocasional",IF(L18=3,"Frecuente",IF(L18=4,"Continua","")))))</f>
        <v>Frecuente</v>
      </c>
      <c r="N18" s="90">
        <f>+IF(J18="",L18,(L18*J18))</f>
        <v>18</v>
      </c>
      <c r="O18" s="256" t="str">
        <f>+IF(N18=0,"",IF(N18&lt;5,"Bajo",IF(N18&lt;9,"Medio",IF(N18&lt;21,"Alto",IF(N18&lt;41,"Muy Alto","")))))</f>
        <v>Alto</v>
      </c>
      <c r="P18" s="90">
        <v>25</v>
      </c>
      <c r="Q18" s="256" t="str">
        <f>+IF(P18=0,"",IF(P18&lt;11,"Leve",IF(P18&lt;26,"Grave",IF(P18&lt;61,"Muy Grave",IF(P18&lt;101,"Muerte","")))))</f>
        <v>Grave</v>
      </c>
      <c r="R18" s="90">
        <f>+P18*N18</f>
        <v>450</v>
      </c>
      <c r="S18" s="90" t="str">
        <f>+IF(R18=0,"",IF(R18&lt;21,"IV",IF(R18&lt;121,"III",IF(R18&lt;501,"II",IF(R18&lt;4001,"I","")))))</f>
        <v>II</v>
      </c>
      <c r="T18" s="99" t="str">
        <f>+IF(S18=0,"",IF(S18="I","No Aceptable",IF(S18="II","No Aceptable  o Aceptable con control específico",IF(S18="III","Aceptable",IF(S18="IV","Aceptable","")))))</f>
        <v>No Aceptable  o Aceptable con control específico</v>
      </c>
      <c r="U18" s="99" t="s">
        <v>4</v>
      </c>
      <c r="V18" s="637"/>
      <c r="W18" s="637"/>
      <c r="X18" s="637"/>
      <c r="Y18" s="100" t="s">
        <v>365</v>
      </c>
      <c r="Z18" s="90" t="s">
        <v>4</v>
      </c>
      <c r="AA18" s="90" t="s">
        <v>86</v>
      </c>
      <c r="AB18" s="90" t="s">
        <v>86</v>
      </c>
      <c r="AC18" s="90" t="s">
        <v>86</v>
      </c>
      <c r="AD18" s="261" t="s">
        <v>366</v>
      </c>
      <c r="AE18" s="90" t="s">
        <v>86</v>
      </c>
      <c r="AF18" s="182" t="s">
        <v>367</v>
      </c>
    </row>
    <row r="19" spans="2:32" s="62" customFormat="1" ht="72.75" customHeight="1">
      <c r="B19" s="700"/>
      <c r="C19" s="668"/>
      <c r="D19" s="106" t="s">
        <v>385</v>
      </c>
      <c r="E19" s="95" t="s">
        <v>23</v>
      </c>
      <c r="F19" s="90" t="s">
        <v>386</v>
      </c>
      <c r="G19" s="90" t="s">
        <v>387</v>
      </c>
      <c r="H19" s="98" t="s">
        <v>388</v>
      </c>
      <c r="I19" s="109" t="s">
        <v>642</v>
      </c>
      <c r="J19" s="98">
        <v>2</v>
      </c>
      <c r="K19" s="216" t="str">
        <f t="shared" si="0"/>
        <v>Medio</v>
      </c>
      <c r="L19" s="98">
        <v>1</v>
      </c>
      <c r="M19" s="216" t="str">
        <f t="shared" si="1"/>
        <v>Esporádica</v>
      </c>
      <c r="N19" s="98">
        <f t="shared" si="2"/>
        <v>2</v>
      </c>
      <c r="O19" s="216" t="str">
        <f t="shared" si="3"/>
        <v>Bajo</v>
      </c>
      <c r="P19" s="98">
        <v>25</v>
      </c>
      <c r="Q19" s="216" t="str">
        <f t="shared" si="4"/>
        <v>Grave</v>
      </c>
      <c r="R19" s="98">
        <f t="shared" si="5"/>
        <v>50</v>
      </c>
      <c r="S19" s="90" t="str">
        <f t="shared" si="6"/>
        <v>III</v>
      </c>
      <c r="T19" s="99" t="str">
        <f t="shared" si="7"/>
        <v>Aceptable</v>
      </c>
      <c r="U19" s="99" t="s">
        <v>4</v>
      </c>
      <c r="V19" s="637"/>
      <c r="W19" s="637"/>
      <c r="X19" s="637"/>
      <c r="Y19" s="100" t="s">
        <v>390</v>
      </c>
      <c r="Z19" s="90" t="s">
        <v>4</v>
      </c>
      <c r="AA19" s="90" t="s">
        <v>86</v>
      </c>
      <c r="AB19" s="90" t="s">
        <v>86</v>
      </c>
      <c r="AC19" s="90" t="s">
        <v>86</v>
      </c>
      <c r="AD19" s="143" t="s">
        <v>391</v>
      </c>
      <c r="AE19" s="90" t="s">
        <v>86</v>
      </c>
      <c r="AF19" s="182" t="s">
        <v>86</v>
      </c>
    </row>
    <row r="20" spans="2:32" s="62" customFormat="1" ht="195.75" customHeight="1">
      <c r="B20" s="700"/>
      <c r="C20" s="668"/>
      <c r="D20" s="59" t="s">
        <v>656</v>
      </c>
      <c r="E20" s="242" t="s">
        <v>23</v>
      </c>
      <c r="F20" s="61" t="s">
        <v>657</v>
      </c>
      <c r="G20" s="96" t="s">
        <v>86</v>
      </c>
      <c r="H20" s="96" t="s">
        <v>86</v>
      </c>
      <c r="I20" s="109" t="s">
        <v>642</v>
      </c>
      <c r="J20" s="98">
        <v>2</v>
      </c>
      <c r="K20" s="216" t="str">
        <f t="shared" si="0"/>
        <v>Medio</v>
      </c>
      <c r="L20" s="98">
        <v>1</v>
      </c>
      <c r="M20" s="256" t="str">
        <f t="shared" si="1"/>
        <v>Esporádica</v>
      </c>
      <c r="N20" s="102">
        <f t="shared" si="2"/>
        <v>2</v>
      </c>
      <c r="O20" s="256" t="str">
        <f t="shared" si="3"/>
        <v>Bajo</v>
      </c>
      <c r="P20" s="98">
        <v>10</v>
      </c>
      <c r="Q20" s="256" t="str">
        <f t="shared" si="4"/>
        <v>Leve</v>
      </c>
      <c r="R20" s="98">
        <f t="shared" si="5"/>
        <v>20</v>
      </c>
      <c r="S20" s="90" t="str">
        <f t="shared" si="6"/>
        <v>IV</v>
      </c>
      <c r="T20" s="99" t="str">
        <f t="shared" si="7"/>
        <v>Aceptable</v>
      </c>
      <c r="U20" s="99" t="s">
        <v>4</v>
      </c>
      <c r="V20" s="637"/>
      <c r="W20" s="637"/>
      <c r="X20" s="637"/>
      <c r="Y20" s="65" t="s">
        <v>658</v>
      </c>
      <c r="Z20" s="65" t="s">
        <v>8</v>
      </c>
      <c r="AA20" s="90" t="s">
        <v>86</v>
      </c>
      <c r="AB20" s="90" t="s">
        <v>86</v>
      </c>
      <c r="AC20" s="90" t="s">
        <v>86</v>
      </c>
      <c r="AD20" s="261" t="s">
        <v>659</v>
      </c>
      <c r="AE20" s="90" t="s">
        <v>86</v>
      </c>
      <c r="AF20" s="184" t="s">
        <v>86</v>
      </c>
    </row>
    <row r="21" spans="2:32" ht="150" customHeight="1">
      <c r="B21" s="700"/>
      <c r="C21" s="668"/>
      <c r="D21" s="109" t="s">
        <v>403</v>
      </c>
      <c r="E21" s="95" t="s">
        <v>23</v>
      </c>
      <c r="F21" s="98" t="s">
        <v>404</v>
      </c>
      <c r="G21" s="109" t="s">
        <v>405</v>
      </c>
      <c r="H21" s="109" t="s">
        <v>406</v>
      </c>
      <c r="I21" s="109" t="s">
        <v>407</v>
      </c>
      <c r="J21" s="98">
        <v>2</v>
      </c>
      <c r="K21" s="216" t="str">
        <f t="shared" si="0"/>
        <v>Medio</v>
      </c>
      <c r="L21" s="98">
        <v>2</v>
      </c>
      <c r="M21" s="216" t="str">
        <f t="shared" si="1"/>
        <v>Ocasional</v>
      </c>
      <c r="N21" s="98">
        <f t="shared" si="2"/>
        <v>4</v>
      </c>
      <c r="O21" s="216" t="str">
        <f t="shared" si="3"/>
        <v>Bajo</v>
      </c>
      <c r="P21" s="98">
        <v>100</v>
      </c>
      <c r="Q21" s="216" t="str">
        <f t="shared" si="4"/>
        <v>Muerte</v>
      </c>
      <c r="R21" s="98">
        <f t="shared" si="5"/>
        <v>400</v>
      </c>
      <c r="S21" s="90" t="str">
        <f t="shared" si="6"/>
        <v>II</v>
      </c>
      <c r="T21" s="99" t="str">
        <f t="shared" si="7"/>
        <v>No Aceptable  o Aceptable con control específico</v>
      </c>
      <c r="U21" s="99" t="s">
        <v>4</v>
      </c>
      <c r="V21" s="637"/>
      <c r="W21" s="637"/>
      <c r="X21" s="637"/>
      <c r="Y21" s="100" t="s">
        <v>408</v>
      </c>
      <c r="Z21" s="90" t="s">
        <v>8</v>
      </c>
      <c r="AA21" s="90" t="s">
        <v>86</v>
      </c>
      <c r="AB21" s="90" t="s">
        <v>86</v>
      </c>
      <c r="AC21" s="98" t="s">
        <v>383</v>
      </c>
      <c r="AD21" s="260" t="s">
        <v>409</v>
      </c>
      <c r="AE21" s="90" t="s">
        <v>86</v>
      </c>
      <c r="AF21" s="182" t="s">
        <v>86</v>
      </c>
    </row>
    <row r="22" spans="2:32" ht="64.5" customHeight="1">
      <c r="B22" s="700"/>
      <c r="C22" s="668"/>
      <c r="D22" s="228" t="s">
        <v>289</v>
      </c>
      <c r="E22" s="228" t="s">
        <v>23</v>
      </c>
      <c r="F22" s="228" t="s">
        <v>378</v>
      </c>
      <c r="G22" s="247" t="s">
        <v>86</v>
      </c>
      <c r="H22" s="247" t="s">
        <v>86</v>
      </c>
      <c r="I22" s="249" t="s">
        <v>381</v>
      </c>
      <c r="J22" s="249">
        <v>2</v>
      </c>
      <c r="K22" s="256" t="str">
        <f t="shared" si="0"/>
        <v>Medio</v>
      </c>
      <c r="L22" s="249">
        <v>3</v>
      </c>
      <c r="M22" s="256" t="str">
        <f t="shared" si="1"/>
        <v>Frecuente</v>
      </c>
      <c r="N22" s="249">
        <f t="shared" si="2"/>
        <v>6</v>
      </c>
      <c r="O22" s="256" t="str">
        <f t="shared" si="3"/>
        <v>Medio</v>
      </c>
      <c r="P22" s="249">
        <v>10</v>
      </c>
      <c r="Q22" s="256" t="str">
        <f t="shared" si="4"/>
        <v>Leve</v>
      </c>
      <c r="R22" s="249">
        <f t="shared" si="5"/>
        <v>60</v>
      </c>
      <c r="S22" s="228" t="str">
        <f t="shared" si="6"/>
        <v>III</v>
      </c>
      <c r="T22" s="251" t="str">
        <f t="shared" si="7"/>
        <v>Aceptable</v>
      </c>
      <c r="U22" s="251" t="s">
        <v>4</v>
      </c>
      <c r="V22" s="637"/>
      <c r="W22" s="637"/>
      <c r="X22" s="637"/>
      <c r="Y22" s="254" t="s">
        <v>382</v>
      </c>
      <c r="Z22" s="228" t="s">
        <v>4</v>
      </c>
      <c r="AA22" s="228" t="s">
        <v>86</v>
      </c>
      <c r="AB22" s="228" t="s">
        <v>86</v>
      </c>
      <c r="AC22" s="228" t="s">
        <v>86</v>
      </c>
      <c r="AD22" s="263" t="s">
        <v>662</v>
      </c>
      <c r="AE22" s="228" t="s">
        <v>86</v>
      </c>
      <c r="AF22" s="255" t="s">
        <v>86</v>
      </c>
    </row>
    <row r="23" spans="2:32" s="58" customFormat="1" ht="200.25" customHeight="1">
      <c r="B23" s="700"/>
      <c r="C23" s="668"/>
      <c r="D23" s="90" t="s">
        <v>234</v>
      </c>
      <c r="E23" s="243" t="s">
        <v>233</v>
      </c>
      <c r="F23" s="90" t="s">
        <v>416</v>
      </c>
      <c r="G23" s="96" t="s">
        <v>86</v>
      </c>
      <c r="H23" s="98" t="s">
        <v>417</v>
      </c>
      <c r="I23" s="98" t="s">
        <v>418</v>
      </c>
      <c r="J23" s="90">
        <v>2</v>
      </c>
      <c r="K23" s="217" t="str">
        <f>+IF(J23="","Bajo",IF(J23=2,"Medio",IF(J23=6,"Alto",IF(J23=10,"Muy Alto",""))))</f>
        <v>Medio</v>
      </c>
      <c r="L23" s="90">
        <v>2</v>
      </c>
      <c r="M23" s="216" t="str">
        <f>+IF(L23=0,"",IF(L23=1,"Esporádica",IF(L23=2,"Ocasional",IF(L23=3,"Frecuente",IF(L23=4,"Continua","")))))</f>
        <v>Ocasional</v>
      </c>
      <c r="N23" s="90">
        <f>+IF(J23="",L23,(L23*J23))</f>
        <v>4</v>
      </c>
      <c r="O23" s="216" t="str">
        <f>+IF(N23=0,"",IF(N23&lt;5,"Bajo",IF(N23&lt;9,"Medio",IF(N23&lt;21,"Alto",IF(N23&lt;41,"Muy Alto","")))))</f>
        <v>Bajo</v>
      </c>
      <c r="P23" s="90">
        <v>100</v>
      </c>
      <c r="Q23" s="216" t="str">
        <f>+IF(P23=0,"",IF(P23&lt;11,"Leve",IF(P23&lt;26,"Grave",IF(P23&lt;61,"Muy Grave",IF(P23&lt;101,"Muerte","")))))</f>
        <v>Muerte</v>
      </c>
      <c r="R23" s="90">
        <f>+P23*N23</f>
        <v>400</v>
      </c>
      <c r="S23" s="90" t="str">
        <f>+IF(R23=0,"",IF(R23&lt;21,"IV",IF(R23&lt;121,"III",IF(R23&lt;501,"II",IF(R23&lt;4001,"I","")))))</f>
        <v>II</v>
      </c>
      <c r="T23" s="99" t="str">
        <f>+IF(S23=0,"",IF(S23="I","No Aceptable",IF(S23="II","No Aceptable  o Aceptable con control específico",IF(S23="III","Aceptable",IF(S23="IV","Aceptable","")))))</f>
        <v>No Aceptable  o Aceptable con control específico</v>
      </c>
      <c r="U23" s="99" t="s">
        <v>4</v>
      </c>
      <c r="V23" s="637"/>
      <c r="W23" s="637"/>
      <c r="X23" s="637"/>
      <c r="Y23" s="100" t="s">
        <v>238</v>
      </c>
      <c r="Z23" s="90" t="s">
        <v>4</v>
      </c>
      <c r="AA23" s="90" t="s">
        <v>86</v>
      </c>
      <c r="AB23" s="90" t="s">
        <v>86</v>
      </c>
      <c r="AC23" s="90" t="s">
        <v>86</v>
      </c>
      <c r="AD23" s="260" t="s">
        <v>419</v>
      </c>
      <c r="AE23" s="90" t="s">
        <v>86</v>
      </c>
      <c r="AF23" s="182" t="s">
        <v>86</v>
      </c>
    </row>
    <row r="24" spans="2:32" s="58" customFormat="1" ht="150" customHeight="1" thickBot="1">
      <c r="B24" s="701"/>
      <c r="C24" s="669"/>
      <c r="D24" s="159" t="s">
        <v>663</v>
      </c>
      <c r="E24" s="270" t="s">
        <v>233</v>
      </c>
      <c r="F24" s="271" t="s">
        <v>664</v>
      </c>
      <c r="G24" s="185" t="s">
        <v>86</v>
      </c>
      <c r="H24" s="185" t="s">
        <v>86</v>
      </c>
      <c r="I24" s="156" t="s">
        <v>665</v>
      </c>
      <c r="J24" s="155">
        <v>2</v>
      </c>
      <c r="K24" s="272" t="str">
        <f>+IF(J24="","Bajo",IF(J24=2,"Medio",IF(J24=6,"Alto",IF(J24=10,"Muy Alto",""))))</f>
        <v>Medio</v>
      </c>
      <c r="L24" s="155">
        <v>3</v>
      </c>
      <c r="M24" s="272" t="str">
        <f>+IF(L24=0,"",IF(L24=1,"Esporádica",IF(L24=2,"Ocasional",IF(L24=3,"Frecuente",IF(L24=4,"Continua","")))))</f>
        <v>Frecuente</v>
      </c>
      <c r="N24" s="273">
        <f>+IF(J24="",L24,(L24*J24))</f>
        <v>6</v>
      </c>
      <c r="O24" s="272" t="str">
        <f>+IF(N24=0,"",IF(N24&lt;5,"Bajo",IF(N24&lt;9,"Medio",IF(N24&lt;21,"Alto",IF(N24&lt;41,"Muy Alto","")))))</f>
        <v>Medio</v>
      </c>
      <c r="P24" s="155">
        <v>10</v>
      </c>
      <c r="Q24" s="272" t="str">
        <f>+IF(P24=0,"",IF(P24&lt;11,"Leve",IF(P24&lt;26,"Grave",IF(P24&lt;61,"Muy Grave",IF(P24&lt;101,"Muerte","")))))</f>
        <v>Leve</v>
      </c>
      <c r="R24" s="155">
        <f>+P24*N24</f>
        <v>60</v>
      </c>
      <c r="S24" s="152" t="str">
        <f>+IF(R24=0,"",IF(R24&lt;21,"IV",IF(R24&lt;121,"III",IF(R24&lt;501,"II",IF(R24&lt;4001,"I","")))))</f>
        <v>III</v>
      </c>
      <c r="T24" s="153" t="str">
        <f>+IF(S24=0,"",IF(S24="I","No Aceptable",IF(S24="II","No Aceptable  o Aceptable con control específico",IF(S24="III","Aceptable",IF(S24="IV","Aceptable","")))))</f>
        <v>Aceptable</v>
      </c>
      <c r="U24" s="153" t="s">
        <v>4</v>
      </c>
      <c r="V24" s="670"/>
      <c r="W24" s="670"/>
      <c r="X24" s="670"/>
      <c r="Y24" s="156" t="s">
        <v>666</v>
      </c>
      <c r="Z24" s="156" t="s">
        <v>8</v>
      </c>
      <c r="AA24" s="152" t="s">
        <v>86</v>
      </c>
      <c r="AB24" s="152" t="s">
        <v>86</v>
      </c>
      <c r="AC24" s="152" t="s">
        <v>86</v>
      </c>
      <c r="AD24" s="274" t="s">
        <v>419</v>
      </c>
      <c r="AE24" s="152" t="s">
        <v>86</v>
      </c>
      <c r="AF24" s="275" t="s">
        <v>86</v>
      </c>
    </row>
    <row r="25" spans="2:32" ht="15.75" customHeight="1"/>
    <row r="26" spans="2:32" ht="15.75" customHeight="1"/>
    <row r="27" spans="2:32" ht="15.75" customHeight="1"/>
    <row r="28" spans="2:32" ht="15.75" customHeight="1"/>
    <row r="29" spans="2:32" ht="15.75" customHeight="1"/>
    <row r="30" spans="2:32" ht="15.75" customHeight="1"/>
    <row r="31" spans="2:32" ht="15.75" customHeight="1"/>
    <row r="32" spans="2: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2:7" ht="15.75" customHeight="1"/>
    <row r="306" spans="2:7" ht="15.75" customHeight="1"/>
    <row r="307" spans="2:7" ht="15.75" customHeight="1"/>
    <row r="308" spans="2:7" ht="15.75" customHeight="1"/>
    <row r="309" spans="2:7" ht="15.75" customHeight="1">
      <c r="B309" s="67">
        <v>10</v>
      </c>
      <c r="C309" s="67">
        <v>4</v>
      </c>
      <c r="D309" s="67">
        <v>100</v>
      </c>
      <c r="E309" s="72">
        <v>20</v>
      </c>
      <c r="F309" s="67" t="s">
        <v>541</v>
      </c>
      <c r="G309" s="67" t="s">
        <v>542</v>
      </c>
    </row>
    <row r="310" spans="2:7" ht="15.75" customHeight="1">
      <c r="B310" s="67">
        <v>6</v>
      </c>
      <c r="C310" s="67">
        <v>3</v>
      </c>
      <c r="D310" s="67">
        <v>60</v>
      </c>
      <c r="E310" s="71">
        <v>40</v>
      </c>
      <c r="F310" s="67" t="s">
        <v>543</v>
      </c>
      <c r="G310" s="67" t="s">
        <v>542</v>
      </c>
    </row>
    <row r="311" spans="2:7" ht="15.75" customHeight="1">
      <c r="B311" s="67">
        <v>2</v>
      </c>
      <c r="C311" s="67">
        <v>2</v>
      </c>
      <c r="D311" s="67">
        <v>25</v>
      </c>
      <c r="E311" s="71">
        <v>50</v>
      </c>
      <c r="F311" s="67" t="s">
        <v>543</v>
      </c>
      <c r="G311" s="67" t="s">
        <v>542</v>
      </c>
    </row>
    <row r="312" spans="2:7" ht="15.75" customHeight="1">
      <c r="B312" s="67" t="s">
        <v>545</v>
      </c>
      <c r="C312" s="67">
        <v>1</v>
      </c>
      <c r="D312" s="67">
        <v>10</v>
      </c>
      <c r="E312" s="71">
        <v>60</v>
      </c>
      <c r="F312" s="67" t="s">
        <v>543</v>
      </c>
      <c r="G312" s="67" t="s">
        <v>542</v>
      </c>
    </row>
    <row r="313" spans="2:7" ht="15.75" customHeight="1">
      <c r="B313" s="67"/>
      <c r="C313" s="67"/>
      <c r="D313" s="67"/>
      <c r="E313" s="71">
        <v>80</v>
      </c>
      <c r="F313" s="67" t="s">
        <v>543</v>
      </c>
      <c r="G313" s="67" t="s">
        <v>542</v>
      </c>
    </row>
    <row r="314" spans="2:7" ht="15.75" customHeight="1">
      <c r="B314" s="67"/>
      <c r="C314" s="67"/>
      <c r="D314" s="67"/>
      <c r="E314" s="71">
        <v>100</v>
      </c>
      <c r="F314" s="67" t="s">
        <v>543</v>
      </c>
      <c r="G314" s="67" t="s">
        <v>542</v>
      </c>
    </row>
    <row r="315" spans="2:7" ht="15.75" customHeight="1">
      <c r="B315" s="67"/>
      <c r="C315" s="67"/>
      <c r="D315" s="67"/>
      <c r="E315" s="71"/>
      <c r="F315" s="67"/>
      <c r="G315" s="67"/>
    </row>
    <row r="316" spans="2:7" ht="15.75" customHeight="1">
      <c r="B316" s="67"/>
      <c r="C316" s="67"/>
      <c r="D316" s="67"/>
      <c r="E316" s="71">
        <v>120</v>
      </c>
      <c r="F316" s="67" t="s">
        <v>543</v>
      </c>
      <c r="G316" s="67" t="s">
        <v>542</v>
      </c>
    </row>
    <row r="317" spans="2:7" ht="15.75" customHeight="1">
      <c r="B317" s="67"/>
      <c r="C317" s="67"/>
      <c r="D317" s="67"/>
      <c r="E317" s="70">
        <v>150</v>
      </c>
      <c r="F317" s="67" t="s">
        <v>549</v>
      </c>
      <c r="G317" s="67" t="s">
        <v>550</v>
      </c>
    </row>
    <row r="318" spans="2:7" ht="15.75" customHeight="1">
      <c r="B318" s="67"/>
      <c r="C318" s="67"/>
      <c r="D318" s="67"/>
      <c r="E318" s="70">
        <v>200</v>
      </c>
      <c r="F318" s="67" t="s">
        <v>549</v>
      </c>
      <c r="G318" s="67" t="s">
        <v>550</v>
      </c>
    </row>
    <row r="319" spans="2:7" ht="15.75" customHeight="1">
      <c r="B319" s="67"/>
      <c r="C319" s="67"/>
      <c r="D319" s="67"/>
      <c r="E319" s="70">
        <v>240</v>
      </c>
      <c r="F319" s="67" t="s">
        <v>549</v>
      </c>
      <c r="G319" s="67" t="s">
        <v>550</v>
      </c>
    </row>
    <row r="320" spans="2:7" ht="15.75" customHeight="1">
      <c r="B320" s="67"/>
      <c r="C320" s="67"/>
      <c r="D320" s="67"/>
      <c r="E320" s="70">
        <v>250</v>
      </c>
      <c r="F320" s="67" t="s">
        <v>549</v>
      </c>
      <c r="G320" s="67" t="s">
        <v>550</v>
      </c>
    </row>
    <row r="321" spans="2:7" ht="15.75" customHeight="1">
      <c r="B321" s="67"/>
      <c r="C321" s="67"/>
      <c r="D321" s="67"/>
      <c r="E321" s="70">
        <v>360</v>
      </c>
      <c r="F321" s="67" t="s">
        <v>549</v>
      </c>
      <c r="G321" s="67" t="s">
        <v>550</v>
      </c>
    </row>
    <row r="322" spans="2:7" ht="15.75" customHeight="1">
      <c r="B322" s="67"/>
      <c r="C322" s="67"/>
      <c r="D322" s="67"/>
      <c r="E322" s="70">
        <v>400</v>
      </c>
      <c r="F322" s="67" t="s">
        <v>549</v>
      </c>
      <c r="G322" s="67" t="s">
        <v>550</v>
      </c>
    </row>
    <row r="323" spans="2:7" ht="15.75" customHeight="1">
      <c r="B323" s="67"/>
      <c r="C323" s="67"/>
      <c r="D323" s="67"/>
      <c r="E323" s="70">
        <v>480</v>
      </c>
      <c r="F323" s="67" t="s">
        <v>549</v>
      </c>
      <c r="G323" s="67" t="s">
        <v>550</v>
      </c>
    </row>
    <row r="324" spans="2:7" ht="15.75" customHeight="1">
      <c r="B324" s="67"/>
      <c r="C324" s="67"/>
      <c r="D324" s="67"/>
      <c r="E324" s="70">
        <v>500</v>
      </c>
      <c r="F324" s="67" t="s">
        <v>549</v>
      </c>
      <c r="G324" s="67" t="s">
        <v>550</v>
      </c>
    </row>
    <row r="325" spans="2:7" ht="15.75" customHeight="1">
      <c r="B325" s="67"/>
      <c r="C325" s="67"/>
      <c r="D325" s="67"/>
      <c r="E325" s="69">
        <v>600</v>
      </c>
      <c r="F325" s="67" t="s">
        <v>554</v>
      </c>
      <c r="G325" s="67" t="s">
        <v>550</v>
      </c>
    </row>
    <row r="326" spans="2:7" ht="15.75" customHeight="1">
      <c r="B326" s="67"/>
      <c r="C326" s="67"/>
      <c r="D326" s="67"/>
      <c r="E326" s="69">
        <v>800</v>
      </c>
      <c r="F326" s="67" t="s">
        <v>554</v>
      </c>
      <c r="G326" s="67" t="s">
        <v>550</v>
      </c>
    </row>
    <row r="327" spans="2:7" ht="15.75" customHeight="1">
      <c r="B327" s="67"/>
      <c r="C327" s="67"/>
      <c r="D327" s="67"/>
      <c r="E327" s="69">
        <v>1000</v>
      </c>
      <c r="F327" s="67" t="s">
        <v>554</v>
      </c>
      <c r="G327" s="67" t="s">
        <v>550</v>
      </c>
    </row>
    <row r="328" spans="2:7" ht="15.75" customHeight="1">
      <c r="B328" s="67"/>
      <c r="C328" s="67"/>
      <c r="D328" s="67"/>
      <c r="E328" s="69">
        <v>1200</v>
      </c>
      <c r="F328" s="67" t="s">
        <v>554</v>
      </c>
      <c r="G328" s="67" t="s">
        <v>550</v>
      </c>
    </row>
    <row r="329" spans="2:7" ht="15.75" customHeight="1">
      <c r="B329" s="67"/>
      <c r="C329" s="67"/>
      <c r="D329" s="67"/>
      <c r="E329" s="69">
        <v>1440</v>
      </c>
      <c r="F329" s="67" t="s">
        <v>554</v>
      </c>
      <c r="G329" s="67" t="s">
        <v>550</v>
      </c>
    </row>
    <row r="330" spans="2:7" ht="15.75" customHeight="1">
      <c r="B330" s="67"/>
      <c r="C330" s="67"/>
      <c r="D330" s="67"/>
      <c r="E330" s="69">
        <v>2000</v>
      </c>
      <c r="F330" s="67" t="s">
        <v>554</v>
      </c>
      <c r="G330" s="67" t="s">
        <v>550</v>
      </c>
    </row>
    <row r="331" spans="2:7" ht="15.75" customHeight="1">
      <c r="B331" s="67"/>
      <c r="C331" s="67"/>
      <c r="D331" s="67"/>
      <c r="E331" s="69">
        <v>2400</v>
      </c>
      <c r="F331" s="67" t="s">
        <v>554</v>
      </c>
      <c r="G331" s="67" t="s">
        <v>550</v>
      </c>
    </row>
    <row r="332" spans="2:7" ht="15.75" customHeight="1">
      <c r="B332" s="67"/>
      <c r="C332" s="67"/>
      <c r="D332" s="67"/>
      <c r="E332" s="69">
        <v>4000</v>
      </c>
      <c r="F332" s="67" t="s">
        <v>554</v>
      </c>
      <c r="G332" s="67" t="s">
        <v>550</v>
      </c>
    </row>
    <row r="333" spans="2:7" ht="15.75" customHeight="1">
      <c r="B333" s="67"/>
      <c r="C333" s="67"/>
      <c r="D333" s="67"/>
      <c r="E333" s="67"/>
      <c r="F333" s="67"/>
      <c r="G333" s="67"/>
    </row>
    <row r="334" spans="2:7" ht="15.75" customHeight="1">
      <c r="B334" s="67"/>
      <c r="C334" s="67"/>
      <c r="D334" s="67"/>
      <c r="E334" s="67"/>
      <c r="F334" s="67"/>
      <c r="G334" s="67"/>
    </row>
    <row r="335" spans="2:7" ht="15.75" customHeight="1">
      <c r="B335" s="67"/>
      <c r="C335" s="67"/>
      <c r="D335" s="67"/>
      <c r="E335" s="67"/>
      <c r="F335" s="67"/>
      <c r="G335" s="67"/>
    </row>
    <row r="336" spans="2:7" ht="15.75" customHeight="1">
      <c r="B336" s="67"/>
      <c r="C336" s="67"/>
      <c r="D336" s="67"/>
      <c r="E336" s="67"/>
      <c r="F336" s="67"/>
      <c r="G336" s="67"/>
    </row>
    <row r="337" spans="2:7" ht="15.75" customHeight="1">
      <c r="B337" s="67"/>
      <c r="C337" s="67"/>
      <c r="D337" s="67"/>
      <c r="E337" s="67"/>
      <c r="F337" s="67"/>
      <c r="G337" s="67"/>
    </row>
    <row r="338" spans="2:7" ht="15.75" customHeight="1">
      <c r="B338" s="67"/>
      <c r="C338" s="67"/>
      <c r="D338" s="67"/>
      <c r="E338" s="67"/>
      <c r="F338" s="67"/>
      <c r="G338" s="67"/>
    </row>
    <row r="339" spans="2:7" ht="15.75" customHeight="1">
      <c r="B339" s="67"/>
      <c r="C339" s="67"/>
      <c r="D339" s="67"/>
      <c r="E339" s="67"/>
      <c r="F339" s="67"/>
      <c r="G339" s="67"/>
    </row>
    <row r="340" spans="2:7" ht="15.75" customHeight="1">
      <c r="B340" s="67"/>
      <c r="C340" s="67"/>
      <c r="D340" s="67"/>
      <c r="E340" s="67"/>
      <c r="F340" s="67"/>
      <c r="G340" s="67"/>
    </row>
    <row r="341" spans="2:7" ht="15.75" customHeight="1">
      <c r="B341" s="67"/>
      <c r="C341" s="67"/>
      <c r="D341" s="67"/>
      <c r="E341" s="67"/>
      <c r="F341" s="67"/>
      <c r="G341" s="67"/>
    </row>
    <row r="342" spans="2:7" ht="15.75" customHeight="1">
      <c r="B342" s="67"/>
      <c r="C342" s="67"/>
      <c r="D342" s="67"/>
      <c r="E342" s="67"/>
      <c r="F342" s="67"/>
      <c r="G342" s="67"/>
    </row>
    <row r="343" spans="2:7" ht="15.75" customHeight="1">
      <c r="B343" s="67"/>
      <c r="C343" s="67"/>
      <c r="D343" s="67"/>
      <c r="E343" s="67"/>
      <c r="F343" s="67"/>
      <c r="G343" s="67"/>
    </row>
    <row r="344" spans="2:7" ht="15.75" customHeight="1">
      <c r="B344" s="67"/>
      <c r="C344" s="67"/>
      <c r="D344" s="67"/>
      <c r="E344" s="67"/>
      <c r="F344" s="67"/>
      <c r="G344" s="67"/>
    </row>
    <row r="345" spans="2:7" ht="15.75" customHeight="1">
      <c r="B345" s="67"/>
      <c r="C345" s="67"/>
      <c r="D345" s="67"/>
      <c r="E345" s="67"/>
      <c r="F345" s="67"/>
      <c r="G345" s="67"/>
    </row>
    <row r="346" spans="2:7" ht="15.75" customHeight="1">
      <c r="B346" s="67"/>
      <c r="C346" s="67"/>
      <c r="D346" s="67"/>
      <c r="E346" s="67"/>
      <c r="F346" s="67"/>
      <c r="G346" s="67"/>
    </row>
    <row r="347" spans="2:7" ht="15.75" customHeight="1">
      <c r="B347" s="67"/>
      <c r="C347" s="67"/>
      <c r="D347" s="67"/>
      <c r="E347" s="67"/>
      <c r="F347" s="67"/>
      <c r="G347" s="67"/>
    </row>
    <row r="348" spans="2:7" ht="15.75" customHeight="1">
      <c r="B348" s="67"/>
      <c r="C348" s="67"/>
      <c r="D348" s="67"/>
      <c r="E348" s="67"/>
      <c r="F348" s="67"/>
      <c r="G348" s="67"/>
    </row>
    <row r="349" spans="2:7" ht="15.75" customHeight="1">
      <c r="B349" s="67"/>
      <c r="C349" s="67"/>
      <c r="D349" s="67"/>
      <c r="E349" s="67"/>
      <c r="F349" s="67"/>
      <c r="G349" s="67"/>
    </row>
    <row r="350" spans="2:7" ht="15.75" customHeight="1">
      <c r="B350" s="67"/>
      <c r="C350" s="67"/>
      <c r="D350" s="67"/>
      <c r="E350" s="67"/>
      <c r="F350" s="67"/>
      <c r="G350" s="67"/>
    </row>
    <row r="351" spans="2:7" ht="15.75" customHeight="1">
      <c r="B351" s="67"/>
      <c r="C351" s="67"/>
      <c r="D351" s="67"/>
      <c r="E351" s="67"/>
      <c r="F351" s="67"/>
      <c r="G351" s="67"/>
    </row>
    <row r="352" spans="2:7" ht="15.75" customHeight="1">
      <c r="B352" s="67"/>
      <c r="C352" s="67"/>
      <c r="D352" s="67"/>
      <c r="E352" s="67"/>
      <c r="F352" s="67"/>
      <c r="G352" s="67"/>
    </row>
    <row r="353" spans="2:7" ht="15.75" customHeight="1">
      <c r="B353" s="67"/>
      <c r="C353" s="67"/>
      <c r="D353" s="67"/>
      <c r="E353" s="67"/>
      <c r="F353" s="67"/>
      <c r="G353" s="67"/>
    </row>
    <row r="354" spans="2:7" ht="15.75" customHeight="1">
      <c r="B354" s="67"/>
      <c r="C354" s="67"/>
      <c r="D354" s="67"/>
      <c r="E354" s="67"/>
      <c r="F354" s="67"/>
      <c r="G354" s="67"/>
    </row>
    <row r="355" spans="2:7" ht="15.75" customHeight="1">
      <c r="B355" s="67"/>
      <c r="C355" s="67"/>
      <c r="D355" s="67"/>
      <c r="E355" s="67"/>
      <c r="F355" s="67"/>
      <c r="G355" s="67"/>
    </row>
    <row r="356" spans="2:7" ht="15.75" customHeight="1">
      <c r="B356" s="67"/>
      <c r="C356" s="67"/>
      <c r="D356" s="67"/>
      <c r="E356" s="67"/>
      <c r="F356" s="67"/>
      <c r="G356" s="67"/>
    </row>
    <row r="357" spans="2:7" ht="15.75" customHeight="1">
      <c r="B357" s="67"/>
      <c r="C357" s="67"/>
      <c r="D357" s="67"/>
      <c r="E357" s="67"/>
      <c r="F357" s="67"/>
      <c r="G357" s="67"/>
    </row>
    <row r="358" spans="2:7" ht="15.75" customHeight="1">
      <c r="B358" s="67"/>
      <c r="C358" s="67"/>
      <c r="D358" s="67"/>
      <c r="E358" s="67"/>
      <c r="F358" s="67"/>
      <c r="G358" s="67"/>
    </row>
    <row r="359" spans="2:7" ht="15.75" customHeight="1">
      <c r="B359" s="67"/>
      <c r="C359" s="67"/>
      <c r="D359" s="67"/>
      <c r="E359" s="67"/>
      <c r="F359" s="67"/>
      <c r="G359" s="67"/>
    </row>
    <row r="360" spans="2:7" ht="15.75" customHeight="1">
      <c r="B360" s="67"/>
      <c r="C360" s="67"/>
      <c r="D360" s="67"/>
      <c r="E360" s="67"/>
      <c r="F360" s="67"/>
      <c r="G360" s="67"/>
    </row>
    <row r="361" spans="2:7" ht="15.75" customHeight="1">
      <c r="B361" s="67"/>
      <c r="C361" s="67"/>
      <c r="D361" s="67"/>
      <c r="E361" s="67"/>
      <c r="F361" s="67"/>
      <c r="G361" s="67"/>
    </row>
    <row r="362" spans="2:7" ht="15.75" customHeight="1">
      <c r="B362" s="67"/>
      <c r="C362" s="67"/>
      <c r="D362" s="67"/>
      <c r="E362" s="67"/>
      <c r="F362" s="67"/>
      <c r="G362" s="67"/>
    </row>
    <row r="363" spans="2:7" ht="15.75" customHeight="1">
      <c r="B363" s="67"/>
      <c r="C363" s="67"/>
      <c r="D363" s="67"/>
      <c r="E363" s="67"/>
      <c r="F363" s="67"/>
      <c r="G363" s="67"/>
    </row>
    <row r="364" spans="2:7" ht="15.75" customHeight="1">
      <c r="B364" s="67"/>
      <c r="C364" s="67"/>
      <c r="D364" s="67"/>
      <c r="E364" s="67"/>
      <c r="F364" s="67"/>
      <c r="G364" s="67"/>
    </row>
    <row r="365" spans="2:7" ht="15.75" customHeight="1">
      <c r="B365" s="67"/>
      <c r="C365" s="67"/>
      <c r="D365" s="67"/>
      <c r="E365" s="67"/>
      <c r="F365" s="67"/>
      <c r="G365" s="67"/>
    </row>
    <row r="366" spans="2:7" ht="15.75" customHeight="1">
      <c r="B366" s="67"/>
      <c r="C366" s="67"/>
      <c r="D366" s="67"/>
      <c r="E366" s="67"/>
      <c r="F366" s="67"/>
      <c r="G366" s="67"/>
    </row>
    <row r="367" spans="2:7" ht="15.75" customHeight="1">
      <c r="B367" s="67"/>
      <c r="C367" s="67"/>
      <c r="D367" s="67"/>
      <c r="E367" s="67"/>
      <c r="F367" s="67"/>
      <c r="G367" s="67"/>
    </row>
    <row r="368" spans="2:7" ht="15.75" customHeight="1">
      <c r="B368" s="67"/>
      <c r="C368" s="67"/>
      <c r="D368" s="67"/>
      <c r="E368" s="67"/>
      <c r="F368" s="67"/>
      <c r="G368" s="67"/>
    </row>
    <row r="369" spans="2:7" ht="15.75" customHeight="1">
      <c r="B369" s="67"/>
      <c r="C369" s="67"/>
      <c r="D369" s="67"/>
      <c r="E369" s="67"/>
      <c r="F369" s="67"/>
      <c r="G369" s="67"/>
    </row>
    <row r="370" spans="2:7" ht="15.75" customHeight="1">
      <c r="B370" s="67"/>
      <c r="C370" s="67"/>
      <c r="D370" s="67"/>
      <c r="E370" s="67"/>
      <c r="F370" s="67"/>
      <c r="G370" s="67"/>
    </row>
    <row r="371" spans="2:7" ht="15.75" customHeight="1">
      <c r="B371" s="67"/>
      <c r="C371" s="67"/>
      <c r="D371" s="67"/>
      <c r="E371" s="67"/>
      <c r="F371" s="67"/>
      <c r="G371" s="67"/>
    </row>
    <row r="372" spans="2:7" ht="15.75" customHeight="1"/>
    <row r="373" spans="2:7" ht="15.75" customHeight="1"/>
    <row r="374" spans="2:7" ht="15.75" customHeight="1"/>
    <row r="375" spans="2:7" ht="15.75" customHeight="1"/>
    <row r="376" spans="2:7" ht="15.75" customHeight="1"/>
    <row r="377" spans="2:7" ht="15.75" customHeight="1"/>
    <row r="378" spans="2:7" ht="15.75" customHeight="1"/>
    <row r="379" spans="2:7" ht="15.75" customHeight="1"/>
    <row r="380" spans="2:7" ht="15.75" customHeight="1"/>
    <row r="381" spans="2:7" ht="15.75" customHeight="1"/>
    <row r="382" spans="2:7" ht="15.75" customHeight="1"/>
    <row r="383" spans="2:7" ht="15.75" customHeight="1"/>
    <row r="384" spans="2:7"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sheetData>
  <protectedRanges>
    <protectedRange sqref="F15" name="Rango1_2_2"/>
    <protectedRange sqref="F19" name="Rango1_3_6"/>
    <protectedRange sqref="F20" name="Rango1_3_5_2_1"/>
  </protectedRanges>
  <autoFilter ref="B8:X24" xr:uid="{00000000-0009-0000-0000-000015000000}"/>
  <mergeCells count="34">
    <mergeCell ref="B9:B24"/>
    <mergeCell ref="C9:C24"/>
    <mergeCell ref="V9:V24"/>
    <mergeCell ref="W9:W24"/>
    <mergeCell ref="X9:X24"/>
    <mergeCell ref="Y7:Y8"/>
    <mergeCell ref="Z7:Z8"/>
    <mergeCell ref="AA7:AE7"/>
    <mergeCell ref="AF7:AF8"/>
    <mergeCell ref="J8:K8"/>
    <mergeCell ref="L8:M8"/>
    <mergeCell ref="P8:Q8"/>
    <mergeCell ref="S8:T8"/>
    <mergeCell ref="C6:X6"/>
    <mergeCell ref="B7:B8"/>
    <mergeCell ref="C7:C8"/>
    <mergeCell ref="D7:E7"/>
    <mergeCell ref="F7:F8"/>
    <mergeCell ref="G7:I7"/>
    <mergeCell ref="J7:T7"/>
    <mergeCell ref="V7:X7"/>
    <mergeCell ref="AE3:AF3"/>
    <mergeCell ref="C4:D4"/>
    <mergeCell ref="U4:V4"/>
    <mergeCell ref="W4:AF4"/>
    <mergeCell ref="B5:C5"/>
    <mergeCell ref="D5:R5"/>
    <mergeCell ref="F2:X2"/>
    <mergeCell ref="AC2:AD2"/>
    <mergeCell ref="C3:D3"/>
    <mergeCell ref="E3:H3"/>
    <mergeCell ref="I3:P3"/>
    <mergeCell ref="Q3:R3"/>
    <mergeCell ref="S3:U3"/>
  </mergeCells>
  <conditionalFormatting sqref="S9:S24">
    <cfRule type="cellIs" dxfId="317" priority="1" stopIfTrue="1" operator="equal">
      <formula>"IV"</formula>
    </cfRule>
    <cfRule type="cellIs" dxfId="316" priority="2" stopIfTrue="1" operator="equal">
      <formula>"III"</formula>
    </cfRule>
    <cfRule type="cellIs" dxfId="315" priority="3" stopIfTrue="1" operator="equal">
      <formula>"II"</formula>
    </cfRule>
    <cfRule type="cellIs" dxfId="314" priority="4" stopIfTrue="1" operator="equal">
      <formula>"I"</formula>
    </cfRule>
  </conditionalFormatting>
  <conditionalFormatting sqref="T9:U24">
    <cfRule type="cellIs" dxfId="313" priority="5" operator="equal">
      <formula>"Mejorable"</formula>
    </cfRule>
    <cfRule type="cellIs" dxfId="312" priority="6" stopIfTrue="1" operator="equal">
      <formula>"No Aceptable"</formula>
    </cfRule>
    <cfRule type="cellIs" dxfId="311" priority="7" stopIfTrue="1" operator="equal">
      <formula>"Aceptable"</formula>
    </cfRule>
    <cfRule type="cellIs" dxfId="310" priority="8" operator="equal">
      <formula>"No Aceptable  o Aceptable con control específico"</formula>
    </cfRule>
  </conditionalFormatting>
  <conditionalFormatting sqref="U9:U24">
    <cfRule type="containsText" dxfId="309" priority="9" operator="containsText" text="SI">
      <formula>NOT(ISERROR(SEARCH(("SI"),(U9))))</formula>
    </cfRule>
    <cfRule type="cellIs" dxfId="308" priority="10" operator="equal">
      <formula>"NO"</formula>
    </cfRule>
    <cfRule type="containsText" dxfId="307" priority="11" operator="containsText" text="SI">
      <formula>NOT(ISERROR(SEARCH(("SI"),(U9))))</formula>
    </cfRule>
  </conditionalFormatting>
  <dataValidations count="5">
    <dataValidation type="list" allowBlank="1" showErrorMessage="1" sqref="L20 L24 L9:L12 L16:L18" xr:uid="{22DB67E1-CD2F-4787-B3C8-53F455C557E3}">
      <formula1>NIVELEXPOSICION</formula1>
    </dataValidation>
    <dataValidation type="list" allowBlank="1" showErrorMessage="1" sqref="J20 J24 J9:J12 J16:J18" xr:uid="{87F873D8-AE29-4787-8CC6-333C668EFC8B}">
      <formula1>NIVELDEFICIENCIA</formula1>
    </dataValidation>
    <dataValidation type="list" allowBlank="1" showErrorMessage="1" sqref="P20 P24 P9:P12 P16:P18" xr:uid="{3E88C477-ED46-446C-914D-A9F4A6A89857}">
      <formula1>NIVELCONSECUENCIA</formula1>
    </dataValidation>
    <dataValidation type="list" allowBlank="1" showErrorMessage="1" sqref="Z9 Z11:Z15 U9:U24 Z18:Z19 Z21:Z24" xr:uid="{FAA316F3-9E2D-4098-BE8E-D588C55A936B}">
      <formula1>RUTINARIA</formula1>
    </dataValidation>
    <dataValidation operator="equal" allowBlank="1" showInputMessage="1" showErrorMessage="1" error="Para ingresar infrormación en esta celda, haga doble click y seleccione el valor de la lista" sqref="F20 F15" xr:uid="{CF24214C-37E4-4BE8-838D-7999C3A7A90C}"/>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18476-7D5D-44FC-90EE-57AC7BD029C3}">
  <sheetPr>
    <tabColor rgb="FF00B0F0"/>
  </sheetPr>
  <dimension ref="B1:AF759"/>
  <sheetViews>
    <sheetView showGridLines="0" view="pageBreakPreview" topLeftCell="H10" zoomScale="89" zoomScaleNormal="80" zoomScaleSheetLayoutView="89" workbookViewId="0">
      <selection activeCell="AB19" sqref="AB19"/>
    </sheetView>
  </sheetViews>
  <sheetFormatPr defaultColWidth="12.625" defaultRowHeight="15" customHeight="1"/>
  <cols>
    <col min="1" max="1" width="2" customWidth="1"/>
    <col min="2" max="2" width="24.875" customWidth="1"/>
    <col min="3" max="3" width="6.5" customWidth="1"/>
    <col min="4" max="4" width="18.375" customWidth="1"/>
    <col min="5" max="5" width="21.375" customWidth="1"/>
    <col min="6" max="6" width="16.125" customWidth="1"/>
    <col min="7" max="9" width="15.5" customWidth="1"/>
    <col min="10" max="13" width="4.375" customWidth="1"/>
    <col min="14" max="15" width="7.125" customWidth="1"/>
    <col min="16" max="17" width="4.75" customWidth="1"/>
    <col min="18" max="18" width="7.375" customWidth="1"/>
    <col min="19" max="19" width="5.5" customWidth="1"/>
    <col min="20" max="20" width="10.625" customWidth="1"/>
    <col min="21" max="21" width="14.125" customWidth="1"/>
    <col min="22" max="24" width="4.25" customWidth="1"/>
    <col min="25" max="25" width="14.875" customWidth="1"/>
    <col min="26" max="26" width="5.25" customWidth="1"/>
    <col min="27" max="29" width="15" customWidth="1"/>
    <col min="30" max="31" width="24.875" customWidth="1"/>
    <col min="32" max="32" width="17.625" customWidth="1"/>
  </cols>
  <sheetData>
    <row r="1" spans="2:32" ht="8.25" customHeight="1" thickBot="1">
      <c r="B1" s="7"/>
      <c r="C1" s="7"/>
      <c r="D1" s="7"/>
      <c r="E1" s="7"/>
      <c r="F1" s="7"/>
      <c r="G1" s="7"/>
      <c r="H1" s="7"/>
      <c r="I1" s="7"/>
      <c r="J1" s="7"/>
      <c r="K1" s="7"/>
      <c r="L1" s="7"/>
      <c r="M1" s="7"/>
      <c r="N1" s="7"/>
      <c r="O1" s="7"/>
      <c r="P1" s="7"/>
      <c r="Q1" s="7"/>
      <c r="R1" s="7"/>
      <c r="S1" s="7"/>
      <c r="T1" s="7"/>
      <c r="U1" s="7"/>
      <c r="V1" s="7"/>
      <c r="W1" s="7"/>
      <c r="X1" s="7"/>
    </row>
    <row r="2" spans="2:32" s="47" customFormat="1" ht="63" customHeight="1">
      <c r="B2" s="186"/>
      <c r="C2" s="187"/>
      <c r="D2" s="187"/>
      <c r="E2" s="187"/>
      <c r="F2" s="682" t="s">
        <v>88</v>
      </c>
      <c r="G2" s="682"/>
      <c r="H2" s="682"/>
      <c r="I2" s="682"/>
      <c r="J2" s="682"/>
      <c r="K2" s="682"/>
      <c r="L2" s="682"/>
      <c r="M2" s="682"/>
      <c r="N2" s="682"/>
      <c r="O2" s="682"/>
      <c r="P2" s="682"/>
      <c r="Q2" s="682"/>
      <c r="R2" s="682"/>
      <c r="S2" s="682"/>
      <c r="T2" s="682"/>
      <c r="U2" s="682"/>
      <c r="V2" s="682"/>
      <c r="W2" s="682"/>
      <c r="X2" s="682"/>
      <c r="Y2" s="361"/>
      <c r="Z2" s="361"/>
      <c r="AA2" s="361"/>
      <c r="AB2" s="362"/>
      <c r="AC2" s="461" t="s">
        <v>318</v>
      </c>
      <c r="AD2" s="461"/>
      <c r="AE2" s="77" t="s">
        <v>319</v>
      </c>
      <c r="AF2" s="359">
        <v>4</v>
      </c>
    </row>
    <row r="3" spans="2:32" s="48" customFormat="1" ht="22.5" customHeight="1">
      <c r="B3" s="160" t="s">
        <v>312</v>
      </c>
      <c r="C3" s="456" t="s">
        <v>313</v>
      </c>
      <c r="D3" s="457"/>
      <c r="E3" s="458" t="s">
        <v>314</v>
      </c>
      <c r="F3" s="459"/>
      <c r="G3" s="459"/>
      <c r="H3" s="459"/>
      <c r="I3" s="460" t="s">
        <v>315</v>
      </c>
      <c r="J3" s="460"/>
      <c r="K3" s="460"/>
      <c r="L3" s="460"/>
      <c r="M3" s="460"/>
      <c r="N3" s="460"/>
      <c r="O3" s="460"/>
      <c r="P3" s="460"/>
      <c r="Q3" s="618" t="s">
        <v>316</v>
      </c>
      <c r="R3" s="446"/>
      <c r="S3" s="446" t="s">
        <v>317</v>
      </c>
      <c r="T3" s="446"/>
      <c r="U3" s="446"/>
      <c r="W3" s="264"/>
      <c r="X3" s="264"/>
      <c r="Y3" s="264"/>
      <c r="Z3" s="264"/>
      <c r="AA3" s="264"/>
      <c r="AB3" s="264"/>
      <c r="AC3" s="264"/>
      <c r="AD3" s="264"/>
      <c r="AE3" s="446" t="s">
        <v>678</v>
      </c>
      <c r="AF3" s="446"/>
    </row>
    <row r="4" spans="2:32" s="48" customFormat="1" ht="22.5" customHeight="1">
      <c r="B4" s="162" t="s">
        <v>320</v>
      </c>
      <c r="C4" s="439" t="s">
        <v>764</v>
      </c>
      <c r="D4" s="441"/>
      <c r="E4" s="50"/>
      <c r="F4" s="219"/>
      <c r="G4" s="220"/>
      <c r="H4" s="220"/>
      <c r="I4" s="220"/>
      <c r="J4" s="220"/>
      <c r="K4" s="220"/>
      <c r="L4" s="220"/>
      <c r="M4" s="220"/>
      <c r="N4" s="220"/>
      <c r="O4" s="220"/>
      <c r="P4" s="220"/>
      <c r="Q4" s="220"/>
      <c r="R4" s="220"/>
      <c r="S4" s="220"/>
      <c r="T4" s="220"/>
      <c r="U4" s="446" t="s">
        <v>322</v>
      </c>
      <c r="V4" s="447"/>
      <c r="W4" s="681" t="s">
        <v>765</v>
      </c>
      <c r="X4" s="442"/>
      <c r="Y4" s="442"/>
      <c r="Z4" s="442"/>
      <c r="AA4" s="442"/>
      <c r="AB4" s="442"/>
      <c r="AC4" s="442"/>
      <c r="AD4" s="442"/>
      <c r="AE4" s="442"/>
      <c r="AF4" s="702"/>
    </row>
    <row r="5" spans="2:32" s="48" customFormat="1" ht="22.5" customHeight="1">
      <c r="B5" s="679" t="s">
        <v>98</v>
      </c>
      <c r="C5" s="456"/>
      <c r="D5" s="680" t="s">
        <v>766</v>
      </c>
      <c r="E5" s="680"/>
      <c r="F5" s="680"/>
      <c r="G5" s="680"/>
      <c r="H5" s="680"/>
      <c r="I5" s="680"/>
      <c r="J5" s="680"/>
      <c r="K5" s="680"/>
      <c r="L5" s="680"/>
      <c r="M5" s="680"/>
      <c r="N5" s="680"/>
      <c r="O5" s="680"/>
      <c r="P5" s="680"/>
      <c r="Q5" s="680"/>
      <c r="R5" s="680"/>
      <c r="S5" s="165"/>
      <c r="T5" s="165"/>
      <c r="U5" s="165"/>
      <c r="V5" s="166"/>
      <c r="W5" s="46"/>
      <c r="X5" s="46"/>
      <c r="Y5" s="46"/>
      <c r="Z5" s="46"/>
      <c r="AA5" s="46"/>
      <c r="AB5" s="46"/>
      <c r="AC5" s="46"/>
      <c r="AD5" s="46"/>
      <c r="AE5" s="46"/>
      <c r="AF5" s="161"/>
    </row>
    <row r="6" spans="2:32" ht="25.5" customHeight="1" thickBot="1">
      <c r="B6" s="188" t="s">
        <v>327</v>
      </c>
      <c r="C6" s="662" t="s">
        <v>328</v>
      </c>
      <c r="D6" s="663"/>
      <c r="E6" s="663"/>
      <c r="F6" s="663"/>
      <c r="G6" s="663"/>
      <c r="H6" s="663"/>
      <c r="I6" s="663"/>
      <c r="J6" s="663"/>
      <c r="K6" s="663"/>
      <c r="L6" s="663"/>
      <c r="M6" s="663"/>
      <c r="N6" s="663"/>
      <c r="O6" s="663"/>
      <c r="P6" s="663"/>
      <c r="Q6" s="663"/>
      <c r="R6" s="663"/>
      <c r="S6" s="663"/>
      <c r="T6" s="663"/>
      <c r="U6" s="663"/>
      <c r="V6" s="663"/>
      <c r="W6" s="662"/>
      <c r="X6" s="662"/>
      <c r="Y6" s="189"/>
      <c r="Z6" s="189"/>
      <c r="AA6" s="189"/>
      <c r="AB6" s="189"/>
      <c r="AC6" s="189"/>
      <c r="AD6" s="189"/>
      <c r="AE6" s="189"/>
      <c r="AF6" s="190"/>
    </row>
    <row r="7" spans="2:32" s="58" customFormat="1" ht="67.5" customHeight="1">
      <c r="B7" s="640" t="s">
        <v>329</v>
      </c>
      <c r="C7" s="642" t="s">
        <v>330</v>
      </c>
      <c r="D7" s="631" t="s">
        <v>101</v>
      </c>
      <c r="E7" s="775"/>
      <c r="F7" s="631" t="s">
        <v>102</v>
      </c>
      <c r="G7" s="639" t="s">
        <v>103</v>
      </c>
      <c r="H7" s="775"/>
      <c r="I7" s="775"/>
      <c r="J7" s="649" t="s">
        <v>104</v>
      </c>
      <c r="K7" s="649"/>
      <c r="L7" s="649"/>
      <c r="M7" s="649"/>
      <c r="N7" s="649"/>
      <c r="O7" s="649"/>
      <c r="P7" s="649"/>
      <c r="Q7" s="649"/>
      <c r="R7" s="649"/>
      <c r="S7" s="649"/>
      <c r="T7" s="649"/>
      <c r="U7" s="169" t="s">
        <v>331</v>
      </c>
      <c r="V7" s="647" t="s">
        <v>107</v>
      </c>
      <c r="W7" s="775"/>
      <c r="X7" s="775"/>
      <c r="Y7" s="647" t="s">
        <v>108</v>
      </c>
      <c r="Z7" s="650" t="s">
        <v>109</v>
      </c>
      <c r="AA7" s="652" t="s">
        <v>110</v>
      </c>
      <c r="AB7" s="775"/>
      <c r="AC7" s="775"/>
      <c r="AD7" s="775"/>
      <c r="AE7" s="775"/>
      <c r="AF7" s="653" t="s">
        <v>111</v>
      </c>
    </row>
    <row r="8" spans="2:32" s="58" customFormat="1" ht="128.25" customHeight="1" thickBot="1">
      <c r="B8" s="641"/>
      <c r="C8" s="515"/>
      <c r="D8" s="173" t="s">
        <v>332</v>
      </c>
      <c r="E8" s="174" t="s">
        <v>333</v>
      </c>
      <c r="F8" s="671"/>
      <c r="G8" s="175" t="s">
        <v>114</v>
      </c>
      <c r="H8" s="175" t="s">
        <v>115</v>
      </c>
      <c r="I8" s="175" t="s">
        <v>116</v>
      </c>
      <c r="J8" s="675" t="s">
        <v>117</v>
      </c>
      <c r="K8" s="676"/>
      <c r="L8" s="675" t="s">
        <v>118</v>
      </c>
      <c r="M8" s="676"/>
      <c r="N8" s="176" t="s">
        <v>119</v>
      </c>
      <c r="O8" s="176" t="s">
        <v>334</v>
      </c>
      <c r="P8" s="675" t="s">
        <v>120</v>
      </c>
      <c r="Q8" s="676"/>
      <c r="R8" s="229" t="s">
        <v>335</v>
      </c>
      <c r="S8" s="677" t="s">
        <v>336</v>
      </c>
      <c r="T8" s="677"/>
      <c r="U8" s="177" t="s">
        <v>122</v>
      </c>
      <c r="V8" s="178" t="s">
        <v>123</v>
      </c>
      <c r="W8" s="178" t="s">
        <v>124</v>
      </c>
      <c r="X8" s="178" t="s">
        <v>125</v>
      </c>
      <c r="Y8" s="672"/>
      <c r="Z8" s="673"/>
      <c r="AA8" s="157" t="s">
        <v>126</v>
      </c>
      <c r="AB8" s="157" t="s">
        <v>127</v>
      </c>
      <c r="AC8" s="157" t="s">
        <v>128</v>
      </c>
      <c r="AD8" s="158" t="s">
        <v>129</v>
      </c>
      <c r="AE8" s="157" t="s">
        <v>130</v>
      </c>
      <c r="AF8" s="674"/>
    </row>
    <row r="9" spans="2:32" s="62" customFormat="1" ht="132.75" customHeight="1">
      <c r="B9" s="699" t="s">
        <v>767</v>
      </c>
      <c r="C9" s="667" t="s">
        <v>684</v>
      </c>
      <c r="D9" s="150" t="s">
        <v>6</v>
      </c>
      <c r="E9" s="265" t="s">
        <v>5</v>
      </c>
      <c r="F9" s="265" t="s">
        <v>338</v>
      </c>
      <c r="G9" s="179" t="s">
        <v>339</v>
      </c>
      <c r="H9" s="179" t="s">
        <v>86</v>
      </c>
      <c r="I9" s="266" t="s">
        <v>340</v>
      </c>
      <c r="J9" s="154">
        <v>2</v>
      </c>
      <c r="K9" s="267" t="str">
        <f>+IF(J9="","Bajo",IF(J9=2,"Medio",IF(J9=6,"Alto",IF(J9=10,"Muy Alto",""))))</f>
        <v>Medio</v>
      </c>
      <c r="L9" s="154">
        <v>4</v>
      </c>
      <c r="M9" s="267" t="str">
        <f>+IF(L9=0,"",IF(L9=1,"Esporádica",IF(L9=2,"Ocasional",IF(L9=3,"Frecuente",IF(L9=4,"Continua","")))))</f>
        <v>Continua</v>
      </c>
      <c r="N9" s="268">
        <f>+IF(J9="",L9,(L9*J9))</f>
        <v>8</v>
      </c>
      <c r="O9" s="267" t="str">
        <f>+IF(N9=0,"",IF(N9&lt;5,"Bajo",IF(N9&lt;9,"Medio",IF(N9&lt;21,"Alto",IF(N9&lt;41,"Muy Alto","")))))</f>
        <v>Medio</v>
      </c>
      <c r="P9" s="154">
        <v>60</v>
      </c>
      <c r="Q9" s="267" t="str">
        <f>+IF(P9=0,"",IF(P9&lt;11,"Leve",IF(P9&lt;26,"Grave",IF(P9&lt;61,"Muy Grave",IF(P9&lt;101,"Muerte","")))))</f>
        <v>Muy Grave</v>
      </c>
      <c r="R9" s="154">
        <f>+P9*N9</f>
        <v>480</v>
      </c>
      <c r="S9" s="150" t="str">
        <f>+IF(R9=0,"",IF(R9&lt;21,"IV",IF(R9&lt;121,"III",IF(R9&lt;501,"II",IF(R9&lt;4001,"I","")))))</f>
        <v>II</v>
      </c>
      <c r="T9" s="151" t="str">
        <f>+IF(S9=0,"",IF(S9="I","No Aceptable",IF(S9="II","No Aceptable  o Aceptable con control específico",IF(S9="III","Aceptable",IF(S9="IV","Aceptable","")))))</f>
        <v>No Aceptable  o Aceptable con control específico</v>
      </c>
      <c r="U9" s="151" t="s">
        <v>4</v>
      </c>
      <c r="V9" s="636">
        <v>1</v>
      </c>
      <c r="W9" s="636">
        <v>111</v>
      </c>
      <c r="X9" s="636">
        <f>V9+W9</f>
        <v>112</v>
      </c>
      <c r="Y9" s="180" t="s">
        <v>137</v>
      </c>
      <c r="Z9" s="150" t="s">
        <v>4</v>
      </c>
      <c r="AA9" s="150" t="s">
        <v>86</v>
      </c>
      <c r="AB9" s="150" t="s">
        <v>86</v>
      </c>
      <c r="AC9" s="154" t="s">
        <v>341</v>
      </c>
      <c r="AD9" s="269" t="s">
        <v>342</v>
      </c>
      <c r="AE9" s="150" t="s">
        <v>86</v>
      </c>
      <c r="AF9" s="181" t="s">
        <v>86</v>
      </c>
    </row>
    <row r="10" spans="2:32" s="62" customFormat="1" ht="87.75" customHeight="1">
      <c r="B10" s="700"/>
      <c r="C10" s="668"/>
      <c r="D10" s="244" t="s">
        <v>24</v>
      </c>
      <c r="E10" s="245" t="s">
        <v>5</v>
      </c>
      <c r="F10" s="246" t="s">
        <v>338</v>
      </c>
      <c r="G10" s="247" t="s">
        <v>86</v>
      </c>
      <c r="H10" s="247" t="s">
        <v>86</v>
      </c>
      <c r="I10" s="248" t="s">
        <v>340</v>
      </c>
      <c r="J10" s="249">
        <v>2</v>
      </c>
      <c r="K10" s="256" t="str">
        <f>+IF(J10="","Bajo",IF(J10=2,"Medio",IF(J10=6,"Alto",IF(J10=10,"Muy Alto",""))))</f>
        <v>Medio</v>
      </c>
      <c r="L10" s="249">
        <v>2</v>
      </c>
      <c r="M10" s="256" t="str">
        <f>+IF(L10=0,"",IF(L10=1,"Esporádica",IF(L10=2,"Ocasional",IF(L10=3,"Frecuente",IF(L10=4,"Continua","")))))</f>
        <v>Ocasional</v>
      </c>
      <c r="N10" s="250">
        <f>+IF(J10="",L10,(L10*J10))</f>
        <v>4</v>
      </c>
      <c r="O10" s="256" t="str">
        <f>+IF(N10=0,"",IF(N10&lt;5,"Bajo",IF(N10&lt;9,"Medio",IF(N10&lt;21,"Alto",IF(N10&lt;41,"Muy Alto","")))))</f>
        <v>Bajo</v>
      </c>
      <c r="P10" s="249">
        <v>10</v>
      </c>
      <c r="Q10" s="256" t="str">
        <f>+IF(P10=0,"",IF(P10&lt;11,"Leve",IF(P10&lt;26,"Grave",IF(P10&lt;61,"Muy Grave",IF(P10&lt;101,"Muerte","")))))</f>
        <v>Leve</v>
      </c>
      <c r="R10" s="249">
        <f>+P10*N10</f>
        <v>40</v>
      </c>
      <c r="S10" s="228" t="str">
        <f>+IF(R10=0,"",IF(R10&lt;21,"IV",IF(R10&lt;121,"III",IF(R10&lt;501,"II",IF(R10&lt;4001,"I","")))))</f>
        <v>III</v>
      </c>
      <c r="T10" s="251" t="str">
        <f>+IF(S10=0,"",IF(S10="I","No Aceptable",IF(S10="II","No Aceptable  o Aceptable con control específico",IF(S10="III","Aceptable",IF(S10="IV","Aceptable","")))))</f>
        <v>Aceptable</v>
      </c>
      <c r="U10" s="251" t="s">
        <v>4</v>
      </c>
      <c r="V10" s="637"/>
      <c r="W10" s="637"/>
      <c r="X10" s="637"/>
      <c r="Y10" s="252" t="s">
        <v>630</v>
      </c>
      <c r="Z10" s="252" t="s">
        <v>8</v>
      </c>
      <c r="AA10" s="228" t="s">
        <v>86</v>
      </c>
      <c r="AB10" s="228" t="s">
        <v>86</v>
      </c>
      <c r="AC10" s="228" t="s">
        <v>86</v>
      </c>
      <c r="AD10" s="258" t="s">
        <v>631</v>
      </c>
      <c r="AE10" s="228" t="s">
        <v>86</v>
      </c>
      <c r="AF10" s="253" t="s">
        <v>86</v>
      </c>
    </row>
    <row r="11" spans="2:32" ht="94.5" customHeight="1">
      <c r="B11" s="700"/>
      <c r="C11" s="668"/>
      <c r="D11" s="59" t="s">
        <v>632</v>
      </c>
      <c r="E11" s="102" t="s">
        <v>9</v>
      </c>
      <c r="F11" s="90" t="s">
        <v>355</v>
      </c>
      <c r="G11" s="96" t="s">
        <v>86</v>
      </c>
      <c r="H11" s="96" t="s">
        <v>86</v>
      </c>
      <c r="I11" s="98" t="s">
        <v>633</v>
      </c>
      <c r="J11" s="90">
        <v>2</v>
      </c>
      <c r="K11" s="217" t="str">
        <f>+IF(J11="","Bajo",IF(J11=2,"Medio",IF(J11=6,"Alto",IF(J11=10,"Muy Alto",""))))</f>
        <v>Medio</v>
      </c>
      <c r="L11" s="90">
        <v>3</v>
      </c>
      <c r="M11" s="216" t="str">
        <f>+IF(L11=0,"",IF(L11=1,"Esporádica",IF(L11=2,"Ocasional",IF(L11=3,"Frecuente",IF(L11=4,"Continua","")))))</f>
        <v>Frecuente</v>
      </c>
      <c r="N11" s="90">
        <f>+IF(J11="",L11,(L11*J11))</f>
        <v>6</v>
      </c>
      <c r="O11" s="216" t="str">
        <f>+IF(N11=0,"",IF(N11&lt;5,"Bajo",IF(N11&lt;9,"Medio",IF(N11&lt;21,"Alto",IF(N11&lt;41,"Muy Alto","")))))</f>
        <v>Medio</v>
      </c>
      <c r="P11" s="90">
        <v>10</v>
      </c>
      <c r="Q11" s="216" t="str">
        <f>+IF(P11=0,"",IF(P11&lt;11,"Leve",IF(P11&lt;26,"Grave",IF(P11&lt;61,"Muy Grave",IF(P11&lt;101,"Muerte","")))))</f>
        <v>Leve</v>
      </c>
      <c r="R11" s="90">
        <f>+P11*N11</f>
        <v>60</v>
      </c>
      <c r="S11" s="90" t="str">
        <f>+IF(R11=0,"",IF(R11&lt;21,"IV",IF(R11&lt;121,"III",IF(R11&lt;501,"II",IF(R11&lt;4001,"I","")))))</f>
        <v>III</v>
      </c>
      <c r="T11" s="99" t="str">
        <f>+IF(S11=0,"",IF(S11="I","No Aceptable",IF(S11="II","No Aceptable  o Aceptable con control específico",IF(S11="III","Aceptable",IF(S11="IV","Aceptable","")))))</f>
        <v>Aceptable</v>
      </c>
      <c r="U11" s="99" t="s">
        <v>4</v>
      </c>
      <c r="V11" s="637"/>
      <c r="W11" s="637"/>
      <c r="X11" s="637"/>
      <c r="Y11" s="100" t="s">
        <v>358</v>
      </c>
      <c r="Z11" s="90" t="s">
        <v>8</v>
      </c>
      <c r="AA11" s="90" t="s">
        <v>86</v>
      </c>
      <c r="AB11" s="90" t="s">
        <v>86</v>
      </c>
      <c r="AC11" s="90" t="s">
        <v>86</v>
      </c>
      <c r="AD11" s="259" t="s">
        <v>634</v>
      </c>
      <c r="AE11" s="90" t="s">
        <v>86</v>
      </c>
      <c r="AF11" s="182" t="s">
        <v>86</v>
      </c>
    </row>
    <row r="12" spans="2:32" s="58" customFormat="1" ht="62.25" customHeight="1">
      <c r="B12" s="700"/>
      <c r="C12" s="668"/>
      <c r="D12" s="102" t="s">
        <v>349</v>
      </c>
      <c r="E12" s="102" t="s">
        <v>9</v>
      </c>
      <c r="F12" s="90" t="s">
        <v>350</v>
      </c>
      <c r="G12" s="96" t="s">
        <v>86</v>
      </c>
      <c r="H12" s="96" t="s">
        <v>86</v>
      </c>
      <c r="I12" s="96" t="s">
        <v>635</v>
      </c>
      <c r="J12" s="102">
        <v>2</v>
      </c>
      <c r="K12" s="218" t="str">
        <f>+IF(J12="","Bajo",IF(J12=2,"Medio",IF(J12=6,"Alto",IF(J12=10,"Muy Alto",""))))</f>
        <v>Medio</v>
      </c>
      <c r="L12" s="102">
        <v>2</v>
      </c>
      <c r="M12" s="256" t="str">
        <f>+IF(L12=0,"",IF(L12=1,"Esporádica",IF(L12=2,"Ocasional",IF(L12=3,"Frecuente",IF(L12=4,"Continua","")))))</f>
        <v>Ocasional</v>
      </c>
      <c r="N12" s="102">
        <f>+IF(J12="",L12,(L12*J12))</f>
        <v>4</v>
      </c>
      <c r="O12" s="256" t="str">
        <f>+IF(N12=0,"",IF(N12&lt;5,"Bajo",IF(N12&lt;9,"Medio",IF(N12&lt;21,"Alto",IF(N12&lt;41,"Muy Alto","")))))</f>
        <v>Bajo</v>
      </c>
      <c r="P12" s="102">
        <v>10</v>
      </c>
      <c r="Q12" s="256" t="str">
        <f>+IF(P12=0,"",IF(P12&lt;11,"Leve",IF(P12&lt;26,"Grave",IF(P12&lt;61,"Muy Grave",IF(P12&lt;101,"Muerte","")))))</f>
        <v>Leve</v>
      </c>
      <c r="R12" s="102">
        <f>+P12*N12</f>
        <v>40</v>
      </c>
      <c r="S12" s="102" t="str">
        <f>+IF(R12=0,"",IF(R12&lt;21,"IV",IF(R12&lt;121,"III",IF(R12&lt;501,"II",IF(R12&lt;4001,"I","")))))</f>
        <v>III</v>
      </c>
      <c r="T12" s="103" t="str">
        <f>+IF(S12=0,"",IF(S12="I","No Aceptable",IF(S12="II","No Aceptable  o Aceptable con control específico",IF(S12="III","Aceptable",IF(S12="IV","Aceptable","")))))</f>
        <v>Aceptable</v>
      </c>
      <c r="U12" s="103" t="s">
        <v>4</v>
      </c>
      <c r="V12" s="637"/>
      <c r="W12" s="637"/>
      <c r="X12" s="637"/>
      <c r="Y12" s="104" t="s">
        <v>352</v>
      </c>
      <c r="Z12" s="102" t="s">
        <v>4</v>
      </c>
      <c r="AA12" s="90" t="s">
        <v>86</v>
      </c>
      <c r="AB12" s="90" t="s">
        <v>86</v>
      </c>
      <c r="AC12" s="90" t="s">
        <v>86</v>
      </c>
      <c r="AD12" s="259" t="s">
        <v>634</v>
      </c>
      <c r="AE12" s="90" t="s">
        <v>86</v>
      </c>
      <c r="AF12" s="183" t="s">
        <v>86</v>
      </c>
    </row>
    <row r="13" spans="2:32" s="58" customFormat="1" ht="100.5" customHeight="1">
      <c r="B13" s="700"/>
      <c r="C13" s="668"/>
      <c r="D13" s="59" t="s">
        <v>641</v>
      </c>
      <c r="E13" s="243" t="s">
        <v>23</v>
      </c>
      <c r="F13" s="90" t="s">
        <v>400</v>
      </c>
      <c r="G13" s="96" t="s">
        <v>86</v>
      </c>
      <c r="H13" s="96" t="s">
        <v>86</v>
      </c>
      <c r="I13" s="109" t="s">
        <v>642</v>
      </c>
      <c r="J13" s="98">
        <v>6</v>
      </c>
      <c r="K13" s="216" t="str">
        <f t="shared" ref="K13:K22" si="0">+IF(J13="","Bajo",IF(J13=2,"Medio",IF(J13=6,"Alto",IF(J13=10,"Muy Alto",""))))</f>
        <v>Alto</v>
      </c>
      <c r="L13" s="98">
        <v>2</v>
      </c>
      <c r="M13" s="216" t="str">
        <f t="shared" ref="M13:M22" si="1">+IF(L13=0,"",IF(L13=1,"Esporádica",IF(L13=2,"Ocasional",IF(L13=3,"Frecuente",IF(L13=4,"Continua","")))))</f>
        <v>Ocasional</v>
      </c>
      <c r="N13" s="98">
        <f t="shared" ref="N13:N22" si="2">+IF(J13="",L13,(L13*J13))</f>
        <v>12</v>
      </c>
      <c r="O13" s="216" t="str">
        <f t="shared" ref="O13:O22" si="3">+IF(N13=0,"",IF(N13&lt;5,"Bajo",IF(N13&lt;9,"Medio",IF(N13&lt;21,"Alto",IF(N13&lt;41,"Muy Alto","")))))</f>
        <v>Alto</v>
      </c>
      <c r="P13" s="98">
        <v>25</v>
      </c>
      <c r="Q13" s="216" t="str">
        <f t="shared" ref="Q13:Q22" si="4">+IF(P13=0,"",IF(P13&lt;11,"Leve",IF(P13&lt;26,"Grave",IF(P13&lt;61,"Muy Grave",IF(P13&lt;101,"Muerte","")))))</f>
        <v>Grave</v>
      </c>
      <c r="R13" s="98">
        <f t="shared" ref="R13:R22" si="5">+P13*N13</f>
        <v>300</v>
      </c>
      <c r="S13" s="90" t="str">
        <f t="shared" ref="S13:S22" si="6">+IF(R13=0,"",IF(R13&lt;21,"IV",IF(R13&lt;121,"III",IF(R13&lt;501,"II",IF(R13&lt;4001,"I","")))))</f>
        <v>II</v>
      </c>
      <c r="T13" s="99" t="str">
        <f t="shared" ref="T13:T22" si="7">+IF(S13=0,"",IF(S13="I","No Aceptable",IF(S13="II","No Aceptable  o Aceptable con control específico",IF(S13="III","Aceptable",IF(S13="IV","Aceptable","")))))</f>
        <v>No Aceptable  o Aceptable con control específico</v>
      </c>
      <c r="U13" s="111" t="s">
        <v>4</v>
      </c>
      <c r="V13" s="637"/>
      <c r="W13" s="637"/>
      <c r="X13" s="637"/>
      <c r="Y13" s="100" t="s">
        <v>254</v>
      </c>
      <c r="Z13" s="90" t="s">
        <v>4</v>
      </c>
      <c r="AA13" s="90" t="s">
        <v>86</v>
      </c>
      <c r="AB13" s="90" t="s">
        <v>86</v>
      </c>
      <c r="AC13" s="90" t="s">
        <v>86</v>
      </c>
      <c r="AD13" s="143" t="s">
        <v>402</v>
      </c>
      <c r="AE13" s="90" t="s">
        <v>86</v>
      </c>
      <c r="AF13" s="182" t="s">
        <v>86</v>
      </c>
    </row>
    <row r="14" spans="2:32" s="58" customFormat="1" ht="102.75" customHeight="1">
      <c r="B14" s="700"/>
      <c r="C14" s="668"/>
      <c r="D14" s="371" t="s">
        <v>643</v>
      </c>
      <c r="E14" s="242" t="s">
        <v>23</v>
      </c>
      <c r="F14" s="98" t="s">
        <v>411</v>
      </c>
      <c r="G14" s="96" t="s">
        <v>86</v>
      </c>
      <c r="H14" s="109" t="s">
        <v>412</v>
      </c>
      <c r="I14" s="109" t="s">
        <v>642</v>
      </c>
      <c r="J14" s="98">
        <v>2</v>
      </c>
      <c r="K14" s="216" t="str">
        <f t="shared" si="0"/>
        <v>Medio</v>
      </c>
      <c r="L14" s="98">
        <v>2</v>
      </c>
      <c r="M14" s="256" t="str">
        <f t="shared" si="1"/>
        <v>Ocasional</v>
      </c>
      <c r="N14" s="98">
        <f t="shared" si="2"/>
        <v>4</v>
      </c>
      <c r="O14" s="256" t="str">
        <f t="shared" si="3"/>
        <v>Bajo</v>
      </c>
      <c r="P14" s="98">
        <v>60</v>
      </c>
      <c r="Q14" s="256" t="str">
        <f t="shared" si="4"/>
        <v>Muy Grave</v>
      </c>
      <c r="R14" s="98">
        <f t="shared" si="5"/>
        <v>240</v>
      </c>
      <c r="S14" s="98" t="str">
        <f t="shared" si="6"/>
        <v>II</v>
      </c>
      <c r="T14" s="111" t="str">
        <f t="shared" si="7"/>
        <v>No Aceptable  o Aceptable con control específico</v>
      </c>
      <c r="U14" s="111" t="s">
        <v>4</v>
      </c>
      <c r="V14" s="637"/>
      <c r="W14" s="637"/>
      <c r="X14" s="637"/>
      <c r="Y14" s="112" t="s">
        <v>414</v>
      </c>
      <c r="Z14" s="98" t="s">
        <v>4</v>
      </c>
      <c r="AA14" s="90" t="s">
        <v>86</v>
      </c>
      <c r="AB14" s="372" t="s">
        <v>768</v>
      </c>
      <c r="AC14" s="372" t="s">
        <v>769</v>
      </c>
      <c r="AD14" s="373" t="s">
        <v>415</v>
      </c>
      <c r="AE14" s="372" t="s">
        <v>770</v>
      </c>
      <c r="AF14" s="374" t="s">
        <v>771</v>
      </c>
    </row>
    <row r="15" spans="2:32" s="58" customFormat="1" ht="129" customHeight="1">
      <c r="B15" s="700"/>
      <c r="C15" s="668"/>
      <c r="D15" s="59" t="s">
        <v>644</v>
      </c>
      <c r="E15" s="60" t="s">
        <v>645</v>
      </c>
      <c r="F15" s="65" t="s">
        <v>646</v>
      </c>
      <c r="G15" s="107" t="s">
        <v>86</v>
      </c>
      <c r="H15" s="96" t="s">
        <v>647</v>
      </c>
      <c r="I15" s="108" t="s">
        <v>648</v>
      </c>
      <c r="J15" s="90">
        <v>6</v>
      </c>
      <c r="K15" s="217" t="str">
        <f t="shared" si="0"/>
        <v>Alto</v>
      </c>
      <c r="L15" s="90">
        <v>3</v>
      </c>
      <c r="M15" s="216" t="str">
        <f t="shared" si="1"/>
        <v>Frecuente</v>
      </c>
      <c r="N15" s="90">
        <f t="shared" si="2"/>
        <v>18</v>
      </c>
      <c r="O15" s="216" t="str">
        <f t="shared" si="3"/>
        <v>Alto</v>
      </c>
      <c r="P15" s="90">
        <v>25</v>
      </c>
      <c r="Q15" s="216" t="str">
        <f t="shared" si="4"/>
        <v>Grave</v>
      </c>
      <c r="R15" s="90">
        <f t="shared" si="5"/>
        <v>450</v>
      </c>
      <c r="S15" s="90" t="str">
        <f t="shared" si="6"/>
        <v>II</v>
      </c>
      <c r="T15" s="99" t="str">
        <f t="shared" si="7"/>
        <v>No Aceptable  o Aceptable con control específico</v>
      </c>
      <c r="U15" s="99" t="s">
        <v>4</v>
      </c>
      <c r="V15" s="637"/>
      <c r="W15" s="637"/>
      <c r="X15" s="637"/>
      <c r="Y15" s="100" t="s">
        <v>373</v>
      </c>
      <c r="Z15" s="90" t="s">
        <v>4</v>
      </c>
      <c r="AA15" s="90" t="s">
        <v>86</v>
      </c>
      <c r="AB15" s="90" t="s">
        <v>86</v>
      </c>
      <c r="AC15" s="90" t="s">
        <v>86</v>
      </c>
      <c r="AD15" s="261" t="s">
        <v>374</v>
      </c>
      <c r="AE15" s="90" t="s">
        <v>86</v>
      </c>
      <c r="AF15" s="182" t="s">
        <v>86</v>
      </c>
    </row>
    <row r="16" spans="2:32" s="62" customFormat="1" ht="127.5" customHeight="1">
      <c r="B16" s="700"/>
      <c r="C16" s="668"/>
      <c r="D16" s="59" t="s">
        <v>649</v>
      </c>
      <c r="E16" s="243" t="s">
        <v>650</v>
      </c>
      <c r="F16" s="60" t="s">
        <v>651</v>
      </c>
      <c r="G16" s="107" t="s">
        <v>86</v>
      </c>
      <c r="H16" s="96" t="s">
        <v>647</v>
      </c>
      <c r="I16" s="108" t="s">
        <v>648</v>
      </c>
      <c r="J16" s="98">
        <v>6</v>
      </c>
      <c r="K16" s="216" t="str">
        <f t="shared" si="0"/>
        <v>Alto</v>
      </c>
      <c r="L16" s="98">
        <v>3</v>
      </c>
      <c r="M16" s="256" t="str">
        <f t="shared" si="1"/>
        <v>Frecuente</v>
      </c>
      <c r="N16" s="102">
        <f t="shared" si="2"/>
        <v>18</v>
      </c>
      <c r="O16" s="256" t="str">
        <f t="shared" si="3"/>
        <v>Alto</v>
      </c>
      <c r="P16" s="98">
        <v>25</v>
      </c>
      <c r="Q16" s="256" t="str">
        <f t="shared" si="4"/>
        <v>Grave</v>
      </c>
      <c r="R16" s="98">
        <f t="shared" si="5"/>
        <v>450</v>
      </c>
      <c r="S16" s="90" t="str">
        <f t="shared" si="6"/>
        <v>II</v>
      </c>
      <c r="T16" s="99" t="str">
        <f t="shared" si="7"/>
        <v>No Aceptable  o Aceptable con control específico</v>
      </c>
      <c r="U16" s="99" t="s">
        <v>4</v>
      </c>
      <c r="V16" s="637"/>
      <c r="W16" s="637"/>
      <c r="X16" s="637"/>
      <c r="Y16" s="65" t="s">
        <v>707</v>
      </c>
      <c r="Z16" s="65" t="s">
        <v>4</v>
      </c>
      <c r="AA16" s="90" t="s">
        <v>86</v>
      </c>
      <c r="AB16" s="90" t="s">
        <v>86</v>
      </c>
      <c r="AC16" s="90" t="s">
        <v>86</v>
      </c>
      <c r="AD16" s="260" t="s">
        <v>653</v>
      </c>
      <c r="AE16" s="90" t="s">
        <v>86</v>
      </c>
      <c r="AF16" s="182" t="s">
        <v>86</v>
      </c>
    </row>
    <row r="17" spans="2:32" s="62" customFormat="1" ht="135" customHeight="1">
      <c r="B17" s="700"/>
      <c r="C17" s="668"/>
      <c r="D17" s="59" t="s">
        <v>654</v>
      </c>
      <c r="E17" s="243" t="s">
        <v>650</v>
      </c>
      <c r="F17" s="60" t="s">
        <v>651</v>
      </c>
      <c r="G17" s="107" t="s">
        <v>86</v>
      </c>
      <c r="H17" s="96" t="s">
        <v>647</v>
      </c>
      <c r="I17" s="108" t="s">
        <v>648</v>
      </c>
      <c r="J17" s="98">
        <v>2</v>
      </c>
      <c r="K17" s="216" t="str">
        <f t="shared" si="0"/>
        <v>Medio</v>
      </c>
      <c r="L17" s="98">
        <v>2</v>
      </c>
      <c r="M17" s="216" t="str">
        <f t="shared" si="1"/>
        <v>Ocasional</v>
      </c>
      <c r="N17" s="102">
        <f t="shared" si="2"/>
        <v>4</v>
      </c>
      <c r="O17" s="216" t="str">
        <f t="shared" si="3"/>
        <v>Bajo</v>
      </c>
      <c r="P17" s="98">
        <v>10</v>
      </c>
      <c r="Q17" s="216" t="str">
        <f t="shared" si="4"/>
        <v>Leve</v>
      </c>
      <c r="R17" s="98">
        <f t="shared" si="5"/>
        <v>40</v>
      </c>
      <c r="S17" s="90" t="str">
        <f t="shared" si="6"/>
        <v>III</v>
      </c>
      <c r="T17" s="99" t="str">
        <f t="shared" si="7"/>
        <v>Aceptable</v>
      </c>
      <c r="U17" s="99" t="s">
        <v>4</v>
      </c>
      <c r="V17" s="637"/>
      <c r="W17" s="637"/>
      <c r="X17" s="637"/>
      <c r="Y17" s="98" t="s">
        <v>655</v>
      </c>
      <c r="Z17" s="65" t="s">
        <v>8</v>
      </c>
      <c r="AA17" s="90" t="s">
        <v>86</v>
      </c>
      <c r="AB17" s="90" t="s">
        <v>86</v>
      </c>
      <c r="AC17" s="90" t="s">
        <v>86</v>
      </c>
      <c r="AD17" s="261" t="s">
        <v>374</v>
      </c>
      <c r="AE17" s="90" t="s">
        <v>86</v>
      </c>
      <c r="AF17" s="182" t="s">
        <v>86</v>
      </c>
    </row>
    <row r="18" spans="2:32" ht="135.75" customHeight="1">
      <c r="B18" s="700"/>
      <c r="C18" s="668"/>
      <c r="D18" s="90" t="s">
        <v>206</v>
      </c>
      <c r="E18" s="95" t="s">
        <v>17</v>
      </c>
      <c r="F18" s="95" t="s">
        <v>361</v>
      </c>
      <c r="G18" s="95" t="s">
        <v>362</v>
      </c>
      <c r="H18" s="95" t="s">
        <v>363</v>
      </c>
      <c r="I18" s="95" t="s">
        <v>364</v>
      </c>
      <c r="J18" s="90">
        <v>6</v>
      </c>
      <c r="K18" s="217" t="str">
        <f>+IF(J18="","Bajo",IF(J18=2,"Medio",IF(J18=6,"Alto",IF(J18=10,"Muy Alto",""))))</f>
        <v>Alto</v>
      </c>
      <c r="L18" s="90">
        <v>3</v>
      </c>
      <c r="M18" s="256" t="str">
        <f>+IF(L18=0,"",IF(L18=1,"Esporádica",IF(L18=2,"Ocasional",IF(L18=3,"Frecuente",IF(L18=4,"Continua","")))))</f>
        <v>Frecuente</v>
      </c>
      <c r="N18" s="90">
        <f>+IF(J18="",L18,(L18*J18))</f>
        <v>18</v>
      </c>
      <c r="O18" s="256" t="str">
        <f>+IF(N18=0,"",IF(N18&lt;5,"Bajo",IF(N18&lt;9,"Medio",IF(N18&lt;21,"Alto",IF(N18&lt;41,"Muy Alto","")))))</f>
        <v>Alto</v>
      </c>
      <c r="P18" s="90">
        <v>25</v>
      </c>
      <c r="Q18" s="256" t="str">
        <f>+IF(P18=0,"",IF(P18&lt;11,"Leve",IF(P18&lt;26,"Grave",IF(P18&lt;61,"Muy Grave",IF(P18&lt;101,"Muerte","")))))</f>
        <v>Grave</v>
      </c>
      <c r="R18" s="90">
        <f>+P18*N18</f>
        <v>450</v>
      </c>
      <c r="S18" s="90" t="str">
        <f>+IF(R18=0,"",IF(R18&lt;21,"IV",IF(R18&lt;121,"III",IF(R18&lt;501,"II",IF(R18&lt;4001,"I","")))))</f>
        <v>II</v>
      </c>
      <c r="T18" s="99" t="str">
        <f>+IF(S18=0,"",IF(S18="I","No Aceptable",IF(S18="II","No Aceptable  o Aceptable con control específico",IF(S18="III","Aceptable",IF(S18="IV","Aceptable","")))))</f>
        <v>No Aceptable  o Aceptable con control específico</v>
      </c>
      <c r="U18" s="99" t="s">
        <v>4</v>
      </c>
      <c r="V18" s="637"/>
      <c r="W18" s="637"/>
      <c r="X18" s="637"/>
      <c r="Y18" s="100" t="s">
        <v>365</v>
      </c>
      <c r="Z18" s="90" t="s">
        <v>4</v>
      </c>
      <c r="AA18" s="90" t="s">
        <v>86</v>
      </c>
      <c r="AB18" s="90" t="s">
        <v>86</v>
      </c>
      <c r="AC18" s="90" t="s">
        <v>86</v>
      </c>
      <c r="AD18" s="261" t="s">
        <v>366</v>
      </c>
      <c r="AE18" s="90" t="s">
        <v>86</v>
      </c>
      <c r="AF18" s="182" t="s">
        <v>367</v>
      </c>
    </row>
    <row r="19" spans="2:32" s="62" customFormat="1" ht="102.75" customHeight="1">
      <c r="B19" s="700"/>
      <c r="C19" s="668"/>
      <c r="D19" s="376" t="s">
        <v>772</v>
      </c>
      <c r="E19" s="95" t="s">
        <v>23</v>
      </c>
      <c r="F19" s="90" t="s">
        <v>386</v>
      </c>
      <c r="G19" s="90" t="s">
        <v>387</v>
      </c>
      <c r="H19" s="98" t="s">
        <v>388</v>
      </c>
      <c r="I19" s="109" t="s">
        <v>642</v>
      </c>
      <c r="J19" s="98">
        <v>2</v>
      </c>
      <c r="K19" s="216" t="str">
        <f t="shared" si="0"/>
        <v>Medio</v>
      </c>
      <c r="L19" s="98">
        <v>1</v>
      </c>
      <c r="M19" s="216" t="str">
        <f t="shared" si="1"/>
        <v>Esporádica</v>
      </c>
      <c r="N19" s="98">
        <f t="shared" si="2"/>
        <v>2</v>
      </c>
      <c r="O19" s="216" t="str">
        <f t="shared" si="3"/>
        <v>Bajo</v>
      </c>
      <c r="P19" s="98">
        <v>25</v>
      </c>
      <c r="Q19" s="216" t="str">
        <f t="shared" si="4"/>
        <v>Grave</v>
      </c>
      <c r="R19" s="98">
        <f t="shared" si="5"/>
        <v>50</v>
      </c>
      <c r="S19" s="90" t="str">
        <f t="shared" si="6"/>
        <v>III</v>
      </c>
      <c r="T19" s="99" t="str">
        <f t="shared" si="7"/>
        <v>Aceptable</v>
      </c>
      <c r="U19" s="99" t="s">
        <v>4</v>
      </c>
      <c r="V19" s="637"/>
      <c r="W19" s="637"/>
      <c r="X19" s="637"/>
      <c r="Y19" s="100" t="s">
        <v>390</v>
      </c>
      <c r="Z19" s="90" t="s">
        <v>4</v>
      </c>
      <c r="AA19" s="372" t="s">
        <v>773</v>
      </c>
      <c r="AB19" s="90" t="s">
        <v>86</v>
      </c>
      <c r="AC19" s="90" t="s">
        <v>86</v>
      </c>
      <c r="AD19" s="377" t="s">
        <v>774</v>
      </c>
      <c r="AE19" s="372" t="s">
        <v>770</v>
      </c>
      <c r="AF19" s="182" t="s">
        <v>86</v>
      </c>
    </row>
    <row r="20" spans="2:32" s="62" customFormat="1" ht="195.75" customHeight="1">
      <c r="B20" s="700"/>
      <c r="C20" s="668"/>
      <c r="D20" s="59" t="s">
        <v>775</v>
      </c>
      <c r="E20" s="242" t="s">
        <v>23</v>
      </c>
      <c r="F20" s="61" t="s">
        <v>657</v>
      </c>
      <c r="G20" s="96" t="s">
        <v>86</v>
      </c>
      <c r="H20" s="96" t="s">
        <v>86</v>
      </c>
      <c r="I20" s="109" t="s">
        <v>642</v>
      </c>
      <c r="J20" s="98">
        <v>2</v>
      </c>
      <c r="K20" s="216" t="str">
        <f t="shared" si="0"/>
        <v>Medio</v>
      </c>
      <c r="L20" s="98">
        <v>1</v>
      </c>
      <c r="M20" s="256" t="str">
        <f t="shared" si="1"/>
        <v>Esporádica</v>
      </c>
      <c r="N20" s="102">
        <f t="shared" si="2"/>
        <v>2</v>
      </c>
      <c r="O20" s="256" t="str">
        <f t="shared" si="3"/>
        <v>Bajo</v>
      </c>
      <c r="P20" s="98">
        <v>10</v>
      </c>
      <c r="Q20" s="256" t="str">
        <f t="shared" si="4"/>
        <v>Leve</v>
      </c>
      <c r="R20" s="98">
        <f t="shared" si="5"/>
        <v>20</v>
      </c>
      <c r="S20" s="90" t="str">
        <f t="shared" si="6"/>
        <v>IV</v>
      </c>
      <c r="T20" s="99" t="str">
        <f t="shared" si="7"/>
        <v>Aceptable</v>
      </c>
      <c r="U20" s="99" t="s">
        <v>4</v>
      </c>
      <c r="V20" s="637"/>
      <c r="W20" s="637"/>
      <c r="X20" s="637"/>
      <c r="Y20" s="65" t="s">
        <v>658</v>
      </c>
      <c r="Z20" s="65" t="s">
        <v>8</v>
      </c>
      <c r="AA20" s="90" t="s">
        <v>86</v>
      </c>
      <c r="AB20" s="90" t="s">
        <v>86</v>
      </c>
      <c r="AC20" s="90" t="s">
        <v>86</v>
      </c>
      <c r="AD20" s="261" t="s">
        <v>659</v>
      </c>
      <c r="AE20" s="372" t="s">
        <v>770</v>
      </c>
      <c r="AF20" s="375" t="s">
        <v>776</v>
      </c>
    </row>
    <row r="21" spans="2:32" ht="150" customHeight="1">
      <c r="B21" s="700"/>
      <c r="C21" s="668"/>
      <c r="D21" s="109" t="s">
        <v>403</v>
      </c>
      <c r="E21" s="95" t="s">
        <v>23</v>
      </c>
      <c r="F21" s="98" t="s">
        <v>404</v>
      </c>
      <c r="G21" s="109" t="s">
        <v>405</v>
      </c>
      <c r="H21" s="109" t="s">
        <v>406</v>
      </c>
      <c r="I21" s="109" t="s">
        <v>407</v>
      </c>
      <c r="J21" s="98">
        <v>2</v>
      </c>
      <c r="K21" s="216" t="str">
        <f t="shared" si="0"/>
        <v>Medio</v>
      </c>
      <c r="L21" s="98">
        <v>2</v>
      </c>
      <c r="M21" s="216" t="str">
        <f t="shared" si="1"/>
        <v>Ocasional</v>
      </c>
      <c r="N21" s="98">
        <f t="shared" si="2"/>
        <v>4</v>
      </c>
      <c r="O21" s="216" t="str">
        <f t="shared" si="3"/>
        <v>Bajo</v>
      </c>
      <c r="P21" s="98">
        <v>100</v>
      </c>
      <c r="Q21" s="216" t="str">
        <f t="shared" si="4"/>
        <v>Muerte</v>
      </c>
      <c r="R21" s="98">
        <f t="shared" si="5"/>
        <v>400</v>
      </c>
      <c r="S21" s="90" t="str">
        <f t="shared" si="6"/>
        <v>II</v>
      </c>
      <c r="T21" s="99" t="str">
        <f t="shared" si="7"/>
        <v>No Aceptable  o Aceptable con control específico</v>
      </c>
      <c r="U21" s="99" t="s">
        <v>4</v>
      </c>
      <c r="V21" s="637"/>
      <c r="W21" s="637"/>
      <c r="X21" s="637"/>
      <c r="Y21" s="100" t="s">
        <v>408</v>
      </c>
      <c r="Z21" s="90" t="s">
        <v>8</v>
      </c>
      <c r="AA21" s="90" t="s">
        <v>86</v>
      </c>
      <c r="AB21" s="90" t="s">
        <v>86</v>
      </c>
      <c r="AC21" s="98" t="s">
        <v>383</v>
      </c>
      <c r="AD21" s="260" t="s">
        <v>409</v>
      </c>
      <c r="AE21" s="90" t="s">
        <v>86</v>
      </c>
      <c r="AF21" s="182" t="s">
        <v>86</v>
      </c>
    </row>
    <row r="22" spans="2:32" ht="64.5" customHeight="1">
      <c r="B22" s="700"/>
      <c r="C22" s="668"/>
      <c r="D22" s="228" t="s">
        <v>289</v>
      </c>
      <c r="E22" s="228" t="s">
        <v>23</v>
      </c>
      <c r="F22" s="228" t="s">
        <v>378</v>
      </c>
      <c r="G22" s="247" t="s">
        <v>86</v>
      </c>
      <c r="H22" s="247" t="s">
        <v>86</v>
      </c>
      <c r="I22" s="249" t="s">
        <v>381</v>
      </c>
      <c r="J22" s="249">
        <v>2</v>
      </c>
      <c r="K22" s="256" t="str">
        <f t="shared" si="0"/>
        <v>Medio</v>
      </c>
      <c r="L22" s="249">
        <v>3</v>
      </c>
      <c r="M22" s="256" t="str">
        <f t="shared" si="1"/>
        <v>Frecuente</v>
      </c>
      <c r="N22" s="249">
        <f t="shared" si="2"/>
        <v>6</v>
      </c>
      <c r="O22" s="256" t="str">
        <f t="shared" si="3"/>
        <v>Medio</v>
      </c>
      <c r="P22" s="249">
        <v>10</v>
      </c>
      <c r="Q22" s="256" t="str">
        <f t="shared" si="4"/>
        <v>Leve</v>
      </c>
      <c r="R22" s="249">
        <f t="shared" si="5"/>
        <v>60</v>
      </c>
      <c r="S22" s="228" t="str">
        <f t="shared" si="6"/>
        <v>III</v>
      </c>
      <c r="T22" s="251" t="str">
        <f t="shared" si="7"/>
        <v>Aceptable</v>
      </c>
      <c r="U22" s="251" t="s">
        <v>4</v>
      </c>
      <c r="V22" s="637"/>
      <c r="W22" s="637"/>
      <c r="X22" s="637"/>
      <c r="Y22" s="254" t="s">
        <v>382</v>
      </c>
      <c r="Z22" s="228" t="s">
        <v>4</v>
      </c>
      <c r="AA22" s="228" t="s">
        <v>86</v>
      </c>
      <c r="AB22" s="228" t="s">
        <v>86</v>
      </c>
      <c r="AC22" s="228" t="s">
        <v>86</v>
      </c>
      <c r="AD22" s="263" t="s">
        <v>662</v>
      </c>
      <c r="AE22" s="228" t="s">
        <v>86</v>
      </c>
      <c r="AF22" s="255" t="s">
        <v>86</v>
      </c>
    </row>
    <row r="23" spans="2:32" s="58" customFormat="1" ht="200.25" customHeight="1">
      <c r="B23" s="700"/>
      <c r="C23" s="668"/>
      <c r="D23" s="90" t="s">
        <v>234</v>
      </c>
      <c r="E23" s="243" t="s">
        <v>233</v>
      </c>
      <c r="F23" s="90" t="s">
        <v>416</v>
      </c>
      <c r="G23" s="96" t="s">
        <v>86</v>
      </c>
      <c r="H23" s="98" t="s">
        <v>417</v>
      </c>
      <c r="I23" s="98" t="s">
        <v>418</v>
      </c>
      <c r="J23" s="90">
        <v>2</v>
      </c>
      <c r="K23" s="217" t="str">
        <f>+IF(J23="","Bajo",IF(J23=2,"Medio",IF(J23=6,"Alto",IF(J23=10,"Muy Alto",""))))</f>
        <v>Medio</v>
      </c>
      <c r="L23" s="90">
        <v>2</v>
      </c>
      <c r="M23" s="216" t="str">
        <f>+IF(L23=0,"",IF(L23=1,"Esporádica",IF(L23=2,"Ocasional",IF(L23=3,"Frecuente",IF(L23=4,"Continua","")))))</f>
        <v>Ocasional</v>
      </c>
      <c r="N23" s="90">
        <f>+IF(J23="",L23,(L23*J23))</f>
        <v>4</v>
      </c>
      <c r="O23" s="216" t="str">
        <f>+IF(N23=0,"",IF(N23&lt;5,"Bajo",IF(N23&lt;9,"Medio",IF(N23&lt;21,"Alto",IF(N23&lt;41,"Muy Alto","")))))</f>
        <v>Bajo</v>
      </c>
      <c r="P23" s="90">
        <v>100</v>
      </c>
      <c r="Q23" s="216" t="str">
        <f>+IF(P23=0,"",IF(P23&lt;11,"Leve",IF(P23&lt;26,"Grave",IF(P23&lt;61,"Muy Grave",IF(P23&lt;101,"Muerte","")))))</f>
        <v>Muerte</v>
      </c>
      <c r="R23" s="90">
        <f>+P23*N23</f>
        <v>400</v>
      </c>
      <c r="S23" s="90" t="str">
        <f>+IF(R23=0,"",IF(R23&lt;21,"IV",IF(R23&lt;121,"III",IF(R23&lt;501,"II",IF(R23&lt;4001,"I","")))))</f>
        <v>II</v>
      </c>
      <c r="T23" s="99" t="str">
        <f>+IF(S23=0,"",IF(S23="I","No Aceptable",IF(S23="II","No Aceptable  o Aceptable con control específico",IF(S23="III","Aceptable",IF(S23="IV","Aceptable","")))))</f>
        <v>No Aceptable  o Aceptable con control específico</v>
      </c>
      <c r="U23" s="99" t="s">
        <v>4</v>
      </c>
      <c r="V23" s="637"/>
      <c r="W23" s="637"/>
      <c r="X23" s="637"/>
      <c r="Y23" s="100" t="s">
        <v>238</v>
      </c>
      <c r="Z23" s="90" t="s">
        <v>4</v>
      </c>
      <c r="AA23" s="90" t="s">
        <v>86</v>
      </c>
      <c r="AB23" s="90" t="s">
        <v>86</v>
      </c>
      <c r="AC23" s="90" t="s">
        <v>86</v>
      </c>
      <c r="AD23" s="260" t="s">
        <v>419</v>
      </c>
      <c r="AE23" s="90" t="s">
        <v>86</v>
      </c>
      <c r="AF23" s="182" t="s">
        <v>86</v>
      </c>
    </row>
    <row r="24" spans="2:32" s="58" customFormat="1" ht="150" customHeight="1" thickBot="1">
      <c r="B24" s="701"/>
      <c r="C24" s="669"/>
      <c r="D24" s="159" t="s">
        <v>663</v>
      </c>
      <c r="E24" s="270" t="s">
        <v>233</v>
      </c>
      <c r="F24" s="271" t="s">
        <v>664</v>
      </c>
      <c r="G24" s="185" t="s">
        <v>86</v>
      </c>
      <c r="H24" s="185" t="s">
        <v>86</v>
      </c>
      <c r="I24" s="156" t="s">
        <v>665</v>
      </c>
      <c r="J24" s="155">
        <v>2</v>
      </c>
      <c r="K24" s="272" t="str">
        <f>+IF(J24="","Bajo",IF(J24=2,"Medio",IF(J24=6,"Alto",IF(J24=10,"Muy Alto",""))))</f>
        <v>Medio</v>
      </c>
      <c r="L24" s="155">
        <v>3</v>
      </c>
      <c r="M24" s="272" t="str">
        <f>+IF(L24=0,"",IF(L24=1,"Esporádica",IF(L24=2,"Ocasional",IF(L24=3,"Frecuente",IF(L24=4,"Continua","")))))</f>
        <v>Frecuente</v>
      </c>
      <c r="N24" s="273">
        <f>+IF(J24="",L24,(L24*J24))</f>
        <v>6</v>
      </c>
      <c r="O24" s="272" t="str">
        <f>+IF(N24=0,"",IF(N24&lt;5,"Bajo",IF(N24&lt;9,"Medio",IF(N24&lt;21,"Alto",IF(N24&lt;41,"Muy Alto","")))))</f>
        <v>Medio</v>
      </c>
      <c r="P24" s="155">
        <v>10</v>
      </c>
      <c r="Q24" s="272" t="str">
        <f>+IF(P24=0,"",IF(P24&lt;11,"Leve",IF(P24&lt;26,"Grave",IF(P24&lt;61,"Muy Grave",IF(P24&lt;101,"Muerte","")))))</f>
        <v>Leve</v>
      </c>
      <c r="R24" s="155">
        <f>+P24*N24</f>
        <v>60</v>
      </c>
      <c r="S24" s="152" t="str">
        <f>+IF(R24=0,"",IF(R24&lt;21,"IV",IF(R24&lt;121,"III",IF(R24&lt;501,"II",IF(R24&lt;4001,"I","")))))</f>
        <v>III</v>
      </c>
      <c r="T24" s="153" t="str">
        <f>+IF(S24=0,"",IF(S24="I","No Aceptable",IF(S24="II","No Aceptable  o Aceptable con control específico",IF(S24="III","Aceptable",IF(S24="IV","Aceptable","")))))</f>
        <v>Aceptable</v>
      </c>
      <c r="U24" s="153" t="s">
        <v>4</v>
      </c>
      <c r="V24" s="670"/>
      <c r="W24" s="670"/>
      <c r="X24" s="670"/>
      <c r="Y24" s="156" t="s">
        <v>666</v>
      </c>
      <c r="Z24" s="156" t="s">
        <v>8</v>
      </c>
      <c r="AA24" s="152" t="s">
        <v>86</v>
      </c>
      <c r="AB24" s="152" t="s">
        <v>86</v>
      </c>
      <c r="AC24" s="152" t="s">
        <v>86</v>
      </c>
      <c r="AD24" s="274" t="s">
        <v>419</v>
      </c>
      <c r="AE24" s="152" t="s">
        <v>86</v>
      </c>
      <c r="AF24" s="275" t="s">
        <v>86</v>
      </c>
    </row>
    <row r="25" spans="2:32" ht="15.75" customHeight="1"/>
    <row r="26" spans="2:32" ht="15.75" customHeight="1"/>
    <row r="27" spans="2:32" ht="15.75" customHeight="1"/>
    <row r="28" spans="2:32" ht="15.75" customHeight="1"/>
    <row r="29" spans="2:32" ht="15.75" customHeight="1"/>
    <row r="30" spans="2:32" ht="15.75" customHeight="1"/>
    <row r="31" spans="2:32" ht="15.75" customHeight="1"/>
    <row r="32" spans="2: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2:7" ht="15.75" customHeight="1"/>
    <row r="306" spans="2:7" ht="15.75" customHeight="1"/>
    <row r="307" spans="2:7" ht="15.75" customHeight="1"/>
    <row r="308" spans="2:7" ht="15.75" customHeight="1"/>
    <row r="309" spans="2:7" ht="15.75" customHeight="1">
      <c r="B309" s="67">
        <v>10</v>
      </c>
      <c r="C309" s="67">
        <v>4</v>
      </c>
      <c r="D309" s="67">
        <v>100</v>
      </c>
      <c r="E309" s="72">
        <v>20</v>
      </c>
      <c r="F309" s="67" t="s">
        <v>541</v>
      </c>
      <c r="G309" s="67" t="s">
        <v>542</v>
      </c>
    </row>
    <row r="310" spans="2:7" ht="15.75" customHeight="1">
      <c r="B310" s="67">
        <v>6</v>
      </c>
      <c r="C310" s="67">
        <v>3</v>
      </c>
      <c r="D310" s="67">
        <v>60</v>
      </c>
      <c r="E310" s="71">
        <v>40</v>
      </c>
      <c r="F310" s="67" t="s">
        <v>543</v>
      </c>
      <c r="G310" s="67" t="s">
        <v>542</v>
      </c>
    </row>
    <row r="311" spans="2:7" ht="15.75" customHeight="1">
      <c r="B311" s="67">
        <v>2</v>
      </c>
      <c r="C311" s="67">
        <v>2</v>
      </c>
      <c r="D311" s="67">
        <v>25</v>
      </c>
      <c r="E311" s="71">
        <v>50</v>
      </c>
      <c r="F311" s="67" t="s">
        <v>543</v>
      </c>
      <c r="G311" s="67" t="s">
        <v>542</v>
      </c>
    </row>
    <row r="312" spans="2:7" ht="15.75" customHeight="1">
      <c r="B312" s="67" t="s">
        <v>545</v>
      </c>
      <c r="C312" s="67">
        <v>1</v>
      </c>
      <c r="D312" s="67">
        <v>10</v>
      </c>
      <c r="E312" s="71">
        <v>60</v>
      </c>
      <c r="F312" s="67" t="s">
        <v>543</v>
      </c>
      <c r="G312" s="67" t="s">
        <v>542</v>
      </c>
    </row>
    <row r="313" spans="2:7" ht="15.75" customHeight="1">
      <c r="B313" s="67"/>
      <c r="C313" s="67"/>
      <c r="D313" s="67"/>
      <c r="E313" s="71">
        <v>80</v>
      </c>
      <c r="F313" s="67" t="s">
        <v>543</v>
      </c>
      <c r="G313" s="67" t="s">
        <v>542</v>
      </c>
    </row>
    <row r="314" spans="2:7" ht="15.75" customHeight="1">
      <c r="B314" s="67"/>
      <c r="C314" s="67"/>
      <c r="D314" s="67"/>
      <c r="E314" s="71">
        <v>100</v>
      </c>
      <c r="F314" s="67" t="s">
        <v>543</v>
      </c>
      <c r="G314" s="67" t="s">
        <v>542</v>
      </c>
    </row>
    <row r="315" spans="2:7" ht="15.75" customHeight="1">
      <c r="B315" s="67"/>
      <c r="C315" s="67"/>
      <c r="D315" s="67"/>
      <c r="E315" s="71"/>
      <c r="F315" s="67"/>
      <c r="G315" s="67"/>
    </row>
    <row r="316" spans="2:7" ht="15.75" customHeight="1">
      <c r="B316" s="67"/>
      <c r="C316" s="67"/>
      <c r="D316" s="67"/>
      <c r="E316" s="71">
        <v>120</v>
      </c>
      <c r="F316" s="67" t="s">
        <v>543</v>
      </c>
      <c r="G316" s="67" t="s">
        <v>542</v>
      </c>
    </row>
    <row r="317" spans="2:7" ht="15.75" customHeight="1">
      <c r="B317" s="67"/>
      <c r="C317" s="67"/>
      <c r="D317" s="67"/>
      <c r="E317" s="70">
        <v>150</v>
      </c>
      <c r="F317" s="67" t="s">
        <v>549</v>
      </c>
      <c r="G317" s="67" t="s">
        <v>550</v>
      </c>
    </row>
    <row r="318" spans="2:7" ht="15.75" customHeight="1">
      <c r="B318" s="67"/>
      <c r="C318" s="67"/>
      <c r="D318" s="67"/>
      <c r="E318" s="70">
        <v>200</v>
      </c>
      <c r="F318" s="67" t="s">
        <v>549</v>
      </c>
      <c r="G318" s="67" t="s">
        <v>550</v>
      </c>
    </row>
    <row r="319" spans="2:7" ht="15.75" customHeight="1">
      <c r="B319" s="67"/>
      <c r="C319" s="67"/>
      <c r="D319" s="67"/>
      <c r="E319" s="70">
        <v>240</v>
      </c>
      <c r="F319" s="67" t="s">
        <v>549</v>
      </c>
      <c r="G319" s="67" t="s">
        <v>550</v>
      </c>
    </row>
    <row r="320" spans="2:7" ht="15.75" customHeight="1">
      <c r="B320" s="67"/>
      <c r="C320" s="67"/>
      <c r="D320" s="67"/>
      <c r="E320" s="70">
        <v>250</v>
      </c>
      <c r="F320" s="67" t="s">
        <v>549</v>
      </c>
      <c r="G320" s="67" t="s">
        <v>550</v>
      </c>
    </row>
    <row r="321" spans="2:7" ht="15.75" customHeight="1">
      <c r="B321" s="67"/>
      <c r="C321" s="67"/>
      <c r="D321" s="67"/>
      <c r="E321" s="70">
        <v>360</v>
      </c>
      <c r="F321" s="67" t="s">
        <v>549</v>
      </c>
      <c r="G321" s="67" t="s">
        <v>550</v>
      </c>
    </row>
    <row r="322" spans="2:7" ht="15.75" customHeight="1">
      <c r="B322" s="67"/>
      <c r="C322" s="67"/>
      <c r="D322" s="67"/>
      <c r="E322" s="70">
        <v>400</v>
      </c>
      <c r="F322" s="67" t="s">
        <v>549</v>
      </c>
      <c r="G322" s="67" t="s">
        <v>550</v>
      </c>
    </row>
    <row r="323" spans="2:7" ht="15.75" customHeight="1">
      <c r="B323" s="67"/>
      <c r="C323" s="67"/>
      <c r="D323" s="67"/>
      <c r="E323" s="70">
        <v>480</v>
      </c>
      <c r="F323" s="67" t="s">
        <v>549</v>
      </c>
      <c r="G323" s="67" t="s">
        <v>550</v>
      </c>
    </row>
    <row r="324" spans="2:7" ht="15.75" customHeight="1">
      <c r="B324" s="67"/>
      <c r="C324" s="67"/>
      <c r="D324" s="67"/>
      <c r="E324" s="70">
        <v>500</v>
      </c>
      <c r="F324" s="67" t="s">
        <v>549</v>
      </c>
      <c r="G324" s="67" t="s">
        <v>550</v>
      </c>
    </row>
    <row r="325" spans="2:7" ht="15.75" customHeight="1">
      <c r="B325" s="67"/>
      <c r="C325" s="67"/>
      <c r="D325" s="67"/>
      <c r="E325" s="69">
        <v>600</v>
      </c>
      <c r="F325" s="67" t="s">
        <v>554</v>
      </c>
      <c r="G325" s="67" t="s">
        <v>550</v>
      </c>
    </row>
    <row r="326" spans="2:7" ht="15.75" customHeight="1">
      <c r="B326" s="67"/>
      <c r="C326" s="67"/>
      <c r="D326" s="67"/>
      <c r="E326" s="69">
        <v>800</v>
      </c>
      <c r="F326" s="67" t="s">
        <v>554</v>
      </c>
      <c r="G326" s="67" t="s">
        <v>550</v>
      </c>
    </row>
    <row r="327" spans="2:7" ht="15.75" customHeight="1">
      <c r="B327" s="67"/>
      <c r="C327" s="67"/>
      <c r="D327" s="67"/>
      <c r="E327" s="69">
        <v>1000</v>
      </c>
      <c r="F327" s="67" t="s">
        <v>554</v>
      </c>
      <c r="G327" s="67" t="s">
        <v>550</v>
      </c>
    </row>
    <row r="328" spans="2:7" ht="15.75" customHeight="1">
      <c r="B328" s="67"/>
      <c r="C328" s="67"/>
      <c r="D328" s="67"/>
      <c r="E328" s="69">
        <v>1200</v>
      </c>
      <c r="F328" s="67" t="s">
        <v>554</v>
      </c>
      <c r="G328" s="67" t="s">
        <v>550</v>
      </c>
    </row>
    <row r="329" spans="2:7" ht="15.75" customHeight="1">
      <c r="B329" s="67"/>
      <c r="C329" s="67"/>
      <c r="D329" s="67"/>
      <c r="E329" s="69">
        <v>1440</v>
      </c>
      <c r="F329" s="67" t="s">
        <v>554</v>
      </c>
      <c r="G329" s="67" t="s">
        <v>550</v>
      </c>
    </row>
    <row r="330" spans="2:7" ht="15.75" customHeight="1">
      <c r="B330" s="67"/>
      <c r="C330" s="67"/>
      <c r="D330" s="67"/>
      <c r="E330" s="69">
        <v>2000</v>
      </c>
      <c r="F330" s="67" t="s">
        <v>554</v>
      </c>
      <c r="G330" s="67" t="s">
        <v>550</v>
      </c>
    </row>
    <row r="331" spans="2:7" ht="15.75" customHeight="1">
      <c r="B331" s="67"/>
      <c r="C331" s="67"/>
      <c r="D331" s="67"/>
      <c r="E331" s="69">
        <v>2400</v>
      </c>
      <c r="F331" s="67" t="s">
        <v>554</v>
      </c>
      <c r="G331" s="67" t="s">
        <v>550</v>
      </c>
    </row>
    <row r="332" spans="2:7" ht="15.75" customHeight="1">
      <c r="B332" s="67"/>
      <c r="C332" s="67"/>
      <c r="D332" s="67"/>
      <c r="E332" s="69">
        <v>4000</v>
      </c>
      <c r="F332" s="67" t="s">
        <v>554</v>
      </c>
      <c r="G332" s="67" t="s">
        <v>550</v>
      </c>
    </row>
    <row r="333" spans="2:7" ht="15.75" customHeight="1">
      <c r="B333" s="67"/>
      <c r="C333" s="67"/>
      <c r="D333" s="67"/>
      <c r="E333" s="67"/>
      <c r="F333" s="67"/>
      <c r="G333" s="67"/>
    </row>
    <row r="334" spans="2:7" ht="15.75" customHeight="1">
      <c r="B334" s="67"/>
      <c r="C334" s="67"/>
      <c r="D334" s="67"/>
      <c r="E334" s="67"/>
      <c r="F334" s="67"/>
      <c r="G334" s="67"/>
    </row>
    <row r="335" spans="2:7" ht="15.75" customHeight="1">
      <c r="B335" s="67"/>
      <c r="C335" s="67"/>
      <c r="D335" s="67"/>
      <c r="E335" s="67"/>
      <c r="F335" s="67"/>
      <c r="G335" s="67"/>
    </row>
    <row r="336" spans="2:7" ht="15.75" customHeight="1">
      <c r="B336" s="67"/>
      <c r="C336" s="67"/>
      <c r="D336" s="67"/>
      <c r="E336" s="67"/>
      <c r="F336" s="67"/>
      <c r="G336" s="67"/>
    </row>
    <row r="337" spans="2:7" ht="15.75" customHeight="1">
      <c r="B337" s="67"/>
      <c r="C337" s="67"/>
      <c r="D337" s="67"/>
      <c r="E337" s="67"/>
      <c r="F337" s="67"/>
      <c r="G337" s="67"/>
    </row>
    <row r="338" spans="2:7" ht="15.75" customHeight="1">
      <c r="B338" s="67"/>
      <c r="C338" s="67"/>
      <c r="D338" s="67"/>
      <c r="E338" s="67"/>
      <c r="F338" s="67"/>
      <c r="G338" s="67"/>
    </row>
    <row r="339" spans="2:7" ht="15.75" customHeight="1">
      <c r="B339" s="67"/>
      <c r="C339" s="67"/>
      <c r="D339" s="67"/>
      <c r="E339" s="67"/>
      <c r="F339" s="67"/>
      <c r="G339" s="67"/>
    </row>
    <row r="340" spans="2:7" ht="15.75" customHeight="1">
      <c r="B340" s="67"/>
      <c r="C340" s="67"/>
      <c r="D340" s="67"/>
      <c r="E340" s="67"/>
      <c r="F340" s="67"/>
      <c r="G340" s="67"/>
    </row>
    <row r="341" spans="2:7" ht="15.75" customHeight="1">
      <c r="B341" s="67"/>
      <c r="C341" s="67"/>
      <c r="D341" s="67"/>
      <c r="E341" s="67"/>
      <c r="F341" s="67"/>
      <c r="G341" s="67"/>
    </row>
    <row r="342" spans="2:7" ht="15.75" customHeight="1">
      <c r="B342" s="67"/>
      <c r="C342" s="67"/>
      <c r="D342" s="67"/>
      <c r="E342" s="67"/>
      <c r="F342" s="67"/>
      <c r="G342" s="67"/>
    </row>
    <row r="343" spans="2:7" ht="15.75" customHeight="1">
      <c r="B343" s="67"/>
      <c r="C343" s="67"/>
      <c r="D343" s="67"/>
      <c r="E343" s="67"/>
      <c r="F343" s="67"/>
      <c r="G343" s="67"/>
    </row>
    <row r="344" spans="2:7" ht="15.75" customHeight="1">
      <c r="B344" s="67"/>
      <c r="C344" s="67"/>
      <c r="D344" s="67"/>
      <c r="E344" s="67"/>
      <c r="F344" s="67"/>
      <c r="G344" s="67"/>
    </row>
    <row r="345" spans="2:7" ht="15.75" customHeight="1">
      <c r="B345" s="67"/>
      <c r="C345" s="67"/>
      <c r="D345" s="67"/>
      <c r="E345" s="67"/>
      <c r="F345" s="67"/>
      <c r="G345" s="67"/>
    </row>
    <row r="346" spans="2:7" ht="15.75" customHeight="1">
      <c r="B346" s="67"/>
      <c r="C346" s="67"/>
      <c r="D346" s="67"/>
      <c r="E346" s="67"/>
      <c r="F346" s="67"/>
      <c r="G346" s="67"/>
    </row>
    <row r="347" spans="2:7" ht="15.75" customHeight="1">
      <c r="B347" s="67"/>
      <c r="C347" s="67"/>
      <c r="D347" s="67"/>
      <c r="E347" s="67"/>
      <c r="F347" s="67"/>
      <c r="G347" s="67"/>
    </row>
    <row r="348" spans="2:7" ht="15.75" customHeight="1">
      <c r="B348" s="67"/>
      <c r="C348" s="67"/>
      <c r="D348" s="67"/>
      <c r="E348" s="67"/>
      <c r="F348" s="67"/>
      <c r="G348" s="67"/>
    </row>
    <row r="349" spans="2:7" ht="15.75" customHeight="1">
      <c r="B349" s="67"/>
      <c r="C349" s="67"/>
      <c r="D349" s="67"/>
      <c r="E349" s="67"/>
      <c r="F349" s="67"/>
      <c r="G349" s="67"/>
    </row>
    <row r="350" spans="2:7" ht="15.75" customHeight="1">
      <c r="B350" s="67"/>
      <c r="C350" s="67"/>
      <c r="D350" s="67"/>
      <c r="E350" s="67"/>
      <c r="F350" s="67"/>
      <c r="G350" s="67"/>
    </row>
    <row r="351" spans="2:7" ht="15.75" customHeight="1">
      <c r="B351" s="67"/>
      <c r="C351" s="67"/>
      <c r="D351" s="67"/>
      <c r="E351" s="67"/>
      <c r="F351" s="67"/>
      <c r="G351" s="67"/>
    </row>
    <row r="352" spans="2:7" ht="15.75" customHeight="1">
      <c r="B352" s="67"/>
      <c r="C352" s="67"/>
      <c r="D352" s="67"/>
      <c r="E352" s="67"/>
      <c r="F352" s="67"/>
      <c r="G352" s="67"/>
    </row>
    <row r="353" spans="2:7" ht="15.75" customHeight="1">
      <c r="B353" s="67"/>
      <c r="C353" s="67"/>
      <c r="D353" s="67"/>
      <c r="E353" s="67"/>
      <c r="F353" s="67"/>
      <c r="G353" s="67"/>
    </row>
    <row r="354" spans="2:7" ht="15.75" customHeight="1">
      <c r="B354" s="67"/>
      <c r="C354" s="67"/>
      <c r="D354" s="67"/>
      <c r="E354" s="67"/>
      <c r="F354" s="67"/>
      <c r="G354" s="67"/>
    </row>
    <row r="355" spans="2:7" ht="15.75" customHeight="1">
      <c r="B355" s="67"/>
      <c r="C355" s="67"/>
      <c r="D355" s="67"/>
      <c r="E355" s="67"/>
      <c r="F355" s="67"/>
      <c r="G355" s="67"/>
    </row>
    <row r="356" spans="2:7" ht="15.75" customHeight="1">
      <c r="B356" s="67"/>
      <c r="C356" s="67"/>
      <c r="D356" s="67"/>
      <c r="E356" s="67"/>
      <c r="F356" s="67"/>
      <c r="G356" s="67"/>
    </row>
    <row r="357" spans="2:7" ht="15.75" customHeight="1">
      <c r="B357" s="67"/>
      <c r="C357" s="67"/>
      <c r="D357" s="67"/>
      <c r="E357" s="67"/>
      <c r="F357" s="67"/>
      <c r="G357" s="67"/>
    </row>
    <row r="358" spans="2:7" ht="15.75" customHeight="1">
      <c r="B358" s="67"/>
      <c r="C358" s="67"/>
      <c r="D358" s="67"/>
      <c r="E358" s="67"/>
      <c r="F358" s="67"/>
      <c r="G358" s="67"/>
    </row>
    <row r="359" spans="2:7" ht="15.75" customHeight="1">
      <c r="B359" s="67"/>
      <c r="C359" s="67"/>
      <c r="D359" s="67"/>
      <c r="E359" s="67"/>
      <c r="F359" s="67"/>
      <c r="G359" s="67"/>
    </row>
    <row r="360" spans="2:7" ht="15.75" customHeight="1">
      <c r="B360" s="67"/>
      <c r="C360" s="67"/>
      <c r="D360" s="67"/>
      <c r="E360" s="67"/>
      <c r="F360" s="67"/>
      <c r="G360" s="67"/>
    </row>
    <row r="361" spans="2:7" ht="15.75" customHeight="1">
      <c r="B361" s="67"/>
      <c r="C361" s="67"/>
      <c r="D361" s="67"/>
      <c r="E361" s="67"/>
      <c r="F361" s="67"/>
      <c r="G361" s="67"/>
    </row>
    <row r="362" spans="2:7" ht="15.75" customHeight="1">
      <c r="B362" s="67"/>
      <c r="C362" s="67"/>
      <c r="D362" s="67"/>
      <c r="E362" s="67"/>
      <c r="F362" s="67"/>
      <c r="G362" s="67"/>
    </row>
    <row r="363" spans="2:7" ht="15.75" customHeight="1">
      <c r="B363" s="67"/>
      <c r="C363" s="67"/>
      <c r="D363" s="67"/>
      <c r="E363" s="67"/>
      <c r="F363" s="67"/>
      <c r="G363" s="67"/>
    </row>
    <row r="364" spans="2:7" ht="15.75" customHeight="1">
      <c r="B364" s="67"/>
      <c r="C364" s="67"/>
      <c r="D364" s="67"/>
      <c r="E364" s="67"/>
      <c r="F364" s="67"/>
      <c r="G364" s="67"/>
    </row>
    <row r="365" spans="2:7" ht="15.75" customHeight="1">
      <c r="B365" s="67"/>
      <c r="C365" s="67"/>
      <c r="D365" s="67"/>
      <c r="E365" s="67"/>
      <c r="F365" s="67"/>
      <c r="G365" s="67"/>
    </row>
    <row r="366" spans="2:7" ht="15.75" customHeight="1">
      <c r="B366" s="67"/>
      <c r="C366" s="67"/>
      <c r="D366" s="67"/>
      <c r="E366" s="67"/>
      <c r="F366" s="67"/>
      <c r="G366" s="67"/>
    </row>
    <row r="367" spans="2:7" ht="15.75" customHeight="1">
      <c r="B367" s="67"/>
      <c r="C367" s="67"/>
      <c r="D367" s="67"/>
      <c r="E367" s="67"/>
      <c r="F367" s="67"/>
      <c r="G367" s="67"/>
    </row>
    <row r="368" spans="2:7" ht="15.75" customHeight="1">
      <c r="B368" s="67"/>
      <c r="C368" s="67"/>
      <c r="D368" s="67"/>
      <c r="E368" s="67"/>
      <c r="F368" s="67"/>
      <c r="G368" s="67"/>
    </row>
    <row r="369" spans="2:7" ht="15.75" customHeight="1">
      <c r="B369" s="67"/>
      <c r="C369" s="67"/>
      <c r="D369" s="67"/>
      <c r="E369" s="67"/>
      <c r="F369" s="67"/>
      <c r="G369" s="67"/>
    </row>
    <row r="370" spans="2:7" ht="15.75" customHeight="1">
      <c r="B370" s="67"/>
      <c r="C370" s="67"/>
      <c r="D370" s="67"/>
      <c r="E370" s="67"/>
      <c r="F370" s="67"/>
      <c r="G370" s="67"/>
    </row>
    <row r="371" spans="2:7" ht="15.75" customHeight="1">
      <c r="B371" s="67"/>
      <c r="C371" s="67"/>
      <c r="D371" s="67"/>
      <c r="E371" s="67"/>
      <c r="F371" s="67"/>
      <c r="G371" s="67"/>
    </row>
    <row r="372" spans="2:7" ht="15.75" customHeight="1"/>
    <row r="373" spans="2:7" ht="15.75" customHeight="1"/>
    <row r="374" spans="2:7" ht="15.75" customHeight="1"/>
    <row r="375" spans="2:7" ht="15.75" customHeight="1"/>
    <row r="376" spans="2:7" ht="15.75" customHeight="1"/>
    <row r="377" spans="2:7" ht="15.75" customHeight="1"/>
    <row r="378" spans="2:7" ht="15.75" customHeight="1"/>
    <row r="379" spans="2:7" ht="15.75" customHeight="1"/>
    <row r="380" spans="2:7" ht="15.75" customHeight="1"/>
    <row r="381" spans="2:7" ht="15.75" customHeight="1"/>
    <row r="382" spans="2:7" ht="15.75" customHeight="1"/>
    <row r="383" spans="2:7" ht="15.75" customHeight="1"/>
    <row r="384" spans="2:7"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sheetData>
  <protectedRanges>
    <protectedRange sqref="F15" name="Rango1_2_2"/>
    <protectedRange sqref="F19" name="Rango1_3_6"/>
    <protectedRange sqref="F20" name="Rango1_3_5_2_1"/>
  </protectedRanges>
  <autoFilter ref="B8:X24" xr:uid="{00000000-0009-0000-0000-000015000000}"/>
  <mergeCells count="34">
    <mergeCell ref="B9:B24"/>
    <mergeCell ref="C9:C24"/>
    <mergeCell ref="V9:V24"/>
    <mergeCell ref="W9:W24"/>
    <mergeCell ref="X9:X24"/>
    <mergeCell ref="Y7:Y8"/>
    <mergeCell ref="Z7:Z8"/>
    <mergeCell ref="AA7:AE7"/>
    <mergeCell ref="AF7:AF8"/>
    <mergeCell ref="J8:K8"/>
    <mergeCell ref="L8:M8"/>
    <mergeCell ref="P8:Q8"/>
    <mergeCell ref="S8:T8"/>
    <mergeCell ref="C6:X6"/>
    <mergeCell ref="B7:B8"/>
    <mergeCell ref="C7:C8"/>
    <mergeCell ref="D7:E7"/>
    <mergeCell ref="F7:F8"/>
    <mergeCell ref="G7:I7"/>
    <mergeCell ref="J7:T7"/>
    <mergeCell ref="V7:X7"/>
    <mergeCell ref="AE3:AF3"/>
    <mergeCell ref="C4:D4"/>
    <mergeCell ref="U4:V4"/>
    <mergeCell ref="W4:AF4"/>
    <mergeCell ref="B5:C5"/>
    <mergeCell ref="D5:R5"/>
    <mergeCell ref="F2:X2"/>
    <mergeCell ref="AC2:AD2"/>
    <mergeCell ref="C3:D3"/>
    <mergeCell ref="E3:H3"/>
    <mergeCell ref="I3:P3"/>
    <mergeCell ref="Q3:R3"/>
    <mergeCell ref="S3:U3"/>
  </mergeCells>
  <conditionalFormatting sqref="S9:S24">
    <cfRule type="cellIs" dxfId="306" priority="1" stopIfTrue="1" operator="equal">
      <formula>"IV"</formula>
    </cfRule>
    <cfRule type="cellIs" dxfId="305" priority="2" stopIfTrue="1" operator="equal">
      <formula>"III"</formula>
    </cfRule>
    <cfRule type="cellIs" dxfId="304" priority="3" stopIfTrue="1" operator="equal">
      <formula>"II"</formula>
    </cfRule>
    <cfRule type="cellIs" dxfId="303" priority="4" stopIfTrue="1" operator="equal">
      <formula>"I"</formula>
    </cfRule>
  </conditionalFormatting>
  <conditionalFormatting sqref="T9:U24">
    <cfRule type="cellIs" dxfId="302" priority="5" operator="equal">
      <formula>"Mejorable"</formula>
    </cfRule>
    <cfRule type="cellIs" dxfId="301" priority="6" stopIfTrue="1" operator="equal">
      <formula>"No Aceptable"</formula>
    </cfRule>
    <cfRule type="cellIs" dxfId="300" priority="7" stopIfTrue="1" operator="equal">
      <formula>"Aceptable"</formula>
    </cfRule>
    <cfRule type="cellIs" dxfId="299" priority="8" operator="equal">
      <formula>"No Aceptable  o Aceptable con control específico"</formula>
    </cfRule>
  </conditionalFormatting>
  <conditionalFormatting sqref="U9:U24">
    <cfRule type="containsText" dxfId="298" priority="9" operator="containsText" text="SI">
      <formula>NOT(ISERROR(SEARCH(("SI"),(U9))))</formula>
    </cfRule>
    <cfRule type="cellIs" dxfId="297" priority="10" operator="equal">
      <formula>"NO"</formula>
    </cfRule>
    <cfRule type="containsText" dxfId="296" priority="11" operator="containsText" text="SI">
      <formula>NOT(ISERROR(SEARCH(("SI"),(U9))))</formula>
    </cfRule>
  </conditionalFormatting>
  <dataValidations count="5">
    <dataValidation operator="equal" allowBlank="1" showInputMessage="1" showErrorMessage="1" error="Para ingresar infrormación en esta celda, haga doble click y seleccione el valor de la lista" sqref="F20 F15" xr:uid="{F68E35E3-ABE1-4692-AA9F-A7EF1AF85AD2}"/>
    <dataValidation type="list" allowBlank="1" showErrorMessage="1" sqref="Z9 Z11:Z15 U9:U24 Z18:Z19 Z21:Z24" xr:uid="{E43C339E-5DCD-4CDE-A0A2-79F4EB577F57}">
      <formula1>RUTINARIA</formula1>
    </dataValidation>
    <dataValidation type="list" allowBlank="1" showErrorMessage="1" sqref="P20 P24 P9:P12 P16:P18" xr:uid="{3FA6D982-818F-4B47-8E19-88A77E0EF030}">
      <formula1>NIVELCONSECUENCIA</formula1>
    </dataValidation>
    <dataValidation type="list" allowBlank="1" showErrorMessage="1" sqref="J20 J24 J9:J12 J16:J18" xr:uid="{A7E84C28-E7DA-4332-A902-E0867CA35130}">
      <formula1>NIVELDEFICIENCIA</formula1>
    </dataValidation>
    <dataValidation type="list" allowBlank="1" showErrorMessage="1" sqref="L20 L24 L9:L12 L16:L18" xr:uid="{31DE3E89-F90E-4319-9EC2-50B677599C47}">
      <formula1>NIVELEXPOSICION</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C020-E413-4BA1-A5B5-0BE0C044B45D}">
  <sheetPr>
    <tabColor rgb="FF00B0F0"/>
  </sheetPr>
  <dimension ref="A1:AU778"/>
  <sheetViews>
    <sheetView showGridLines="0" view="pageBreakPreview" topLeftCell="A13" zoomScale="89" zoomScaleNormal="80" zoomScaleSheetLayoutView="89" workbookViewId="0">
      <selection activeCell="E15" sqref="E15"/>
    </sheetView>
  </sheetViews>
  <sheetFormatPr defaultColWidth="12.625" defaultRowHeight="15" customHeight="1"/>
  <cols>
    <col min="1" max="1" width="2" customWidth="1"/>
    <col min="2" max="2" width="16.625" customWidth="1"/>
    <col min="3" max="3" width="6.5" customWidth="1"/>
    <col min="4" max="4" width="18.375" customWidth="1"/>
    <col min="5" max="5" width="21.375" customWidth="1"/>
    <col min="6" max="6" width="16.125" customWidth="1"/>
    <col min="7" max="9" width="15.5" customWidth="1"/>
    <col min="10" max="13" width="4.375" customWidth="1"/>
    <col min="14" max="15" width="7.125" customWidth="1"/>
    <col min="16" max="17" width="4.75" customWidth="1"/>
    <col min="18" max="18" width="7.375" customWidth="1"/>
    <col min="19" max="19" width="5.5" customWidth="1"/>
    <col min="20" max="20" width="10.625" customWidth="1"/>
    <col min="21" max="21" width="14.125" customWidth="1"/>
    <col min="22" max="24" width="4.25" customWidth="1"/>
    <col min="25" max="25" width="14.875" customWidth="1"/>
    <col min="26" max="26" width="5.25" customWidth="1"/>
    <col min="27" max="29" width="15" customWidth="1"/>
    <col min="30" max="31" width="24.875" customWidth="1"/>
    <col min="32" max="32" width="17.625" customWidth="1"/>
  </cols>
  <sheetData>
    <row r="1" spans="1:47" ht="8.25" customHeight="1" thickBot="1">
      <c r="B1" s="7"/>
      <c r="C1" s="7"/>
      <c r="D1" s="7"/>
      <c r="E1" s="7"/>
      <c r="F1" s="7"/>
      <c r="G1" s="7"/>
      <c r="H1" s="7"/>
      <c r="I1" s="7"/>
      <c r="J1" s="7"/>
      <c r="K1" s="7"/>
      <c r="L1" s="7"/>
      <c r="M1" s="7"/>
      <c r="N1" s="7"/>
      <c r="O1" s="7"/>
      <c r="P1" s="7"/>
      <c r="Q1" s="7"/>
      <c r="R1" s="7"/>
      <c r="S1" s="7"/>
      <c r="T1" s="7"/>
      <c r="U1" s="7"/>
      <c r="V1" s="7"/>
      <c r="W1" s="7"/>
      <c r="X1" s="7"/>
    </row>
    <row r="2" spans="1:47" s="47" customFormat="1" ht="63" customHeight="1">
      <c r="B2" s="186"/>
      <c r="C2" s="187"/>
      <c r="D2" s="187"/>
      <c r="E2" s="187"/>
      <c r="F2" s="682" t="s">
        <v>88</v>
      </c>
      <c r="G2" s="682"/>
      <c r="H2" s="682"/>
      <c r="I2" s="682"/>
      <c r="J2" s="682"/>
      <c r="K2" s="682"/>
      <c r="L2" s="682"/>
      <c r="M2" s="682"/>
      <c r="N2" s="682"/>
      <c r="O2" s="682"/>
      <c r="P2" s="682"/>
      <c r="Q2" s="682"/>
      <c r="R2" s="682"/>
      <c r="S2" s="682"/>
      <c r="T2" s="682"/>
      <c r="U2" s="682"/>
      <c r="V2" s="682"/>
      <c r="W2" s="682"/>
      <c r="X2" s="682"/>
      <c r="Y2" s="361"/>
      <c r="Z2" s="361"/>
      <c r="AA2" s="361"/>
      <c r="AB2" s="362"/>
      <c r="AC2" s="461" t="s">
        <v>318</v>
      </c>
      <c r="AD2" s="461"/>
      <c r="AE2" s="77" t="s">
        <v>319</v>
      </c>
      <c r="AF2" s="359">
        <v>4</v>
      </c>
    </row>
    <row r="3" spans="1:47" s="48" customFormat="1" ht="22.5" customHeight="1">
      <c r="B3" s="160" t="s">
        <v>312</v>
      </c>
      <c r="C3" s="456" t="s">
        <v>313</v>
      </c>
      <c r="D3" s="457"/>
      <c r="E3" s="458" t="s">
        <v>314</v>
      </c>
      <c r="F3" s="459"/>
      <c r="G3" s="459"/>
      <c r="H3" s="459"/>
      <c r="I3" s="460" t="s">
        <v>315</v>
      </c>
      <c r="J3" s="460"/>
      <c r="K3" s="460"/>
      <c r="L3" s="460"/>
      <c r="M3" s="460"/>
      <c r="N3" s="460"/>
      <c r="O3" s="460"/>
      <c r="P3" s="460"/>
      <c r="Q3" s="618" t="s">
        <v>316</v>
      </c>
      <c r="R3" s="446"/>
      <c r="S3" s="446" t="s">
        <v>317</v>
      </c>
      <c r="T3" s="446"/>
      <c r="U3" s="446"/>
      <c r="W3" s="264"/>
      <c r="X3" s="264"/>
      <c r="Y3" s="264"/>
      <c r="Z3" s="264"/>
      <c r="AA3" s="264"/>
      <c r="AB3" s="264"/>
      <c r="AC3" s="264"/>
      <c r="AD3" s="264"/>
      <c r="AE3" s="446" t="s">
        <v>678</v>
      </c>
      <c r="AF3" s="446"/>
    </row>
    <row r="4" spans="1:47" s="48" customFormat="1" ht="22.5" customHeight="1">
      <c r="B4" s="162" t="s">
        <v>320</v>
      </c>
      <c r="C4" s="439" t="s">
        <v>777</v>
      </c>
      <c r="D4" s="441"/>
      <c r="E4" s="50"/>
      <c r="F4" s="219"/>
      <c r="G4" s="220"/>
      <c r="H4" s="220"/>
      <c r="I4" s="220"/>
      <c r="J4" s="220"/>
      <c r="K4" s="220"/>
      <c r="L4" s="220"/>
      <c r="M4" s="220"/>
      <c r="N4" s="220"/>
      <c r="O4" s="220"/>
      <c r="P4" s="220"/>
      <c r="Q4" s="220"/>
      <c r="R4" s="220"/>
      <c r="S4" s="220"/>
      <c r="T4" s="220"/>
      <c r="U4" s="446" t="s">
        <v>322</v>
      </c>
      <c r="V4" s="447"/>
      <c r="W4" s="681" t="s">
        <v>778</v>
      </c>
      <c r="X4" s="442"/>
      <c r="Y4" s="442"/>
      <c r="Z4" s="442"/>
      <c r="AA4" s="442"/>
      <c r="AB4" s="442"/>
      <c r="AC4" s="442"/>
      <c r="AD4" s="442"/>
      <c r="AE4" s="442"/>
      <c r="AF4" s="702"/>
    </row>
    <row r="5" spans="1:47" s="48" customFormat="1" ht="22.5" customHeight="1">
      <c r="B5" s="679" t="s">
        <v>98</v>
      </c>
      <c r="C5" s="456"/>
      <c r="D5" s="680" t="s">
        <v>779</v>
      </c>
      <c r="E5" s="680"/>
      <c r="F5" s="680"/>
      <c r="G5" s="680"/>
      <c r="H5" s="680"/>
      <c r="I5" s="680"/>
      <c r="J5" s="680"/>
      <c r="K5" s="680"/>
      <c r="L5" s="680"/>
      <c r="M5" s="680"/>
      <c r="N5" s="680"/>
      <c r="O5" s="680"/>
      <c r="P5" s="680"/>
      <c r="Q5" s="680"/>
      <c r="R5" s="680"/>
      <c r="S5" s="165"/>
      <c r="T5" s="165"/>
      <c r="U5" s="165"/>
      <c r="V5" s="166"/>
      <c r="W5" s="46"/>
      <c r="X5" s="46"/>
      <c r="Y5" s="46"/>
      <c r="Z5" s="46"/>
      <c r="AA5" s="46"/>
      <c r="AB5" s="46"/>
      <c r="AC5" s="46"/>
      <c r="AD5" s="46"/>
      <c r="AE5" s="46"/>
      <c r="AF5" s="161"/>
    </row>
    <row r="6" spans="1:47" ht="25.5" customHeight="1" thickBot="1">
      <c r="B6" s="188" t="s">
        <v>327</v>
      </c>
      <c r="C6" s="662" t="s">
        <v>328</v>
      </c>
      <c r="D6" s="663"/>
      <c r="E6" s="663"/>
      <c r="F6" s="663"/>
      <c r="G6" s="663"/>
      <c r="H6" s="663"/>
      <c r="I6" s="663"/>
      <c r="J6" s="663"/>
      <c r="K6" s="663"/>
      <c r="L6" s="663"/>
      <c r="M6" s="663"/>
      <c r="N6" s="663"/>
      <c r="O6" s="663"/>
      <c r="P6" s="663"/>
      <c r="Q6" s="663"/>
      <c r="R6" s="663"/>
      <c r="S6" s="663"/>
      <c r="T6" s="663"/>
      <c r="U6" s="663"/>
      <c r="V6" s="663"/>
      <c r="W6" s="662"/>
      <c r="X6" s="662"/>
      <c r="Y6" s="189"/>
      <c r="Z6" s="189"/>
      <c r="AA6" s="189"/>
      <c r="AB6" s="189"/>
      <c r="AC6" s="189"/>
      <c r="AD6" s="189"/>
      <c r="AE6" s="189"/>
      <c r="AF6" s="190"/>
    </row>
    <row r="7" spans="1:47" s="58" customFormat="1" ht="67.5" customHeight="1">
      <c r="B7" s="640" t="s">
        <v>329</v>
      </c>
      <c r="C7" s="642" t="s">
        <v>330</v>
      </c>
      <c r="D7" s="631" t="s">
        <v>101</v>
      </c>
      <c r="E7" s="775"/>
      <c r="F7" s="631" t="s">
        <v>102</v>
      </c>
      <c r="G7" s="639" t="s">
        <v>103</v>
      </c>
      <c r="H7" s="775"/>
      <c r="I7" s="775"/>
      <c r="J7" s="649" t="s">
        <v>104</v>
      </c>
      <c r="K7" s="649"/>
      <c r="L7" s="649"/>
      <c r="M7" s="649"/>
      <c r="N7" s="649"/>
      <c r="O7" s="649"/>
      <c r="P7" s="649"/>
      <c r="Q7" s="649"/>
      <c r="R7" s="649"/>
      <c r="S7" s="649"/>
      <c r="T7" s="649"/>
      <c r="U7" s="169" t="s">
        <v>331</v>
      </c>
      <c r="V7" s="647" t="s">
        <v>107</v>
      </c>
      <c r="W7" s="775"/>
      <c r="X7" s="775"/>
      <c r="Y7" s="647" t="s">
        <v>108</v>
      </c>
      <c r="Z7" s="650" t="s">
        <v>109</v>
      </c>
      <c r="AA7" s="652" t="s">
        <v>110</v>
      </c>
      <c r="AB7" s="775"/>
      <c r="AC7" s="775"/>
      <c r="AD7" s="775"/>
      <c r="AE7" s="775"/>
      <c r="AF7" s="653" t="s">
        <v>111</v>
      </c>
    </row>
    <row r="8" spans="1:47" s="58" customFormat="1" ht="128.25" customHeight="1" thickBot="1">
      <c r="B8" s="641"/>
      <c r="C8" s="515"/>
      <c r="D8" s="173" t="s">
        <v>332</v>
      </c>
      <c r="E8" s="174" t="s">
        <v>333</v>
      </c>
      <c r="F8" s="671"/>
      <c r="G8" s="175" t="s">
        <v>114</v>
      </c>
      <c r="H8" s="175" t="s">
        <v>115</v>
      </c>
      <c r="I8" s="175" t="s">
        <v>116</v>
      </c>
      <c r="J8" s="675" t="s">
        <v>117</v>
      </c>
      <c r="K8" s="676"/>
      <c r="L8" s="675" t="s">
        <v>118</v>
      </c>
      <c r="M8" s="676"/>
      <c r="N8" s="176" t="s">
        <v>119</v>
      </c>
      <c r="O8" s="176" t="s">
        <v>334</v>
      </c>
      <c r="P8" s="675" t="s">
        <v>120</v>
      </c>
      <c r="Q8" s="676"/>
      <c r="R8" s="229" t="s">
        <v>335</v>
      </c>
      <c r="S8" s="677" t="s">
        <v>336</v>
      </c>
      <c r="T8" s="677"/>
      <c r="U8" s="177" t="s">
        <v>122</v>
      </c>
      <c r="V8" s="178" t="s">
        <v>123</v>
      </c>
      <c r="W8" s="178" t="s">
        <v>124</v>
      </c>
      <c r="X8" s="178" t="s">
        <v>125</v>
      </c>
      <c r="Y8" s="672"/>
      <c r="Z8" s="673"/>
      <c r="AA8" s="157" t="s">
        <v>126</v>
      </c>
      <c r="AB8" s="157" t="s">
        <v>127</v>
      </c>
      <c r="AC8" s="157" t="s">
        <v>128</v>
      </c>
      <c r="AD8" s="158" t="s">
        <v>129</v>
      </c>
      <c r="AE8" s="157" t="s">
        <v>130</v>
      </c>
      <c r="AF8" s="674"/>
    </row>
    <row r="9" spans="1:47" s="62" customFormat="1" ht="132.75" customHeight="1">
      <c r="B9" s="703" t="s">
        <v>780</v>
      </c>
      <c r="C9" s="667" t="s">
        <v>684</v>
      </c>
      <c r="D9" s="150" t="s">
        <v>6</v>
      </c>
      <c r="E9" s="265" t="s">
        <v>5</v>
      </c>
      <c r="F9" s="265" t="s">
        <v>338</v>
      </c>
      <c r="G9" s="179" t="s">
        <v>339</v>
      </c>
      <c r="H9" s="179" t="s">
        <v>86</v>
      </c>
      <c r="I9" s="266" t="s">
        <v>340</v>
      </c>
      <c r="J9" s="154">
        <v>2</v>
      </c>
      <c r="K9" s="267" t="str">
        <f>+IF(J9="","Bajo",IF(J9=2,"Medio",IF(J9=6,"Alto",IF(J9=10,"Muy Alto",""))))</f>
        <v>Medio</v>
      </c>
      <c r="L9" s="154">
        <v>4</v>
      </c>
      <c r="M9" s="267" t="str">
        <f>+IF(L9=0,"",IF(L9=1,"Esporádica",IF(L9=2,"Ocasional",IF(L9=3,"Frecuente",IF(L9=4,"Continua","")))))</f>
        <v>Continua</v>
      </c>
      <c r="N9" s="268">
        <f>+IF(J9="",L9,(L9*J9))</f>
        <v>8</v>
      </c>
      <c r="O9" s="267" t="str">
        <f>+IF(N9=0,"",IF(N9&lt;5,"Bajo",IF(N9&lt;9,"Medio",IF(N9&lt;21,"Alto",IF(N9&lt;41,"Muy Alto","")))))</f>
        <v>Medio</v>
      </c>
      <c r="P9" s="154">
        <v>60</v>
      </c>
      <c r="Q9" s="256" t="str">
        <f>+IF(P9=0,"",IF(P9&lt;11,"Leve",IF(P9&lt;26,"Grave",IF(P9&lt;61,"Muy Grave",IF(P9&lt;101,"Muerte","")))))</f>
        <v>Muy Grave</v>
      </c>
      <c r="R9" s="154">
        <f>+P9*N9</f>
        <v>480</v>
      </c>
      <c r="S9" s="150" t="str">
        <f>+IF(R9=0,"",IF(R9&lt;21,"IV",IF(R9&lt;121,"III",IF(R9&lt;501,"II",IF(R9&lt;4001,"I","")))))</f>
        <v>II</v>
      </c>
      <c r="T9" s="151" t="str">
        <f>+IF(S9=0,"",IF(S9="I","No Aceptable",IF(S9="II","No Aceptable  o Aceptable con control específico",IF(S9="III","Aceptable",IF(S9="IV","Aceptable","")))))</f>
        <v>No Aceptable  o Aceptable con control específico</v>
      </c>
      <c r="U9" s="151" t="s">
        <v>4</v>
      </c>
      <c r="V9" s="636">
        <v>5</v>
      </c>
      <c r="W9" s="636">
        <v>240</v>
      </c>
      <c r="X9" s="636">
        <f>V9+W9</f>
        <v>245</v>
      </c>
      <c r="Y9" s="180" t="s">
        <v>137</v>
      </c>
      <c r="Z9" s="150" t="s">
        <v>4</v>
      </c>
      <c r="AA9" s="150" t="s">
        <v>86</v>
      </c>
      <c r="AB9" s="150" t="s">
        <v>86</v>
      </c>
      <c r="AC9" s="154" t="s">
        <v>341</v>
      </c>
      <c r="AD9" s="269" t="s">
        <v>781</v>
      </c>
      <c r="AE9" s="150" t="s">
        <v>86</v>
      </c>
      <c r="AF9" s="181" t="s">
        <v>86</v>
      </c>
    </row>
    <row r="10" spans="1:47" s="62" customFormat="1" ht="87.75" customHeight="1">
      <c r="B10" s="704"/>
      <c r="C10" s="668"/>
      <c r="D10" s="244" t="s">
        <v>24</v>
      </c>
      <c r="E10" s="245" t="s">
        <v>5</v>
      </c>
      <c r="F10" s="246" t="s">
        <v>338</v>
      </c>
      <c r="G10" s="247" t="s">
        <v>86</v>
      </c>
      <c r="H10" s="247" t="s">
        <v>86</v>
      </c>
      <c r="I10" s="248" t="s">
        <v>340</v>
      </c>
      <c r="J10" s="249">
        <v>2</v>
      </c>
      <c r="K10" s="256" t="str">
        <f>+IF(J10="","Bajo",IF(J10=2,"Medio",IF(J10=6,"Alto",IF(J10=10,"Muy Alto",""))))</f>
        <v>Medio</v>
      </c>
      <c r="L10" s="249">
        <v>2</v>
      </c>
      <c r="M10" s="256" t="str">
        <f>+IF(L10=0,"",IF(L10=1,"Esporádica",IF(L10=2,"Ocasional",IF(L10=3,"Frecuente",IF(L10=4,"Continua","")))))</f>
        <v>Ocasional</v>
      </c>
      <c r="N10" s="250">
        <f>+IF(J10="",L10,(L10*J10))</f>
        <v>4</v>
      </c>
      <c r="O10" s="256" t="str">
        <f>+IF(N10=0,"",IF(N10&lt;5,"Bajo",IF(N10&lt;9,"Medio",IF(N10&lt;21,"Alto",IF(N10&lt;41,"Muy Alto","")))))</f>
        <v>Bajo</v>
      </c>
      <c r="P10" s="249">
        <v>10</v>
      </c>
      <c r="Q10" s="256" t="str">
        <f>+IF(P10=0,"",IF(P10&lt;11,"Leve",IF(P10&lt;26,"Grave",IF(P10&lt;61,"Muy Grave",IF(P10&lt;101,"Muerte","")))))</f>
        <v>Leve</v>
      </c>
      <c r="R10" s="249">
        <f>+P10*N10</f>
        <v>40</v>
      </c>
      <c r="S10" s="228" t="str">
        <f>+IF(R10=0,"",IF(R10&lt;21,"IV",IF(R10&lt;121,"III",IF(R10&lt;501,"II",IF(R10&lt;4001,"I","")))))</f>
        <v>III</v>
      </c>
      <c r="T10" s="251" t="str">
        <f>+IF(S10=0,"",IF(S10="I","No Aceptable",IF(S10="II","No Aceptable  o Aceptable con control específico",IF(S10="III","Aceptable",IF(S10="IV","Aceptable","")))))</f>
        <v>Aceptable</v>
      </c>
      <c r="U10" s="251" t="s">
        <v>4</v>
      </c>
      <c r="V10" s="637"/>
      <c r="W10" s="637"/>
      <c r="X10" s="637"/>
      <c r="Y10" s="252" t="s">
        <v>630</v>
      </c>
      <c r="Z10" s="252" t="s">
        <v>8</v>
      </c>
      <c r="AA10" s="228" t="s">
        <v>86</v>
      </c>
      <c r="AB10" s="228" t="s">
        <v>86</v>
      </c>
      <c r="AC10" s="228" t="s">
        <v>86</v>
      </c>
      <c r="AD10" s="258" t="s">
        <v>631</v>
      </c>
      <c r="AE10" s="228" t="s">
        <v>86</v>
      </c>
      <c r="AF10" s="253" t="s">
        <v>86</v>
      </c>
    </row>
    <row r="11" spans="1:47" ht="94.5" customHeight="1">
      <c r="B11" s="704"/>
      <c r="C11" s="668"/>
      <c r="D11" s="59" t="s">
        <v>632</v>
      </c>
      <c r="E11" s="102" t="s">
        <v>9</v>
      </c>
      <c r="F11" s="90" t="s">
        <v>355</v>
      </c>
      <c r="G11" s="96" t="s">
        <v>86</v>
      </c>
      <c r="H11" s="96" t="s">
        <v>86</v>
      </c>
      <c r="I11" s="98" t="s">
        <v>633</v>
      </c>
      <c r="J11" s="90">
        <v>2</v>
      </c>
      <c r="K11" s="217" t="str">
        <f>+IF(J11="","Bajo",IF(J11=2,"Medio",IF(J11=6,"Alto",IF(J11=10,"Muy Alto",""))))</f>
        <v>Medio</v>
      </c>
      <c r="L11" s="90">
        <v>3</v>
      </c>
      <c r="M11" s="216" t="str">
        <f>+IF(L11=0,"",IF(L11=1,"Esporádica",IF(L11=2,"Ocasional",IF(L11=3,"Frecuente",IF(L11=4,"Continua","")))))</f>
        <v>Frecuente</v>
      </c>
      <c r="N11" s="90">
        <f>+IF(J11="",L11,(L11*J11))</f>
        <v>6</v>
      </c>
      <c r="O11" s="216" t="str">
        <f>+IF(N11=0,"",IF(N11&lt;5,"Bajo",IF(N11&lt;9,"Medio",IF(N11&lt;21,"Alto",IF(N11&lt;41,"Muy Alto","")))))</f>
        <v>Medio</v>
      </c>
      <c r="P11" s="90">
        <v>10</v>
      </c>
      <c r="Q11" s="216" t="str">
        <f>+IF(P11=0,"",IF(P11&lt;11,"Leve",IF(P11&lt;26,"Grave",IF(P11&lt;61,"Muy Grave",IF(P11&lt;101,"Muerte","")))))</f>
        <v>Leve</v>
      </c>
      <c r="R11" s="90">
        <f>+P11*N11</f>
        <v>60</v>
      </c>
      <c r="S11" s="90" t="str">
        <f>+IF(R11=0,"",IF(R11&lt;21,"IV",IF(R11&lt;121,"III",IF(R11&lt;501,"II",IF(R11&lt;4001,"I","")))))</f>
        <v>III</v>
      </c>
      <c r="T11" s="99" t="str">
        <f>+IF(S11=0,"",IF(S11="I","No Aceptable",IF(S11="II","No Aceptable  o Aceptable con control específico",IF(S11="III","Aceptable",IF(S11="IV","Aceptable","")))))</f>
        <v>Aceptable</v>
      </c>
      <c r="U11" s="99" t="s">
        <v>4</v>
      </c>
      <c r="V11" s="637"/>
      <c r="W11" s="637"/>
      <c r="X11" s="637"/>
      <c r="Y11" s="100" t="s">
        <v>358</v>
      </c>
      <c r="Z11" s="90" t="s">
        <v>8</v>
      </c>
      <c r="AA11" s="90" t="s">
        <v>86</v>
      </c>
      <c r="AB11" s="90" t="s">
        <v>86</v>
      </c>
      <c r="AC11" s="90" t="s">
        <v>86</v>
      </c>
      <c r="AD11" s="259" t="s">
        <v>782</v>
      </c>
      <c r="AE11" s="90" t="s">
        <v>86</v>
      </c>
      <c r="AF11" s="182" t="s">
        <v>86</v>
      </c>
    </row>
    <row r="12" spans="1:47" s="58" customFormat="1" ht="62.25" customHeight="1">
      <c r="B12" s="704"/>
      <c r="C12" s="668"/>
      <c r="D12" s="102" t="s">
        <v>349</v>
      </c>
      <c r="E12" s="102" t="s">
        <v>9</v>
      </c>
      <c r="F12" s="90" t="s">
        <v>350</v>
      </c>
      <c r="G12" s="96" t="s">
        <v>86</v>
      </c>
      <c r="H12" s="96" t="s">
        <v>86</v>
      </c>
      <c r="I12" s="96" t="s">
        <v>635</v>
      </c>
      <c r="J12" s="102">
        <v>2</v>
      </c>
      <c r="K12" s="218" t="str">
        <f>+IF(J12="","Bajo",IF(J12=2,"Medio",IF(J12=6,"Alto",IF(J12=10,"Muy Alto",""))))</f>
        <v>Medio</v>
      </c>
      <c r="L12" s="102">
        <v>2</v>
      </c>
      <c r="M12" s="256" t="str">
        <f>+IF(L12=0,"",IF(L12=1,"Esporádica",IF(L12=2,"Ocasional",IF(L12=3,"Frecuente",IF(L12=4,"Continua","")))))</f>
        <v>Ocasional</v>
      </c>
      <c r="N12" s="102">
        <f>+IF(J12="",L12,(L12*J12))</f>
        <v>4</v>
      </c>
      <c r="O12" s="256" t="str">
        <f>+IF(N12=0,"",IF(N12&lt;5,"Bajo",IF(N12&lt;9,"Medio",IF(N12&lt;21,"Alto",IF(N12&lt;41,"Muy Alto","")))))</f>
        <v>Bajo</v>
      </c>
      <c r="P12" s="102">
        <v>10</v>
      </c>
      <c r="Q12" s="256" t="str">
        <f>+IF(P12=0,"",IF(P12&lt;11,"Leve",IF(P12&lt;26,"Grave",IF(P12&lt;61,"Muy Grave",IF(P12&lt;101,"Muerte","")))))</f>
        <v>Leve</v>
      </c>
      <c r="R12" s="102">
        <f>+P12*N12</f>
        <v>40</v>
      </c>
      <c r="S12" s="102" t="str">
        <f>+IF(R12=0,"",IF(R12&lt;21,"IV",IF(R12&lt;121,"III",IF(R12&lt;501,"II",IF(R12&lt;4001,"I","")))))</f>
        <v>III</v>
      </c>
      <c r="T12" s="103" t="str">
        <f>+IF(S12=0,"",IF(S12="I","No Aceptable",IF(S12="II","No Aceptable  o Aceptable con control específico",IF(S12="III","Aceptable",IF(S12="IV","Aceptable","")))))</f>
        <v>Aceptable</v>
      </c>
      <c r="U12" s="103" t="s">
        <v>4</v>
      </c>
      <c r="V12" s="637"/>
      <c r="W12" s="637"/>
      <c r="X12" s="637"/>
      <c r="Y12" s="104" t="s">
        <v>352</v>
      </c>
      <c r="Z12" s="102" t="s">
        <v>4</v>
      </c>
      <c r="AA12" s="90" t="s">
        <v>86</v>
      </c>
      <c r="AB12" s="90" t="s">
        <v>86</v>
      </c>
      <c r="AC12" s="90" t="s">
        <v>86</v>
      </c>
      <c r="AD12" s="259" t="s">
        <v>634</v>
      </c>
      <c r="AE12" s="90" t="s">
        <v>86</v>
      </c>
      <c r="AF12" s="183" t="s">
        <v>86</v>
      </c>
    </row>
    <row r="13" spans="1:47" s="58" customFormat="1" ht="100.5" customHeight="1">
      <c r="B13" s="704"/>
      <c r="C13" s="668"/>
      <c r="D13" s="59" t="s">
        <v>641</v>
      </c>
      <c r="E13" s="243" t="s">
        <v>23</v>
      </c>
      <c r="F13" s="90" t="s">
        <v>400</v>
      </c>
      <c r="G13" s="96" t="s">
        <v>86</v>
      </c>
      <c r="H13" s="96" t="s">
        <v>86</v>
      </c>
      <c r="I13" s="109" t="s">
        <v>642</v>
      </c>
      <c r="J13" s="98">
        <v>6</v>
      </c>
      <c r="K13" s="216" t="str">
        <f t="shared" ref="K13:K23" si="0">+IF(J13="","Bajo",IF(J13=2,"Medio",IF(J13=6,"Alto",IF(J13=10,"Muy Alto",""))))</f>
        <v>Alto</v>
      </c>
      <c r="L13" s="98">
        <v>2</v>
      </c>
      <c r="M13" s="216" t="str">
        <f t="shared" ref="M13:M23" si="1">+IF(L13=0,"",IF(L13=1,"Esporádica",IF(L13=2,"Ocasional",IF(L13=3,"Frecuente",IF(L13=4,"Continua","")))))</f>
        <v>Ocasional</v>
      </c>
      <c r="N13" s="98">
        <f t="shared" ref="N13:N23" si="2">+IF(J13="",L13,(L13*J13))</f>
        <v>12</v>
      </c>
      <c r="O13" s="216" t="str">
        <f t="shared" ref="O13:O23" si="3">+IF(N13=0,"",IF(N13&lt;5,"Bajo",IF(N13&lt;9,"Medio",IF(N13&lt;21,"Alto",IF(N13&lt;41,"Muy Alto","")))))</f>
        <v>Alto</v>
      </c>
      <c r="P13" s="98">
        <v>25</v>
      </c>
      <c r="Q13" s="216" t="str">
        <f t="shared" ref="Q13:Q23" si="4">+IF(P13=0,"",IF(P13&lt;11,"Leve",IF(P13&lt;26,"Grave",IF(P13&lt;61,"Muy Grave",IF(P13&lt;101,"Muerte","")))))</f>
        <v>Grave</v>
      </c>
      <c r="R13" s="98">
        <f t="shared" ref="R13:R23" si="5">+P13*N13</f>
        <v>300</v>
      </c>
      <c r="S13" s="90" t="str">
        <f t="shared" ref="S13:S23" si="6">+IF(R13=0,"",IF(R13&lt;21,"IV",IF(R13&lt;121,"III",IF(R13&lt;501,"II",IF(R13&lt;4001,"I","")))))</f>
        <v>II</v>
      </c>
      <c r="T13" s="99" t="str">
        <f t="shared" ref="T13:T23" si="7">+IF(S13=0,"",IF(S13="I","No Aceptable",IF(S13="II","No Aceptable  o Aceptable con control específico",IF(S13="III","Aceptable",IF(S13="IV","Aceptable","")))))</f>
        <v>No Aceptable  o Aceptable con control específico</v>
      </c>
      <c r="U13" s="111" t="s">
        <v>4</v>
      </c>
      <c r="V13" s="637"/>
      <c r="W13" s="637"/>
      <c r="X13" s="637"/>
      <c r="Y13" s="100" t="s">
        <v>254</v>
      </c>
      <c r="Z13" s="90" t="s">
        <v>4</v>
      </c>
      <c r="AA13" s="90" t="s">
        <v>86</v>
      </c>
      <c r="AB13" s="90" t="s">
        <v>86</v>
      </c>
      <c r="AC13" s="90" t="s">
        <v>86</v>
      </c>
      <c r="AD13" s="143" t="s">
        <v>402</v>
      </c>
      <c r="AE13" s="90" t="s">
        <v>86</v>
      </c>
      <c r="AF13" s="182" t="s">
        <v>86</v>
      </c>
    </row>
    <row r="14" spans="1:47" s="58" customFormat="1" ht="102.75" customHeight="1">
      <c r="B14" s="704"/>
      <c r="C14" s="668"/>
      <c r="D14" s="59" t="s">
        <v>643</v>
      </c>
      <c r="E14" s="242" t="s">
        <v>23</v>
      </c>
      <c r="F14" s="98" t="s">
        <v>411</v>
      </c>
      <c r="G14" s="96" t="s">
        <v>86</v>
      </c>
      <c r="H14" s="109" t="s">
        <v>412</v>
      </c>
      <c r="I14" s="109" t="s">
        <v>642</v>
      </c>
      <c r="J14" s="98">
        <v>2</v>
      </c>
      <c r="K14" s="216" t="str">
        <f t="shared" si="0"/>
        <v>Medio</v>
      </c>
      <c r="L14" s="98">
        <v>2</v>
      </c>
      <c r="M14" s="256" t="str">
        <f t="shared" si="1"/>
        <v>Ocasional</v>
      </c>
      <c r="N14" s="98">
        <f t="shared" si="2"/>
        <v>4</v>
      </c>
      <c r="O14" s="256" t="str">
        <f t="shared" si="3"/>
        <v>Bajo</v>
      </c>
      <c r="P14" s="98">
        <v>60</v>
      </c>
      <c r="Q14" s="256" t="str">
        <f t="shared" si="4"/>
        <v>Muy Grave</v>
      </c>
      <c r="R14" s="98">
        <f t="shared" si="5"/>
        <v>240</v>
      </c>
      <c r="S14" s="98" t="str">
        <f t="shared" si="6"/>
        <v>II</v>
      </c>
      <c r="T14" s="111" t="str">
        <f t="shared" si="7"/>
        <v>No Aceptable  o Aceptable con control específico</v>
      </c>
      <c r="U14" s="111" t="s">
        <v>4</v>
      </c>
      <c r="V14" s="637"/>
      <c r="W14" s="637"/>
      <c r="X14" s="637"/>
      <c r="Y14" s="112" t="s">
        <v>414</v>
      </c>
      <c r="Z14" s="98" t="s">
        <v>4</v>
      </c>
      <c r="AA14" s="90" t="s">
        <v>86</v>
      </c>
      <c r="AB14" s="90" t="s">
        <v>86</v>
      </c>
      <c r="AC14" s="90" t="s">
        <v>86</v>
      </c>
      <c r="AD14" s="260" t="s">
        <v>415</v>
      </c>
      <c r="AE14" s="90" t="s">
        <v>86</v>
      </c>
      <c r="AF14" s="182" t="s">
        <v>86</v>
      </c>
    </row>
    <row r="15" spans="1:47" ht="154.5" customHeight="1">
      <c r="A15" s="58"/>
      <c r="B15" s="704"/>
      <c r="C15" s="668"/>
      <c r="D15" s="222" t="s">
        <v>23</v>
      </c>
      <c r="E15" s="221" t="s">
        <v>426</v>
      </c>
      <c r="F15" s="221" t="s">
        <v>427</v>
      </c>
      <c r="G15" s="221" t="s">
        <v>428</v>
      </c>
      <c r="H15" s="221" t="s">
        <v>429</v>
      </c>
      <c r="I15" s="98">
        <v>2</v>
      </c>
      <c r="J15" s="217" t="str">
        <f t="shared" ref="J15" si="8">+IF(I15="","Bajo",IF(I15=2,"Medio",IF(I15=6,"Alto",IF(I15=10,"Muy Alto",""))))</f>
        <v>Medio</v>
      </c>
      <c r="K15" s="98">
        <v>3</v>
      </c>
      <c r="L15" s="217" t="str">
        <f t="shared" ref="L15" si="9">+IF(K15=0,"",IF(K15=1,"Esporádica",IF(K15=2,"Ocasional",IF(K15=3,"Frecuente",IF(K15=4,"Continua","")))))</f>
        <v>Frecuente</v>
      </c>
      <c r="M15" s="98">
        <f>+IF(I15="",K15,(K15*I15))</f>
        <v>6</v>
      </c>
      <c r="N15" s="217" t="str">
        <f t="shared" ref="N15" si="10">+IF(M15=0,"",IF(M15&lt;5,"Bajo",IF(M15&lt;9,"Medio",IF(M15&lt;21,"Alto",IF(M15&lt;41,"Muy Alto","")))))</f>
        <v>Medio</v>
      </c>
      <c r="O15" s="98">
        <v>100</v>
      </c>
      <c r="P15" s="217" t="str">
        <f t="shared" ref="P15" si="11">+IF(O15=0,"",IF(O15&lt;11,"Leve",IF(O15&lt;26,"Grave",IF(O15&lt;61,"Muy Grave",IF(O15&lt;101,"Muerte","")))))</f>
        <v>Muerte</v>
      </c>
      <c r="Q15" s="98">
        <f t="shared" ref="Q15" si="12">+O15*M15</f>
        <v>600</v>
      </c>
      <c r="R15" s="90" t="str">
        <f t="shared" ref="R15" si="13">+IF(Q15=0,"",IF(Q15&lt;21,"IV",IF(Q15&lt;121,"III",IF(Q15&lt;501,"II",IF(Q15&lt;4001,"I","")))))</f>
        <v>I</v>
      </c>
      <c r="S15" s="99" t="str">
        <f t="shared" ref="S15" si="14">+IF(R15=0,"",IF(R15="I","No Aceptable",IF(R15="II","No Aceptable  o Aceptable con control específico",IF(R15="III","Aceptable",IF(R15="IV","Aceptable","")))))</f>
        <v>No Aceptable</v>
      </c>
      <c r="T15" s="99" t="s">
        <v>4</v>
      </c>
      <c r="U15" s="111"/>
      <c r="V15" s="637"/>
      <c r="W15" s="637"/>
      <c r="X15" s="637"/>
      <c r="Y15" s="90" t="s">
        <v>8</v>
      </c>
      <c r="Z15" s="90" t="s">
        <v>86</v>
      </c>
      <c r="AA15" s="90" t="s">
        <v>86</v>
      </c>
      <c r="AB15" s="98" t="s">
        <v>383</v>
      </c>
      <c r="AC15" s="110" t="s">
        <v>430</v>
      </c>
      <c r="AD15" s="90" t="s">
        <v>431</v>
      </c>
      <c r="AE15" s="143" t="s">
        <v>86</v>
      </c>
      <c r="AF15" s="9"/>
      <c r="AG15" s="9"/>
      <c r="AH15" s="9"/>
      <c r="AI15" s="9"/>
      <c r="AJ15" s="9"/>
      <c r="AK15" s="9"/>
      <c r="AL15" s="9"/>
      <c r="AM15" s="9"/>
      <c r="AN15" s="9"/>
      <c r="AO15" s="9"/>
      <c r="AP15" s="9"/>
      <c r="AQ15" s="9"/>
      <c r="AR15" s="9"/>
      <c r="AS15" s="9"/>
      <c r="AT15" s="9"/>
      <c r="AU15" s="9"/>
    </row>
    <row r="16" spans="1:47" s="58" customFormat="1" ht="129" customHeight="1">
      <c r="B16" s="704"/>
      <c r="C16" s="668"/>
      <c r="D16" s="59" t="s">
        <v>644</v>
      </c>
      <c r="E16" s="60" t="s">
        <v>645</v>
      </c>
      <c r="F16" s="65" t="s">
        <v>646</v>
      </c>
      <c r="G16" s="107" t="s">
        <v>86</v>
      </c>
      <c r="H16" s="96" t="s">
        <v>647</v>
      </c>
      <c r="I16" s="108" t="s">
        <v>648</v>
      </c>
      <c r="J16" s="90">
        <v>6</v>
      </c>
      <c r="K16" s="217" t="str">
        <f t="shared" si="0"/>
        <v>Alto</v>
      </c>
      <c r="L16" s="90">
        <v>3</v>
      </c>
      <c r="M16" s="216" t="str">
        <f t="shared" si="1"/>
        <v>Frecuente</v>
      </c>
      <c r="N16" s="90">
        <f t="shared" si="2"/>
        <v>18</v>
      </c>
      <c r="O16" s="216" t="str">
        <f t="shared" si="3"/>
        <v>Alto</v>
      </c>
      <c r="P16" s="90">
        <v>25</v>
      </c>
      <c r="Q16" s="216" t="str">
        <f t="shared" si="4"/>
        <v>Grave</v>
      </c>
      <c r="R16" s="90">
        <f t="shared" si="5"/>
        <v>450</v>
      </c>
      <c r="S16" s="90" t="str">
        <f t="shared" si="6"/>
        <v>II</v>
      </c>
      <c r="T16" s="99" t="str">
        <f t="shared" si="7"/>
        <v>No Aceptable  o Aceptable con control específico</v>
      </c>
      <c r="U16" s="99" t="s">
        <v>4</v>
      </c>
      <c r="V16" s="637"/>
      <c r="W16" s="637"/>
      <c r="X16" s="637"/>
      <c r="Y16" s="100" t="s">
        <v>373</v>
      </c>
      <c r="Z16" s="90" t="s">
        <v>4</v>
      </c>
      <c r="AA16" s="90" t="s">
        <v>86</v>
      </c>
      <c r="AB16" s="90" t="s">
        <v>86</v>
      </c>
      <c r="AC16" s="90" t="s">
        <v>86</v>
      </c>
      <c r="AD16" s="261" t="s">
        <v>374</v>
      </c>
      <c r="AE16" s="90" t="s">
        <v>86</v>
      </c>
      <c r="AF16" s="182" t="s">
        <v>86</v>
      </c>
    </row>
    <row r="17" spans="2:32" s="62" customFormat="1" ht="127.5" customHeight="1">
      <c r="B17" s="704"/>
      <c r="C17" s="668"/>
      <c r="D17" s="59" t="s">
        <v>649</v>
      </c>
      <c r="E17" s="243" t="s">
        <v>650</v>
      </c>
      <c r="F17" s="60" t="s">
        <v>651</v>
      </c>
      <c r="G17" s="107" t="s">
        <v>86</v>
      </c>
      <c r="H17" s="96" t="s">
        <v>647</v>
      </c>
      <c r="I17" s="108" t="s">
        <v>648</v>
      </c>
      <c r="J17" s="98">
        <v>6</v>
      </c>
      <c r="K17" s="216" t="str">
        <f t="shared" si="0"/>
        <v>Alto</v>
      </c>
      <c r="L17" s="98">
        <v>3</v>
      </c>
      <c r="M17" s="256" t="str">
        <f t="shared" si="1"/>
        <v>Frecuente</v>
      </c>
      <c r="N17" s="102">
        <f t="shared" si="2"/>
        <v>18</v>
      </c>
      <c r="O17" s="256" t="str">
        <f t="shared" si="3"/>
        <v>Alto</v>
      </c>
      <c r="P17" s="98">
        <v>25</v>
      </c>
      <c r="Q17" s="256" t="str">
        <f t="shared" si="4"/>
        <v>Grave</v>
      </c>
      <c r="R17" s="98">
        <f t="shared" si="5"/>
        <v>450</v>
      </c>
      <c r="S17" s="90" t="str">
        <f t="shared" si="6"/>
        <v>II</v>
      </c>
      <c r="T17" s="99" t="str">
        <f t="shared" si="7"/>
        <v>No Aceptable  o Aceptable con control específico</v>
      </c>
      <c r="U17" s="99" t="s">
        <v>4</v>
      </c>
      <c r="V17" s="637"/>
      <c r="W17" s="637"/>
      <c r="X17" s="637"/>
      <c r="Y17" s="65" t="s">
        <v>707</v>
      </c>
      <c r="Z17" s="65" t="s">
        <v>4</v>
      </c>
      <c r="AA17" s="90" t="s">
        <v>86</v>
      </c>
      <c r="AB17" s="90" t="s">
        <v>86</v>
      </c>
      <c r="AC17" s="90" t="s">
        <v>86</v>
      </c>
      <c r="AD17" s="262" t="s">
        <v>653</v>
      </c>
      <c r="AE17" s="90" t="s">
        <v>86</v>
      </c>
      <c r="AF17" s="182" t="s">
        <v>86</v>
      </c>
    </row>
    <row r="18" spans="2:32" s="62" customFormat="1" ht="135" customHeight="1">
      <c r="B18" s="704"/>
      <c r="C18" s="668"/>
      <c r="D18" s="59" t="s">
        <v>654</v>
      </c>
      <c r="E18" s="243" t="s">
        <v>650</v>
      </c>
      <c r="F18" s="60" t="s">
        <v>651</v>
      </c>
      <c r="G18" s="107" t="s">
        <v>86</v>
      </c>
      <c r="H18" s="96" t="s">
        <v>647</v>
      </c>
      <c r="I18" s="108" t="s">
        <v>648</v>
      </c>
      <c r="J18" s="98">
        <v>2</v>
      </c>
      <c r="K18" s="216" t="str">
        <f t="shared" si="0"/>
        <v>Medio</v>
      </c>
      <c r="L18" s="98">
        <v>2</v>
      </c>
      <c r="M18" s="216" t="str">
        <f t="shared" si="1"/>
        <v>Ocasional</v>
      </c>
      <c r="N18" s="102">
        <f t="shared" si="2"/>
        <v>4</v>
      </c>
      <c r="O18" s="216" t="str">
        <f t="shared" si="3"/>
        <v>Bajo</v>
      </c>
      <c r="P18" s="98">
        <v>10</v>
      </c>
      <c r="Q18" s="216" t="str">
        <f t="shared" si="4"/>
        <v>Leve</v>
      </c>
      <c r="R18" s="98">
        <f t="shared" si="5"/>
        <v>40</v>
      </c>
      <c r="S18" s="90" t="str">
        <f t="shared" si="6"/>
        <v>III</v>
      </c>
      <c r="T18" s="99" t="str">
        <f t="shared" si="7"/>
        <v>Aceptable</v>
      </c>
      <c r="U18" s="99" t="s">
        <v>4</v>
      </c>
      <c r="V18" s="637"/>
      <c r="W18" s="637"/>
      <c r="X18" s="637"/>
      <c r="Y18" s="65" t="s">
        <v>655</v>
      </c>
      <c r="Z18" s="65" t="s">
        <v>8</v>
      </c>
      <c r="AA18" s="90" t="s">
        <v>86</v>
      </c>
      <c r="AB18" s="90" t="s">
        <v>86</v>
      </c>
      <c r="AC18" s="90" t="s">
        <v>86</v>
      </c>
      <c r="AD18" s="261" t="s">
        <v>374</v>
      </c>
      <c r="AE18" s="90" t="s">
        <v>86</v>
      </c>
      <c r="AF18" s="182" t="s">
        <v>86</v>
      </c>
    </row>
    <row r="19" spans="2:32" ht="111" customHeight="1">
      <c r="B19" s="704"/>
      <c r="C19" s="668"/>
      <c r="D19" s="90" t="s">
        <v>206</v>
      </c>
      <c r="E19" s="95" t="s">
        <v>17</v>
      </c>
      <c r="F19" s="95" t="s">
        <v>361</v>
      </c>
      <c r="G19" s="95" t="s">
        <v>362</v>
      </c>
      <c r="H19" s="95" t="s">
        <v>363</v>
      </c>
      <c r="I19" s="95" t="s">
        <v>364</v>
      </c>
      <c r="J19" s="90">
        <v>6</v>
      </c>
      <c r="K19" s="217" t="str">
        <f>+IF(J19="","Bajo",IF(J19=2,"Medio",IF(J19=6,"Alto",IF(J19=10,"Muy Alto",""))))</f>
        <v>Alto</v>
      </c>
      <c r="L19" s="90">
        <v>3</v>
      </c>
      <c r="M19" s="256" t="str">
        <f>+IF(L19=0,"",IF(L19=1,"Esporádica",IF(L19=2,"Ocasional",IF(L19=3,"Frecuente",IF(L19=4,"Continua","")))))</f>
        <v>Frecuente</v>
      </c>
      <c r="N19" s="90">
        <f>+IF(J19="",L19,(L19*J19))</f>
        <v>18</v>
      </c>
      <c r="O19" s="256" t="str">
        <f>+IF(N19=0,"",IF(N19&lt;5,"Bajo",IF(N19&lt;9,"Medio",IF(N19&lt;21,"Alto",IF(N19&lt;41,"Muy Alto","")))))</f>
        <v>Alto</v>
      </c>
      <c r="P19" s="90">
        <v>25</v>
      </c>
      <c r="Q19" s="256" t="str">
        <f>+IF(P19=0,"",IF(P19&lt;11,"Leve",IF(P19&lt;26,"Grave",IF(P19&lt;61,"Muy Grave",IF(P19&lt;101,"Muerte","")))))</f>
        <v>Grave</v>
      </c>
      <c r="R19" s="90">
        <f>+P19*N19</f>
        <v>450</v>
      </c>
      <c r="S19" s="90" t="str">
        <f>+IF(R19=0,"",IF(R19&lt;21,"IV",IF(R19&lt;121,"III",IF(R19&lt;501,"II",IF(R19&lt;4001,"I","")))))</f>
        <v>II</v>
      </c>
      <c r="T19" s="99" t="str">
        <f>+IF(S19=0,"",IF(S19="I","No Aceptable",IF(S19="II","No Aceptable  o Aceptable con control específico",IF(S19="III","Aceptable",IF(S19="IV","Aceptable","")))))</f>
        <v>No Aceptable  o Aceptable con control específico</v>
      </c>
      <c r="U19" s="99" t="s">
        <v>4</v>
      </c>
      <c r="V19" s="637"/>
      <c r="W19" s="637"/>
      <c r="X19" s="637"/>
      <c r="Y19" s="100" t="s">
        <v>365</v>
      </c>
      <c r="Z19" s="90" t="s">
        <v>4</v>
      </c>
      <c r="AA19" s="90" t="s">
        <v>86</v>
      </c>
      <c r="AB19" s="90" t="s">
        <v>86</v>
      </c>
      <c r="AC19" s="90" t="s">
        <v>86</v>
      </c>
      <c r="AD19" s="261" t="s">
        <v>366</v>
      </c>
      <c r="AE19" s="90" t="s">
        <v>86</v>
      </c>
      <c r="AF19" s="182" t="s">
        <v>367</v>
      </c>
    </row>
    <row r="20" spans="2:32" s="62" customFormat="1" ht="72.75" customHeight="1">
      <c r="B20" s="704"/>
      <c r="C20" s="668"/>
      <c r="D20" s="106" t="s">
        <v>385</v>
      </c>
      <c r="E20" s="95" t="s">
        <v>23</v>
      </c>
      <c r="F20" s="90" t="s">
        <v>386</v>
      </c>
      <c r="G20" s="90" t="s">
        <v>387</v>
      </c>
      <c r="H20" s="98" t="s">
        <v>388</v>
      </c>
      <c r="I20" s="109" t="s">
        <v>642</v>
      </c>
      <c r="J20" s="98">
        <v>2</v>
      </c>
      <c r="K20" s="216" t="str">
        <f t="shared" si="0"/>
        <v>Medio</v>
      </c>
      <c r="L20" s="98">
        <v>1</v>
      </c>
      <c r="M20" s="216" t="str">
        <f t="shared" si="1"/>
        <v>Esporádica</v>
      </c>
      <c r="N20" s="98">
        <f t="shared" si="2"/>
        <v>2</v>
      </c>
      <c r="O20" s="216" t="str">
        <f t="shared" si="3"/>
        <v>Bajo</v>
      </c>
      <c r="P20" s="98">
        <v>25</v>
      </c>
      <c r="Q20" s="216" t="str">
        <f t="shared" si="4"/>
        <v>Grave</v>
      </c>
      <c r="R20" s="98">
        <f t="shared" si="5"/>
        <v>50</v>
      </c>
      <c r="S20" s="90" t="str">
        <f t="shared" si="6"/>
        <v>III</v>
      </c>
      <c r="T20" s="99" t="str">
        <f t="shared" si="7"/>
        <v>Aceptable</v>
      </c>
      <c r="U20" s="99" t="s">
        <v>4</v>
      </c>
      <c r="V20" s="637"/>
      <c r="W20" s="637"/>
      <c r="X20" s="637"/>
      <c r="Y20" s="100" t="s">
        <v>390</v>
      </c>
      <c r="Z20" s="90" t="s">
        <v>4</v>
      </c>
      <c r="AA20" s="90" t="s">
        <v>86</v>
      </c>
      <c r="AB20" s="90" t="s">
        <v>86</v>
      </c>
      <c r="AC20" s="90" t="s">
        <v>86</v>
      </c>
      <c r="AD20" s="143" t="s">
        <v>391</v>
      </c>
      <c r="AE20" s="90" t="s">
        <v>86</v>
      </c>
      <c r="AF20" s="182" t="s">
        <v>86</v>
      </c>
    </row>
    <row r="21" spans="2:32" s="62" customFormat="1" ht="195.75" customHeight="1">
      <c r="B21" s="704"/>
      <c r="C21" s="668"/>
      <c r="D21" s="59" t="s">
        <v>656</v>
      </c>
      <c r="E21" s="242" t="s">
        <v>23</v>
      </c>
      <c r="F21" s="61" t="s">
        <v>657</v>
      </c>
      <c r="G21" s="96" t="s">
        <v>86</v>
      </c>
      <c r="H21" s="96" t="s">
        <v>86</v>
      </c>
      <c r="I21" s="109" t="s">
        <v>642</v>
      </c>
      <c r="J21" s="98">
        <v>2</v>
      </c>
      <c r="K21" s="216" t="str">
        <f t="shared" si="0"/>
        <v>Medio</v>
      </c>
      <c r="L21" s="98">
        <v>1</v>
      </c>
      <c r="M21" s="256" t="str">
        <f t="shared" si="1"/>
        <v>Esporádica</v>
      </c>
      <c r="N21" s="102">
        <f t="shared" si="2"/>
        <v>2</v>
      </c>
      <c r="O21" s="256" t="str">
        <f t="shared" si="3"/>
        <v>Bajo</v>
      </c>
      <c r="P21" s="98">
        <v>10</v>
      </c>
      <c r="Q21" s="256" t="str">
        <f t="shared" si="4"/>
        <v>Leve</v>
      </c>
      <c r="R21" s="98">
        <f t="shared" si="5"/>
        <v>20</v>
      </c>
      <c r="S21" s="90" t="str">
        <f t="shared" si="6"/>
        <v>IV</v>
      </c>
      <c r="T21" s="99" t="str">
        <f t="shared" si="7"/>
        <v>Aceptable</v>
      </c>
      <c r="U21" s="99" t="s">
        <v>4</v>
      </c>
      <c r="V21" s="637"/>
      <c r="W21" s="637"/>
      <c r="X21" s="637"/>
      <c r="Y21" s="65" t="s">
        <v>658</v>
      </c>
      <c r="Z21" s="65" t="s">
        <v>8</v>
      </c>
      <c r="AA21" s="90" t="s">
        <v>86</v>
      </c>
      <c r="AB21" s="90" t="s">
        <v>86</v>
      </c>
      <c r="AC21" s="90" t="s">
        <v>86</v>
      </c>
      <c r="AD21" s="261" t="s">
        <v>659</v>
      </c>
      <c r="AE21" s="90" t="s">
        <v>86</v>
      </c>
      <c r="AF21" s="184" t="s">
        <v>86</v>
      </c>
    </row>
    <row r="22" spans="2:32" ht="150" customHeight="1">
      <c r="B22" s="704"/>
      <c r="C22" s="668"/>
      <c r="D22" s="109" t="s">
        <v>403</v>
      </c>
      <c r="E22" s="95" t="s">
        <v>23</v>
      </c>
      <c r="F22" s="98" t="s">
        <v>404</v>
      </c>
      <c r="G22" s="109" t="s">
        <v>405</v>
      </c>
      <c r="H22" s="109" t="s">
        <v>406</v>
      </c>
      <c r="I22" s="109" t="s">
        <v>407</v>
      </c>
      <c r="J22" s="98">
        <v>2</v>
      </c>
      <c r="K22" s="216" t="str">
        <f t="shared" si="0"/>
        <v>Medio</v>
      </c>
      <c r="L22" s="98">
        <v>2</v>
      </c>
      <c r="M22" s="216" t="str">
        <f t="shared" si="1"/>
        <v>Ocasional</v>
      </c>
      <c r="N22" s="98">
        <f t="shared" si="2"/>
        <v>4</v>
      </c>
      <c r="O22" s="216" t="str">
        <f t="shared" si="3"/>
        <v>Bajo</v>
      </c>
      <c r="P22" s="98">
        <v>100</v>
      </c>
      <c r="Q22" s="216" t="str">
        <f t="shared" si="4"/>
        <v>Muerte</v>
      </c>
      <c r="R22" s="98">
        <f t="shared" si="5"/>
        <v>400</v>
      </c>
      <c r="S22" s="90" t="str">
        <f t="shared" si="6"/>
        <v>II</v>
      </c>
      <c r="T22" s="99" t="str">
        <f t="shared" si="7"/>
        <v>No Aceptable  o Aceptable con control específico</v>
      </c>
      <c r="U22" s="99" t="s">
        <v>4</v>
      </c>
      <c r="V22" s="637"/>
      <c r="W22" s="637"/>
      <c r="X22" s="637"/>
      <c r="Y22" s="100" t="s">
        <v>408</v>
      </c>
      <c r="Z22" s="90" t="s">
        <v>8</v>
      </c>
      <c r="AA22" s="90" t="s">
        <v>86</v>
      </c>
      <c r="AB22" s="90" t="s">
        <v>86</v>
      </c>
      <c r="AC22" s="98" t="s">
        <v>383</v>
      </c>
      <c r="AD22" s="260" t="s">
        <v>409</v>
      </c>
      <c r="AE22" s="90" t="s">
        <v>86</v>
      </c>
      <c r="AF22" s="182" t="s">
        <v>86</v>
      </c>
    </row>
    <row r="23" spans="2:32" ht="64.5" customHeight="1">
      <c r="B23" s="704"/>
      <c r="C23" s="668"/>
      <c r="D23" s="228" t="s">
        <v>289</v>
      </c>
      <c r="E23" s="228" t="s">
        <v>23</v>
      </c>
      <c r="F23" s="228" t="s">
        <v>378</v>
      </c>
      <c r="G23" s="247" t="s">
        <v>86</v>
      </c>
      <c r="H23" s="247" t="s">
        <v>86</v>
      </c>
      <c r="I23" s="249" t="s">
        <v>381</v>
      </c>
      <c r="J23" s="249">
        <v>2</v>
      </c>
      <c r="K23" s="256" t="str">
        <f t="shared" si="0"/>
        <v>Medio</v>
      </c>
      <c r="L23" s="249">
        <v>3</v>
      </c>
      <c r="M23" s="256" t="str">
        <f t="shared" si="1"/>
        <v>Frecuente</v>
      </c>
      <c r="N23" s="249">
        <f t="shared" si="2"/>
        <v>6</v>
      </c>
      <c r="O23" s="256" t="str">
        <f t="shared" si="3"/>
        <v>Medio</v>
      </c>
      <c r="P23" s="249">
        <v>10</v>
      </c>
      <c r="Q23" s="256" t="str">
        <f t="shared" si="4"/>
        <v>Leve</v>
      </c>
      <c r="R23" s="249">
        <f t="shared" si="5"/>
        <v>60</v>
      </c>
      <c r="S23" s="228" t="str">
        <f t="shared" si="6"/>
        <v>III</v>
      </c>
      <c r="T23" s="251" t="str">
        <f t="shared" si="7"/>
        <v>Aceptable</v>
      </c>
      <c r="U23" s="251" t="s">
        <v>4</v>
      </c>
      <c r="V23" s="637"/>
      <c r="W23" s="637"/>
      <c r="X23" s="637"/>
      <c r="Y23" s="254" t="s">
        <v>382</v>
      </c>
      <c r="Z23" s="228" t="s">
        <v>4</v>
      </c>
      <c r="AA23" s="228" t="s">
        <v>86</v>
      </c>
      <c r="AB23" s="228" t="s">
        <v>86</v>
      </c>
      <c r="AC23" s="228" t="s">
        <v>86</v>
      </c>
      <c r="AD23" s="263" t="s">
        <v>662</v>
      </c>
      <c r="AE23" s="228" t="s">
        <v>86</v>
      </c>
      <c r="AF23" s="255" t="s">
        <v>86</v>
      </c>
    </row>
    <row r="24" spans="2:32" s="58" customFormat="1" ht="200.25" customHeight="1">
      <c r="B24" s="704"/>
      <c r="C24" s="668"/>
      <c r="D24" s="90" t="s">
        <v>234</v>
      </c>
      <c r="E24" s="243" t="s">
        <v>233</v>
      </c>
      <c r="F24" s="90" t="s">
        <v>416</v>
      </c>
      <c r="G24" s="96" t="s">
        <v>86</v>
      </c>
      <c r="H24" s="98" t="s">
        <v>417</v>
      </c>
      <c r="I24" s="98" t="s">
        <v>418</v>
      </c>
      <c r="J24" s="90">
        <v>2</v>
      </c>
      <c r="K24" s="217" t="str">
        <f>+IF(J24="","Bajo",IF(J24=2,"Medio",IF(J24=6,"Alto",IF(J24=10,"Muy Alto",""))))</f>
        <v>Medio</v>
      </c>
      <c r="L24" s="90">
        <v>2</v>
      </c>
      <c r="M24" s="216" t="str">
        <f>+IF(L24=0,"",IF(L24=1,"Esporádica",IF(L24=2,"Ocasional",IF(L24=3,"Frecuente",IF(L24=4,"Continua","")))))</f>
        <v>Ocasional</v>
      </c>
      <c r="N24" s="90">
        <f>+IF(J24="",L24,(L24*J24))</f>
        <v>4</v>
      </c>
      <c r="O24" s="216" t="str">
        <f>+IF(N24=0,"",IF(N24&lt;5,"Bajo",IF(N24&lt;9,"Medio",IF(N24&lt;21,"Alto",IF(N24&lt;41,"Muy Alto","")))))</f>
        <v>Bajo</v>
      </c>
      <c r="P24" s="90">
        <v>100</v>
      </c>
      <c r="Q24" s="216" t="str">
        <f>+IF(P24=0,"",IF(P24&lt;11,"Leve",IF(P24&lt;26,"Grave",IF(P24&lt;61,"Muy Grave",IF(P24&lt;101,"Muerte","")))))</f>
        <v>Muerte</v>
      </c>
      <c r="R24" s="90">
        <f>+P24*N24</f>
        <v>400</v>
      </c>
      <c r="S24" s="90" t="str">
        <f>+IF(R24=0,"",IF(R24&lt;21,"IV",IF(R24&lt;121,"III",IF(R24&lt;501,"II",IF(R24&lt;4001,"I","")))))</f>
        <v>II</v>
      </c>
      <c r="T24" s="99" t="str">
        <f>+IF(S24=0,"",IF(S24="I","No Aceptable",IF(S24="II","No Aceptable  o Aceptable con control específico",IF(S24="III","Aceptable",IF(S24="IV","Aceptable","")))))</f>
        <v>No Aceptable  o Aceptable con control específico</v>
      </c>
      <c r="U24" s="99" t="s">
        <v>4</v>
      </c>
      <c r="V24" s="637"/>
      <c r="W24" s="637"/>
      <c r="X24" s="637"/>
      <c r="Y24" s="100" t="s">
        <v>238</v>
      </c>
      <c r="Z24" s="90" t="s">
        <v>4</v>
      </c>
      <c r="AA24" s="90" t="s">
        <v>86</v>
      </c>
      <c r="AB24" s="90" t="s">
        <v>86</v>
      </c>
      <c r="AC24" s="90" t="s">
        <v>86</v>
      </c>
      <c r="AD24" s="260" t="s">
        <v>783</v>
      </c>
      <c r="AE24" s="90" t="s">
        <v>86</v>
      </c>
      <c r="AF24" s="182" t="s">
        <v>86</v>
      </c>
    </row>
    <row r="25" spans="2:32" s="58" customFormat="1" ht="150" customHeight="1" thickBot="1">
      <c r="B25" s="705"/>
      <c r="C25" s="669"/>
      <c r="D25" s="159" t="s">
        <v>663</v>
      </c>
      <c r="E25" s="270" t="s">
        <v>233</v>
      </c>
      <c r="F25" s="271" t="s">
        <v>664</v>
      </c>
      <c r="G25" s="185" t="s">
        <v>86</v>
      </c>
      <c r="H25" s="185" t="s">
        <v>86</v>
      </c>
      <c r="I25" s="156" t="s">
        <v>665</v>
      </c>
      <c r="J25" s="155">
        <v>2</v>
      </c>
      <c r="K25" s="272" t="str">
        <f>+IF(J25="","Bajo",IF(J25=2,"Medio",IF(J25=6,"Alto",IF(J25=10,"Muy Alto",""))))</f>
        <v>Medio</v>
      </c>
      <c r="L25" s="155">
        <v>3</v>
      </c>
      <c r="M25" s="272" t="str">
        <f>+IF(L25=0,"",IF(L25=1,"Esporádica",IF(L25=2,"Ocasional",IF(L25=3,"Frecuente",IF(L25=4,"Continua","")))))</f>
        <v>Frecuente</v>
      </c>
      <c r="N25" s="273">
        <f>+IF(J25="",L25,(L25*J25))</f>
        <v>6</v>
      </c>
      <c r="O25" s="272" t="str">
        <f>+IF(N25=0,"",IF(N25&lt;5,"Bajo",IF(N25&lt;9,"Medio",IF(N25&lt;21,"Alto",IF(N25&lt;41,"Muy Alto","")))))</f>
        <v>Medio</v>
      </c>
      <c r="P25" s="155">
        <v>10</v>
      </c>
      <c r="Q25" s="272" t="str">
        <f>+IF(P25=0,"",IF(P25&lt;11,"Leve",IF(P25&lt;26,"Grave",IF(P25&lt;61,"Muy Grave",IF(P25&lt;101,"Muerte","")))))</f>
        <v>Leve</v>
      </c>
      <c r="R25" s="155">
        <f>+P25*N25</f>
        <v>60</v>
      </c>
      <c r="S25" s="152" t="str">
        <f>+IF(R25=0,"",IF(R25&lt;21,"IV",IF(R25&lt;121,"III",IF(R25&lt;501,"II",IF(R25&lt;4001,"I","")))))</f>
        <v>III</v>
      </c>
      <c r="T25" s="153" t="str">
        <f>+IF(S25=0,"",IF(S25="I","No Aceptable",IF(S25="II","No Aceptable  o Aceptable con control específico",IF(S25="III","Aceptable",IF(S25="IV","Aceptable","")))))</f>
        <v>Aceptable</v>
      </c>
      <c r="U25" s="153" t="s">
        <v>4</v>
      </c>
      <c r="V25" s="670"/>
      <c r="W25" s="670"/>
      <c r="X25" s="670"/>
      <c r="Y25" s="156" t="s">
        <v>666</v>
      </c>
      <c r="Z25" s="156" t="s">
        <v>8</v>
      </c>
      <c r="AA25" s="152" t="s">
        <v>86</v>
      </c>
      <c r="AB25" s="152" t="s">
        <v>86</v>
      </c>
      <c r="AC25" s="152" t="s">
        <v>86</v>
      </c>
      <c r="AD25" s="274" t="s">
        <v>419</v>
      </c>
      <c r="AE25" s="152" t="s">
        <v>86</v>
      </c>
      <c r="AF25" s="275" t="s">
        <v>86</v>
      </c>
    </row>
    <row r="26" spans="2:32" s="58" customFormat="1" ht="67.5" customHeight="1">
      <c r="B26" s="640" t="s">
        <v>329</v>
      </c>
      <c r="C26" s="642" t="s">
        <v>330</v>
      </c>
      <c r="D26" s="631" t="s">
        <v>101</v>
      </c>
      <c r="E26" s="775"/>
      <c r="F26" s="631" t="s">
        <v>102</v>
      </c>
      <c r="G26" s="639" t="s">
        <v>103</v>
      </c>
      <c r="H26" s="775"/>
      <c r="I26" s="775"/>
      <c r="J26" s="649" t="s">
        <v>104</v>
      </c>
      <c r="K26" s="649"/>
      <c r="L26" s="649"/>
      <c r="M26" s="649"/>
      <c r="N26" s="649"/>
      <c r="O26" s="649"/>
      <c r="P26" s="649"/>
      <c r="Q26" s="649"/>
      <c r="R26" s="649"/>
      <c r="S26" s="649"/>
      <c r="T26" s="649"/>
      <c r="U26" s="169" t="s">
        <v>331</v>
      </c>
      <c r="V26" s="647" t="s">
        <v>107</v>
      </c>
      <c r="W26" s="775"/>
      <c r="X26" s="775"/>
      <c r="Y26" s="647" t="s">
        <v>108</v>
      </c>
      <c r="Z26" s="650" t="s">
        <v>109</v>
      </c>
      <c r="AA26" s="652" t="s">
        <v>110</v>
      </c>
      <c r="AB26" s="775"/>
      <c r="AC26" s="775"/>
      <c r="AD26" s="775"/>
      <c r="AE26" s="775"/>
      <c r="AF26" s="653" t="s">
        <v>111</v>
      </c>
    </row>
    <row r="27" spans="2:32" s="58" customFormat="1" ht="128.25" customHeight="1" thickBot="1">
      <c r="B27" s="641"/>
      <c r="C27" s="515"/>
      <c r="D27" s="173" t="s">
        <v>332</v>
      </c>
      <c r="E27" s="174" t="s">
        <v>333</v>
      </c>
      <c r="F27" s="671"/>
      <c r="G27" s="175" t="s">
        <v>114</v>
      </c>
      <c r="H27" s="175" t="s">
        <v>115</v>
      </c>
      <c r="I27" s="175" t="s">
        <v>116</v>
      </c>
      <c r="J27" s="675" t="s">
        <v>117</v>
      </c>
      <c r="K27" s="676"/>
      <c r="L27" s="675" t="s">
        <v>118</v>
      </c>
      <c r="M27" s="676"/>
      <c r="N27" s="176" t="s">
        <v>119</v>
      </c>
      <c r="O27" s="176" t="s">
        <v>334</v>
      </c>
      <c r="P27" s="675" t="s">
        <v>120</v>
      </c>
      <c r="Q27" s="676"/>
      <c r="R27" s="229" t="s">
        <v>335</v>
      </c>
      <c r="S27" s="677" t="s">
        <v>336</v>
      </c>
      <c r="T27" s="677"/>
      <c r="U27" s="177" t="s">
        <v>122</v>
      </c>
      <c r="V27" s="178" t="s">
        <v>123</v>
      </c>
      <c r="W27" s="178" t="s">
        <v>124</v>
      </c>
      <c r="X27" s="178" t="s">
        <v>125</v>
      </c>
      <c r="Y27" s="672"/>
      <c r="Z27" s="673"/>
      <c r="AA27" s="157" t="s">
        <v>126</v>
      </c>
      <c r="AB27" s="157" t="s">
        <v>127</v>
      </c>
      <c r="AC27" s="157" t="s">
        <v>128</v>
      </c>
      <c r="AD27" s="158" t="s">
        <v>129</v>
      </c>
      <c r="AE27" s="157" t="s">
        <v>130</v>
      </c>
      <c r="AF27" s="674"/>
    </row>
    <row r="28" spans="2:32" s="62" customFormat="1" ht="132.75" customHeight="1">
      <c r="B28" s="703" t="s">
        <v>784</v>
      </c>
      <c r="C28" s="667" t="s">
        <v>684</v>
      </c>
      <c r="D28" s="150" t="s">
        <v>6</v>
      </c>
      <c r="E28" s="265" t="s">
        <v>5</v>
      </c>
      <c r="F28" s="265" t="s">
        <v>338</v>
      </c>
      <c r="G28" s="179" t="s">
        <v>339</v>
      </c>
      <c r="H28" s="179" t="s">
        <v>86</v>
      </c>
      <c r="I28" s="266" t="s">
        <v>340</v>
      </c>
      <c r="J28" s="154">
        <v>2</v>
      </c>
      <c r="K28" s="267" t="str">
        <f>+IF(J28="","Bajo",IF(J28=2,"Medio",IF(J28=6,"Alto",IF(J28=10,"Muy Alto",""))))</f>
        <v>Medio</v>
      </c>
      <c r="L28" s="154">
        <v>4</v>
      </c>
      <c r="M28" s="267" t="str">
        <f>+IF(L28=0,"",IF(L28=1,"Esporádica",IF(L28=2,"Ocasional",IF(L28=3,"Frecuente",IF(L28=4,"Continua","")))))</f>
        <v>Continua</v>
      </c>
      <c r="N28" s="268">
        <f>+IF(J28="",L28,(L28*J28))</f>
        <v>8</v>
      </c>
      <c r="O28" s="267" t="str">
        <f>+IF(N28=0,"",IF(N28&lt;5,"Bajo",IF(N28&lt;9,"Medio",IF(N28&lt;21,"Alto",IF(N28&lt;41,"Muy Alto","")))))</f>
        <v>Medio</v>
      </c>
      <c r="P28" s="154">
        <v>60</v>
      </c>
      <c r="Q28" s="267" t="str">
        <f>+IF(P28=0,"",IF(P28&lt;11,"Leve",IF(P28&lt;26,"Grave",IF(P28&lt;61,"Muy Grave",IF(P28&lt;101,"Muerte","")))))</f>
        <v>Muy Grave</v>
      </c>
      <c r="R28" s="154">
        <f>+P28*N28</f>
        <v>480</v>
      </c>
      <c r="S28" s="150" t="str">
        <f>+IF(R28=0,"",IF(R28&lt;21,"IV",IF(R28&lt;121,"III",IF(R28&lt;501,"II",IF(R28&lt;4001,"I","")))))</f>
        <v>II</v>
      </c>
      <c r="T28" s="151" t="str">
        <f>+IF(S28=0,"",IF(S28="I","No Aceptable",IF(S28="II","No Aceptable  o Aceptable con control específico",IF(S28="III","Aceptable",IF(S28="IV","Aceptable","")))))</f>
        <v>No Aceptable  o Aceptable con control específico</v>
      </c>
      <c r="U28" s="151" t="s">
        <v>4</v>
      </c>
      <c r="V28" s="636">
        <v>5</v>
      </c>
      <c r="W28" s="636">
        <v>240</v>
      </c>
      <c r="X28" s="636">
        <f>V28+W28</f>
        <v>245</v>
      </c>
      <c r="Y28" s="180" t="s">
        <v>137</v>
      </c>
      <c r="Z28" s="150" t="s">
        <v>4</v>
      </c>
      <c r="AA28" s="150" t="s">
        <v>86</v>
      </c>
      <c r="AB28" s="150" t="s">
        <v>86</v>
      </c>
      <c r="AC28" s="154" t="s">
        <v>341</v>
      </c>
      <c r="AD28" s="269" t="s">
        <v>342</v>
      </c>
      <c r="AE28" s="150" t="s">
        <v>86</v>
      </c>
      <c r="AF28" s="181" t="s">
        <v>86</v>
      </c>
    </row>
    <row r="29" spans="2:32" s="62" customFormat="1" ht="87.75" customHeight="1">
      <c r="B29" s="704"/>
      <c r="C29" s="668"/>
      <c r="D29" s="244" t="s">
        <v>24</v>
      </c>
      <c r="E29" s="245" t="s">
        <v>5</v>
      </c>
      <c r="F29" s="246" t="s">
        <v>338</v>
      </c>
      <c r="G29" s="247" t="s">
        <v>86</v>
      </c>
      <c r="H29" s="247" t="s">
        <v>86</v>
      </c>
      <c r="I29" s="248" t="s">
        <v>340</v>
      </c>
      <c r="J29" s="249">
        <v>2</v>
      </c>
      <c r="K29" s="256" t="str">
        <f>+IF(J29="","Bajo",IF(J29=2,"Medio",IF(J29=6,"Alto",IF(J29=10,"Muy Alto",""))))</f>
        <v>Medio</v>
      </c>
      <c r="L29" s="249">
        <v>2</v>
      </c>
      <c r="M29" s="256" t="str">
        <f>+IF(L29=0,"",IF(L29=1,"Esporádica",IF(L29=2,"Ocasional",IF(L29=3,"Frecuente",IF(L29=4,"Continua","")))))</f>
        <v>Ocasional</v>
      </c>
      <c r="N29" s="250">
        <f>+IF(J29="",L29,(L29*J29))</f>
        <v>4</v>
      </c>
      <c r="O29" s="256" t="str">
        <f>+IF(N29=0,"",IF(N29&lt;5,"Bajo",IF(N29&lt;9,"Medio",IF(N29&lt;21,"Alto",IF(N29&lt;41,"Muy Alto","")))))</f>
        <v>Bajo</v>
      </c>
      <c r="P29" s="249">
        <v>10</v>
      </c>
      <c r="Q29" s="256" t="str">
        <f>+IF(P29=0,"",IF(P29&lt;11,"Leve",IF(P29&lt;26,"Grave",IF(P29&lt;61,"Muy Grave",IF(P29&lt;101,"Muerte","")))))</f>
        <v>Leve</v>
      </c>
      <c r="R29" s="249">
        <f>+P29*N29</f>
        <v>40</v>
      </c>
      <c r="S29" s="228" t="str">
        <f>+IF(R29=0,"",IF(R29&lt;21,"IV",IF(R29&lt;121,"III",IF(R29&lt;501,"II",IF(R29&lt;4001,"I","")))))</f>
        <v>III</v>
      </c>
      <c r="T29" s="251" t="str">
        <f>+IF(S29=0,"",IF(S29="I","No Aceptable",IF(S29="II","No Aceptable  o Aceptable con control específico",IF(S29="III","Aceptable",IF(S29="IV","Aceptable","")))))</f>
        <v>Aceptable</v>
      </c>
      <c r="U29" s="251" t="s">
        <v>4</v>
      </c>
      <c r="V29" s="637"/>
      <c r="W29" s="637"/>
      <c r="X29" s="637"/>
      <c r="Y29" s="252" t="s">
        <v>630</v>
      </c>
      <c r="Z29" s="252" t="s">
        <v>8</v>
      </c>
      <c r="AA29" s="228" t="s">
        <v>86</v>
      </c>
      <c r="AB29" s="228" t="s">
        <v>86</v>
      </c>
      <c r="AC29" s="228" t="s">
        <v>86</v>
      </c>
      <c r="AD29" s="258" t="s">
        <v>631</v>
      </c>
      <c r="AE29" s="228" t="s">
        <v>86</v>
      </c>
      <c r="AF29" s="253" t="s">
        <v>86</v>
      </c>
    </row>
    <row r="30" spans="2:32" ht="94.5" customHeight="1">
      <c r="B30" s="704"/>
      <c r="C30" s="668"/>
      <c r="D30" s="59" t="s">
        <v>632</v>
      </c>
      <c r="E30" s="102" t="s">
        <v>9</v>
      </c>
      <c r="F30" s="90" t="s">
        <v>355</v>
      </c>
      <c r="G30" s="96" t="s">
        <v>86</v>
      </c>
      <c r="H30" s="96" t="s">
        <v>86</v>
      </c>
      <c r="I30" s="98" t="s">
        <v>633</v>
      </c>
      <c r="J30" s="90">
        <v>2</v>
      </c>
      <c r="K30" s="217" t="str">
        <f>+IF(J30="","Bajo",IF(J30=2,"Medio",IF(J30=6,"Alto",IF(J30=10,"Muy Alto",""))))</f>
        <v>Medio</v>
      </c>
      <c r="L30" s="90">
        <v>3</v>
      </c>
      <c r="M30" s="216" t="str">
        <f>+IF(L30=0,"",IF(L30=1,"Esporádica",IF(L30=2,"Ocasional",IF(L30=3,"Frecuente",IF(L30=4,"Continua","")))))</f>
        <v>Frecuente</v>
      </c>
      <c r="N30" s="90">
        <f>+IF(J30="",L30,(L30*J30))</f>
        <v>6</v>
      </c>
      <c r="O30" s="216" t="str">
        <f>+IF(N30=0,"",IF(N30&lt;5,"Bajo",IF(N30&lt;9,"Medio",IF(N30&lt;21,"Alto",IF(N30&lt;41,"Muy Alto","")))))</f>
        <v>Medio</v>
      </c>
      <c r="P30" s="90">
        <v>10</v>
      </c>
      <c r="Q30" s="216" t="str">
        <f>+IF(P30=0,"",IF(P30&lt;11,"Leve",IF(P30&lt;26,"Grave",IF(P30&lt;61,"Muy Grave",IF(P30&lt;101,"Muerte","")))))</f>
        <v>Leve</v>
      </c>
      <c r="R30" s="90">
        <f>+P30*N30</f>
        <v>60</v>
      </c>
      <c r="S30" s="90" t="str">
        <f>+IF(R30=0,"",IF(R30&lt;21,"IV",IF(R30&lt;121,"III",IF(R30&lt;501,"II",IF(R30&lt;4001,"I","")))))</f>
        <v>III</v>
      </c>
      <c r="T30" s="99" t="str">
        <f>+IF(S30=0,"",IF(S30="I","No Aceptable",IF(S30="II","No Aceptable  o Aceptable con control específico",IF(S30="III","Aceptable",IF(S30="IV","Aceptable","")))))</f>
        <v>Aceptable</v>
      </c>
      <c r="U30" s="99" t="s">
        <v>4</v>
      </c>
      <c r="V30" s="637"/>
      <c r="W30" s="637"/>
      <c r="X30" s="637"/>
      <c r="Y30" s="100" t="s">
        <v>358</v>
      </c>
      <c r="Z30" s="90" t="s">
        <v>8</v>
      </c>
      <c r="AA30" s="90" t="s">
        <v>86</v>
      </c>
      <c r="AB30" s="90" t="s">
        <v>86</v>
      </c>
      <c r="AC30" s="90" t="s">
        <v>86</v>
      </c>
      <c r="AD30" s="259" t="s">
        <v>634</v>
      </c>
      <c r="AE30" s="90" t="s">
        <v>86</v>
      </c>
      <c r="AF30" s="182" t="s">
        <v>86</v>
      </c>
    </row>
    <row r="31" spans="2:32" s="58" customFormat="1" ht="62.25" customHeight="1">
      <c r="B31" s="704"/>
      <c r="C31" s="668"/>
      <c r="D31" s="102" t="s">
        <v>349</v>
      </c>
      <c r="E31" s="102" t="s">
        <v>9</v>
      </c>
      <c r="F31" s="90" t="s">
        <v>350</v>
      </c>
      <c r="G31" s="96" t="s">
        <v>86</v>
      </c>
      <c r="H31" s="96" t="s">
        <v>86</v>
      </c>
      <c r="I31" s="96" t="s">
        <v>635</v>
      </c>
      <c r="J31" s="102">
        <v>2</v>
      </c>
      <c r="K31" s="218" t="str">
        <f>+IF(J31="","Bajo",IF(J31=2,"Medio",IF(J31=6,"Alto",IF(J31=10,"Muy Alto",""))))</f>
        <v>Medio</v>
      </c>
      <c r="L31" s="102">
        <v>2</v>
      </c>
      <c r="M31" s="256" t="str">
        <f>+IF(L31=0,"",IF(L31=1,"Esporádica",IF(L31=2,"Ocasional",IF(L31=3,"Frecuente",IF(L31=4,"Continua","")))))</f>
        <v>Ocasional</v>
      </c>
      <c r="N31" s="102">
        <f>+IF(J31="",L31,(L31*J31))</f>
        <v>4</v>
      </c>
      <c r="O31" s="256" t="str">
        <f>+IF(N31=0,"",IF(N31&lt;5,"Bajo",IF(N31&lt;9,"Medio",IF(N31&lt;21,"Alto",IF(N31&lt;41,"Muy Alto","")))))</f>
        <v>Bajo</v>
      </c>
      <c r="P31" s="102">
        <v>10</v>
      </c>
      <c r="Q31" s="256" t="str">
        <f>+IF(P31=0,"",IF(P31&lt;11,"Leve",IF(P31&lt;26,"Grave",IF(P31&lt;61,"Muy Grave",IF(P31&lt;101,"Muerte","")))))</f>
        <v>Leve</v>
      </c>
      <c r="R31" s="102">
        <f>+P31*N31</f>
        <v>40</v>
      </c>
      <c r="S31" s="102" t="str">
        <f>+IF(R31=0,"",IF(R31&lt;21,"IV",IF(R31&lt;121,"III",IF(R31&lt;501,"II",IF(R31&lt;4001,"I","")))))</f>
        <v>III</v>
      </c>
      <c r="T31" s="103" t="str">
        <f>+IF(S31=0,"",IF(S31="I","No Aceptable",IF(S31="II","No Aceptable  o Aceptable con control específico",IF(S31="III","Aceptable",IF(S31="IV","Aceptable","")))))</f>
        <v>Aceptable</v>
      </c>
      <c r="U31" s="103" t="s">
        <v>4</v>
      </c>
      <c r="V31" s="637"/>
      <c r="W31" s="637"/>
      <c r="X31" s="637"/>
      <c r="Y31" s="104" t="s">
        <v>352</v>
      </c>
      <c r="Z31" s="102" t="s">
        <v>4</v>
      </c>
      <c r="AA31" s="90" t="s">
        <v>86</v>
      </c>
      <c r="AB31" s="90" t="s">
        <v>86</v>
      </c>
      <c r="AC31" s="90" t="s">
        <v>86</v>
      </c>
      <c r="AD31" s="259" t="s">
        <v>634</v>
      </c>
      <c r="AE31" s="90" t="s">
        <v>86</v>
      </c>
      <c r="AF31" s="183" t="s">
        <v>86</v>
      </c>
    </row>
    <row r="32" spans="2:32" s="58" customFormat="1" ht="100.5" customHeight="1">
      <c r="B32" s="704"/>
      <c r="C32" s="668"/>
      <c r="D32" s="59" t="s">
        <v>641</v>
      </c>
      <c r="E32" s="243" t="s">
        <v>23</v>
      </c>
      <c r="F32" s="90" t="s">
        <v>400</v>
      </c>
      <c r="G32" s="96" t="s">
        <v>86</v>
      </c>
      <c r="H32" s="96" t="s">
        <v>86</v>
      </c>
      <c r="I32" s="109" t="s">
        <v>642</v>
      </c>
      <c r="J32" s="98">
        <v>6</v>
      </c>
      <c r="K32" s="216" t="str">
        <f t="shared" ref="K32:K36" si="15">+IF(J32="","Bajo",IF(J32=2,"Medio",IF(J32=6,"Alto",IF(J32=10,"Muy Alto",""))))</f>
        <v>Alto</v>
      </c>
      <c r="L32" s="98">
        <v>2</v>
      </c>
      <c r="M32" s="216" t="str">
        <f t="shared" ref="M32:M36" si="16">+IF(L32=0,"",IF(L32=1,"Esporádica",IF(L32=2,"Ocasional",IF(L32=3,"Frecuente",IF(L32=4,"Continua","")))))</f>
        <v>Ocasional</v>
      </c>
      <c r="N32" s="98">
        <f t="shared" ref="N32:N36" si="17">+IF(J32="",L32,(L32*J32))</f>
        <v>12</v>
      </c>
      <c r="O32" s="216" t="str">
        <f t="shared" ref="O32:O36" si="18">+IF(N32=0,"",IF(N32&lt;5,"Bajo",IF(N32&lt;9,"Medio",IF(N32&lt;21,"Alto",IF(N32&lt;41,"Muy Alto","")))))</f>
        <v>Alto</v>
      </c>
      <c r="P32" s="98">
        <v>25</v>
      </c>
      <c r="Q32" s="216" t="str">
        <f t="shared" ref="Q32:Q36" si="19">+IF(P32=0,"",IF(P32&lt;11,"Leve",IF(P32&lt;26,"Grave",IF(P32&lt;61,"Muy Grave",IF(P32&lt;101,"Muerte","")))))</f>
        <v>Grave</v>
      </c>
      <c r="R32" s="98">
        <f t="shared" ref="R32:R36" si="20">+P32*N32</f>
        <v>300</v>
      </c>
      <c r="S32" s="90" t="str">
        <f t="shared" ref="S32:S36" si="21">+IF(R32=0,"",IF(R32&lt;21,"IV",IF(R32&lt;121,"III",IF(R32&lt;501,"II",IF(R32&lt;4001,"I","")))))</f>
        <v>II</v>
      </c>
      <c r="T32" s="99" t="str">
        <f t="shared" ref="T32:T36" si="22">+IF(S32=0,"",IF(S32="I","No Aceptable",IF(S32="II","No Aceptable  o Aceptable con control específico",IF(S32="III","Aceptable",IF(S32="IV","Aceptable","")))))</f>
        <v>No Aceptable  o Aceptable con control específico</v>
      </c>
      <c r="U32" s="111" t="s">
        <v>4</v>
      </c>
      <c r="V32" s="637"/>
      <c r="W32" s="637"/>
      <c r="X32" s="637"/>
      <c r="Y32" s="100" t="s">
        <v>254</v>
      </c>
      <c r="Z32" s="90" t="s">
        <v>4</v>
      </c>
      <c r="AA32" s="90" t="s">
        <v>86</v>
      </c>
      <c r="AB32" s="90" t="s">
        <v>86</v>
      </c>
      <c r="AC32" s="90" t="s">
        <v>86</v>
      </c>
      <c r="AD32" s="143" t="s">
        <v>402</v>
      </c>
      <c r="AE32" s="90" t="s">
        <v>86</v>
      </c>
      <c r="AF32" s="182" t="s">
        <v>86</v>
      </c>
    </row>
    <row r="33" spans="2:32" s="58" customFormat="1" ht="102.75" customHeight="1">
      <c r="B33" s="704"/>
      <c r="C33" s="668"/>
      <c r="D33" s="59" t="s">
        <v>643</v>
      </c>
      <c r="E33" s="242" t="s">
        <v>23</v>
      </c>
      <c r="F33" s="98" t="s">
        <v>411</v>
      </c>
      <c r="G33" s="96" t="s">
        <v>86</v>
      </c>
      <c r="H33" s="109" t="s">
        <v>412</v>
      </c>
      <c r="I33" s="109" t="s">
        <v>642</v>
      </c>
      <c r="J33" s="98">
        <v>2</v>
      </c>
      <c r="K33" s="216" t="str">
        <f t="shared" si="15"/>
        <v>Medio</v>
      </c>
      <c r="L33" s="98">
        <v>2</v>
      </c>
      <c r="M33" s="256" t="str">
        <f t="shared" si="16"/>
        <v>Ocasional</v>
      </c>
      <c r="N33" s="98">
        <f t="shared" si="17"/>
        <v>4</v>
      </c>
      <c r="O33" s="256" t="str">
        <f t="shared" si="18"/>
        <v>Bajo</v>
      </c>
      <c r="P33" s="98">
        <v>60</v>
      </c>
      <c r="Q33" s="256" t="str">
        <f t="shared" si="19"/>
        <v>Muy Grave</v>
      </c>
      <c r="R33" s="98">
        <f t="shared" si="20"/>
        <v>240</v>
      </c>
      <c r="S33" s="98" t="str">
        <f t="shared" si="21"/>
        <v>II</v>
      </c>
      <c r="T33" s="111" t="str">
        <f t="shared" si="22"/>
        <v>No Aceptable  o Aceptable con control específico</v>
      </c>
      <c r="U33" s="111" t="s">
        <v>4</v>
      </c>
      <c r="V33" s="637"/>
      <c r="W33" s="637"/>
      <c r="X33" s="637"/>
      <c r="Y33" s="112" t="s">
        <v>414</v>
      </c>
      <c r="Z33" s="98" t="s">
        <v>4</v>
      </c>
      <c r="AA33" s="90" t="s">
        <v>86</v>
      </c>
      <c r="AB33" s="90" t="s">
        <v>86</v>
      </c>
      <c r="AC33" s="90" t="s">
        <v>86</v>
      </c>
      <c r="AD33" s="260" t="s">
        <v>415</v>
      </c>
      <c r="AE33" s="90" t="s">
        <v>86</v>
      </c>
      <c r="AF33" s="182" t="s">
        <v>86</v>
      </c>
    </row>
    <row r="34" spans="2:32" s="58" customFormat="1" ht="129" customHeight="1">
      <c r="B34" s="704"/>
      <c r="C34" s="668"/>
      <c r="D34" s="59" t="s">
        <v>644</v>
      </c>
      <c r="E34" s="60" t="s">
        <v>645</v>
      </c>
      <c r="F34" s="65" t="s">
        <v>646</v>
      </c>
      <c r="G34" s="107" t="s">
        <v>86</v>
      </c>
      <c r="H34" s="96" t="s">
        <v>647</v>
      </c>
      <c r="I34" s="108" t="s">
        <v>648</v>
      </c>
      <c r="J34" s="90">
        <v>6</v>
      </c>
      <c r="K34" s="217" t="str">
        <f t="shared" si="15"/>
        <v>Alto</v>
      </c>
      <c r="L34" s="90">
        <v>3</v>
      </c>
      <c r="M34" s="216" t="str">
        <f t="shared" si="16"/>
        <v>Frecuente</v>
      </c>
      <c r="N34" s="90">
        <f t="shared" si="17"/>
        <v>18</v>
      </c>
      <c r="O34" s="216" t="str">
        <f t="shared" si="18"/>
        <v>Alto</v>
      </c>
      <c r="P34" s="90">
        <v>25</v>
      </c>
      <c r="Q34" s="216" t="str">
        <f t="shared" si="19"/>
        <v>Grave</v>
      </c>
      <c r="R34" s="90">
        <f t="shared" si="20"/>
        <v>450</v>
      </c>
      <c r="S34" s="90" t="str">
        <f t="shared" si="21"/>
        <v>II</v>
      </c>
      <c r="T34" s="99" t="str">
        <f t="shared" si="22"/>
        <v>No Aceptable  o Aceptable con control específico</v>
      </c>
      <c r="U34" s="99" t="s">
        <v>4</v>
      </c>
      <c r="V34" s="637"/>
      <c r="W34" s="637"/>
      <c r="X34" s="637"/>
      <c r="Y34" s="100" t="s">
        <v>373</v>
      </c>
      <c r="Z34" s="90" t="s">
        <v>4</v>
      </c>
      <c r="AA34" s="90" t="s">
        <v>86</v>
      </c>
      <c r="AB34" s="90" t="s">
        <v>86</v>
      </c>
      <c r="AC34" s="90" t="s">
        <v>86</v>
      </c>
      <c r="AD34" s="261" t="s">
        <v>374</v>
      </c>
      <c r="AE34" s="90" t="s">
        <v>86</v>
      </c>
      <c r="AF34" s="182" t="s">
        <v>86</v>
      </c>
    </row>
    <row r="35" spans="2:32" s="62" customFormat="1" ht="127.5" customHeight="1">
      <c r="B35" s="704"/>
      <c r="C35" s="668"/>
      <c r="D35" s="59" t="s">
        <v>649</v>
      </c>
      <c r="E35" s="243" t="s">
        <v>650</v>
      </c>
      <c r="F35" s="60" t="s">
        <v>651</v>
      </c>
      <c r="G35" s="107" t="s">
        <v>86</v>
      </c>
      <c r="H35" s="96" t="s">
        <v>647</v>
      </c>
      <c r="I35" s="108" t="s">
        <v>648</v>
      </c>
      <c r="J35" s="98">
        <v>6</v>
      </c>
      <c r="K35" s="216" t="str">
        <f t="shared" si="15"/>
        <v>Alto</v>
      </c>
      <c r="L35" s="98">
        <v>3</v>
      </c>
      <c r="M35" s="256" t="str">
        <f t="shared" si="16"/>
        <v>Frecuente</v>
      </c>
      <c r="N35" s="102">
        <f t="shared" si="17"/>
        <v>18</v>
      </c>
      <c r="O35" s="256" t="str">
        <f t="shared" si="18"/>
        <v>Alto</v>
      </c>
      <c r="P35" s="98">
        <v>25</v>
      </c>
      <c r="Q35" s="256" t="str">
        <f t="shared" si="19"/>
        <v>Grave</v>
      </c>
      <c r="R35" s="98">
        <f t="shared" si="20"/>
        <v>450</v>
      </c>
      <c r="S35" s="90" t="str">
        <f t="shared" si="21"/>
        <v>II</v>
      </c>
      <c r="T35" s="99" t="str">
        <f t="shared" si="22"/>
        <v>No Aceptable  o Aceptable con control específico</v>
      </c>
      <c r="U35" s="99" t="s">
        <v>4</v>
      </c>
      <c r="V35" s="637"/>
      <c r="W35" s="637"/>
      <c r="X35" s="637"/>
      <c r="Y35" s="65" t="s">
        <v>707</v>
      </c>
      <c r="Z35" s="65" t="s">
        <v>4</v>
      </c>
      <c r="AA35" s="90" t="s">
        <v>86</v>
      </c>
      <c r="AB35" s="90" t="s">
        <v>86</v>
      </c>
      <c r="AC35" s="90" t="s">
        <v>86</v>
      </c>
      <c r="AD35" s="262" t="s">
        <v>653</v>
      </c>
      <c r="AE35" s="90" t="s">
        <v>86</v>
      </c>
      <c r="AF35" s="182" t="s">
        <v>86</v>
      </c>
    </row>
    <row r="36" spans="2:32" s="62" customFormat="1" ht="135" customHeight="1">
      <c r="B36" s="704"/>
      <c r="C36" s="668"/>
      <c r="D36" s="59" t="s">
        <v>654</v>
      </c>
      <c r="E36" s="243" t="s">
        <v>650</v>
      </c>
      <c r="F36" s="60" t="s">
        <v>651</v>
      </c>
      <c r="G36" s="107" t="s">
        <v>86</v>
      </c>
      <c r="H36" s="96" t="s">
        <v>647</v>
      </c>
      <c r="I36" s="108" t="s">
        <v>648</v>
      </c>
      <c r="J36" s="98">
        <v>2</v>
      </c>
      <c r="K36" s="216" t="str">
        <f t="shared" si="15"/>
        <v>Medio</v>
      </c>
      <c r="L36" s="98">
        <v>2</v>
      </c>
      <c r="M36" s="216" t="str">
        <f t="shared" si="16"/>
        <v>Ocasional</v>
      </c>
      <c r="N36" s="102">
        <f t="shared" si="17"/>
        <v>4</v>
      </c>
      <c r="O36" s="216" t="str">
        <f t="shared" si="18"/>
        <v>Bajo</v>
      </c>
      <c r="P36" s="98">
        <v>10</v>
      </c>
      <c r="Q36" s="216" t="str">
        <f t="shared" si="19"/>
        <v>Leve</v>
      </c>
      <c r="R36" s="98">
        <f t="shared" si="20"/>
        <v>40</v>
      </c>
      <c r="S36" s="90" t="str">
        <f t="shared" si="21"/>
        <v>III</v>
      </c>
      <c r="T36" s="99" t="str">
        <f t="shared" si="22"/>
        <v>Aceptable</v>
      </c>
      <c r="U36" s="99" t="s">
        <v>4</v>
      </c>
      <c r="V36" s="637"/>
      <c r="W36" s="637"/>
      <c r="X36" s="637"/>
      <c r="Y36" s="65" t="s">
        <v>655</v>
      </c>
      <c r="Z36" s="65" t="s">
        <v>8</v>
      </c>
      <c r="AA36" s="90" t="s">
        <v>86</v>
      </c>
      <c r="AB36" s="90" t="s">
        <v>86</v>
      </c>
      <c r="AC36" s="90" t="s">
        <v>86</v>
      </c>
      <c r="AD36" s="261" t="s">
        <v>374</v>
      </c>
      <c r="AE36" s="90" t="s">
        <v>86</v>
      </c>
      <c r="AF36" s="182" t="s">
        <v>86</v>
      </c>
    </row>
    <row r="37" spans="2:32" ht="111" customHeight="1">
      <c r="B37" s="704"/>
      <c r="C37" s="668"/>
      <c r="D37" s="90" t="s">
        <v>206</v>
      </c>
      <c r="E37" s="95" t="s">
        <v>17</v>
      </c>
      <c r="F37" s="95" t="s">
        <v>361</v>
      </c>
      <c r="G37" s="95" t="s">
        <v>362</v>
      </c>
      <c r="H37" s="95" t="s">
        <v>363</v>
      </c>
      <c r="I37" s="95" t="s">
        <v>364</v>
      </c>
      <c r="J37" s="90">
        <v>2</v>
      </c>
      <c r="K37" s="217" t="str">
        <f>+IF(J37="","Bajo",IF(J37=2,"Medio",IF(J37=6,"Alto",IF(J37=10,"Muy Alto",""))))</f>
        <v>Medio</v>
      </c>
      <c r="L37" s="90">
        <v>3</v>
      </c>
      <c r="M37" s="256" t="str">
        <f>+IF(L37=0,"",IF(L37=1,"Esporádica",IF(L37=2,"Ocasional",IF(L37=3,"Frecuente",IF(L37=4,"Continua","")))))</f>
        <v>Frecuente</v>
      </c>
      <c r="N37" s="90">
        <f>+IF(J37="",L37,(L37*J37))</f>
        <v>6</v>
      </c>
      <c r="O37" s="256" t="str">
        <f>+IF(N37=0,"",IF(N37&lt;5,"Bajo",IF(N37&lt;9,"Medio",IF(N37&lt;21,"Alto",IF(N37&lt;41,"Muy Alto","")))))</f>
        <v>Medio</v>
      </c>
      <c r="P37" s="90">
        <v>25</v>
      </c>
      <c r="Q37" s="256" t="str">
        <f>+IF(P37=0,"",IF(P37&lt;11,"Leve",IF(P37&lt;26,"Grave",IF(P37&lt;61,"Muy Grave",IF(P37&lt;101,"Muerte","")))))</f>
        <v>Grave</v>
      </c>
      <c r="R37" s="90">
        <f>+P37*N37</f>
        <v>150</v>
      </c>
      <c r="S37" s="90" t="str">
        <f>+IF(R37=0,"",IF(R37&lt;21,"IV",IF(R37&lt;121,"III",IF(R37&lt;501,"II",IF(R37&lt;4001,"I","")))))</f>
        <v>II</v>
      </c>
      <c r="T37" s="99" t="str">
        <f>+IF(S37=0,"",IF(S37="I","No Aceptable",IF(S37="II","No Aceptable  o Aceptable con control específico",IF(S37="III","Aceptable",IF(S37="IV","Aceptable","")))))</f>
        <v>No Aceptable  o Aceptable con control específico</v>
      </c>
      <c r="U37" s="99" t="s">
        <v>4</v>
      </c>
      <c r="V37" s="637"/>
      <c r="W37" s="637"/>
      <c r="X37" s="637"/>
      <c r="Y37" s="100" t="s">
        <v>365</v>
      </c>
      <c r="Z37" s="90" t="s">
        <v>4</v>
      </c>
      <c r="AA37" s="90" t="s">
        <v>86</v>
      </c>
      <c r="AB37" s="90" t="s">
        <v>86</v>
      </c>
      <c r="AC37" s="90" t="s">
        <v>86</v>
      </c>
      <c r="AD37" s="261" t="s">
        <v>366</v>
      </c>
      <c r="AE37" s="90" t="s">
        <v>86</v>
      </c>
      <c r="AF37" s="182" t="s">
        <v>367</v>
      </c>
    </row>
    <row r="38" spans="2:32" s="62" customFormat="1" ht="72.75" customHeight="1">
      <c r="B38" s="704"/>
      <c r="C38" s="668"/>
      <c r="D38" s="106" t="s">
        <v>385</v>
      </c>
      <c r="E38" s="95" t="s">
        <v>23</v>
      </c>
      <c r="F38" s="90" t="s">
        <v>386</v>
      </c>
      <c r="G38" s="90" t="s">
        <v>387</v>
      </c>
      <c r="H38" s="98" t="s">
        <v>388</v>
      </c>
      <c r="I38" s="109" t="s">
        <v>642</v>
      </c>
      <c r="J38" s="98">
        <v>2</v>
      </c>
      <c r="K38" s="216" t="str">
        <f t="shared" ref="K38:K41" si="23">+IF(J38="","Bajo",IF(J38=2,"Medio",IF(J38=6,"Alto",IF(J38=10,"Muy Alto",""))))</f>
        <v>Medio</v>
      </c>
      <c r="L38" s="98">
        <v>1</v>
      </c>
      <c r="M38" s="216" t="str">
        <f t="shared" ref="M38:M41" si="24">+IF(L38=0,"",IF(L38=1,"Esporádica",IF(L38=2,"Ocasional",IF(L38=3,"Frecuente",IF(L38=4,"Continua","")))))</f>
        <v>Esporádica</v>
      </c>
      <c r="N38" s="98">
        <f t="shared" ref="N38:N41" si="25">+IF(J38="",L38,(L38*J38))</f>
        <v>2</v>
      </c>
      <c r="O38" s="216" t="str">
        <f t="shared" ref="O38:O41" si="26">+IF(N38=0,"",IF(N38&lt;5,"Bajo",IF(N38&lt;9,"Medio",IF(N38&lt;21,"Alto",IF(N38&lt;41,"Muy Alto","")))))</f>
        <v>Bajo</v>
      </c>
      <c r="P38" s="98">
        <v>25</v>
      </c>
      <c r="Q38" s="216" t="str">
        <f t="shared" ref="Q38:Q41" si="27">+IF(P38=0,"",IF(P38&lt;11,"Leve",IF(P38&lt;26,"Grave",IF(P38&lt;61,"Muy Grave",IF(P38&lt;101,"Muerte","")))))</f>
        <v>Grave</v>
      </c>
      <c r="R38" s="98">
        <f t="shared" ref="R38:R41" si="28">+P38*N38</f>
        <v>50</v>
      </c>
      <c r="S38" s="90" t="str">
        <f t="shared" ref="S38:S41" si="29">+IF(R38=0,"",IF(R38&lt;21,"IV",IF(R38&lt;121,"III",IF(R38&lt;501,"II",IF(R38&lt;4001,"I","")))))</f>
        <v>III</v>
      </c>
      <c r="T38" s="99" t="str">
        <f t="shared" ref="T38:T41" si="30">+IF(S38=0,"",IF(S38="I","No Aceptable",IF(S38="II","No Aceptable  o Aceptable con control específico",IF(S38="III","Aceptable",IF(S38="IV","Aceptable","")))))</f>
        <v>Aceptable</v>
      </c>
      <c r="U38" s="99" t="s">
        <v>4</v>
      </c>
      <c r="V38" s="637"/>
      <c r="W38" s="637"/>
      <c r="X38" s="637"/>
      <c r="Y38" s="100" t="s">
        <v>390</v>
      </c>
      <c r="Z38" s="90" t="s">
        <v>4</v>
      </c>
      <c r="AA38" s="90" t="s">
        <v>86</v>
      </c>
      <c r="AB38" s="90" t="s">
        <v>86</v>
      </c>
      <c r="AC38" s="90" t="s">
        <v>86</v>
      </c>
      <c r="AD38" s="143" t="s">
        <v>391</v>
      </c>
      <c r="AE38" s="90" t="s">
        <v>86</v>
      </c>
      <c r="AF38" s="182" t="s">
        <v>86</v>
      </c>
    </row>
    <row r="39" spans="2:32" s="62" customFormat="1" ht="195.75" customHeight="1">
      <c r="B39" s="704"/>
      <c r="C39" s="668"/>
      <c r="D39" s="59" t="s">
        <v>785</v>
      </c>
      <c r="E39" s="242" t="s">
        <v>23</v>
      </c>
      <c r="F39" s="61" t="s">
        <v>657</v>
      </c>
      <c r="G39" s="96" t="s">
        <v>86</v>
      </c>
      <c r="H39" s="96" t="s">
        <v>86</v>
      </c>
      <c r="I39" s="109" t="s">
        <v>642</v>
      </c>
      <c r="J39" s="98">
        <v>2</v>
      </c>
      <c r="K39" s="216" t="str">
        <f t="shared" si="23"/>
        <v>Medio</v>
      </c>
      <c r="L39" s="98">
        <v>1</v>
      </c>
      <c r="M39" s="256" t="str">
        <f t="shared" si="24"/>
        <v>Esporádica</v>
      </c>
      <c r="N39" s="102">
        <f t="shared" si="25"/>
        <v>2</v>
      </c>
      <c r="O39" s="256" t="str">
        <f t="shared" si="26"/>
        <v>Bajo</v>
      </c>
      <c r="P39" s="98">
        <v>10</v>
      </c>
      <c r="Q39" s="256" t="str">
        <f t="shared" si="27"/>
        <v>Leve</v>
      </c>
      <c r="R39" s="98">
        <f t="shared" si="28"/>
        <v>20</v>
      </c>
      <c r="S39" s="90" t="str">
        <f t="shared" si="29"/>
        <v>IV</v>
      </c>
      <c r="T39" s="99" t="str">
        <f t="shared" si="30"/>
        <v>Aceptable</v>
      </c>
      <c r="U39" s="99" t="s">
        <v>4</v>
      </c>
      <c r="V39" s="637"/>
      <c r="W39" s="637"/>
      <c r="X39" s="637"/>
      <c r="Y39" s="65" t="s">
        <v>658</v>
      </c>
      <c r="Z39" s="65" t="s">
        <v>8</v>
      </c>
      <c r="AA39" s="90" t="s">
        <v>86</v>
      </c>
      <c r="AB39" s="90" t="s">
        <v>86</v>
      </c>
      <c r="AC39" s="90" t="s">
        <v>86</v>
      </c>
      <c r="AD39" s="261" t="s">
        <v>659</v>
      </c>
      <c r="AE39" s="90" t="s">
        <v>86</v>
      </c>
      <c r="AF39" s="184" t="s">
        <v>86</v>
      </c>
    </row>
    <row r="40" spans="2:32" ht="150" customHeight="1">
      <c r="B40" s="704"/>
      <c r="C40" s="668"/>
      <c r="D40" s="109" t="s">
        <v>403</v>
      </c>
      <c r="E40" s="95" t="s">
        <v>23</v>
      </c>
      <c r="F40" s="98" t="s">
        <v>404</v>
      </c>
      <c r="G40" s="109" t="s">
        <v>405</v>
      </c>
      <c r="H40" s="109" t="s">
        <v>406</v>
      </c>
      <c r="I40" s="109" t="s">
        <v>407</v>
      </c>
      <c r="J40" s="98">
        <v>2</v>
      </c>
      <c r="K40" s="216" t="str">
        <f t="shared" si="23"/>
        <v>Medio</v>
      </c>
      <c r="L40" s="98">
        <v>2</v>
      </c>
      <c r="M40" s="216" t="str">
        <f t="shared" si="24"/>
        <v>Ocasional</v>
      </c>
      <c r="N40" s="98">
        <f t="shared" si="25"/>
        <v>4</v>
      </c>
      <c r="O40" s="216" t="str">
        <f t="shared" si="26"/>
        <v>Bajo</v>
      </c>
      <c r="P40" s="98">
        <v>100</v>
      </c>
      <c r="Q40" s="216" t="str">
        <f t="shared" si="27"/>
        <v>Muerte</v>
      </c>
      <c r="R40" s="98">
        <f t="shared" si="28"/>
        <v>400</v>
      </c>
      <c r="S40" s="90" t="str">
        <f t="shared" si="29"/>
        <v>II</v>
      </c>
      <c r="T40" s="99" t="str">
        <f t="shared" si="30"/>
        <v>No Aceptable  o Aceptable con control específico</v>
      </c>
      <c r="U40" s="99" t="s">
        <v>4</v>
      </c>
      <c r="V40" s="637"/>
      <c r="W40" s="637"/>
      <c r="X40" s="637"/>
      <c r="Y40" s="100" t="s">
        <v>408</v>
      </c>
      <c r="Z40" s="90" t="s">
        <v>8</v>
      </c>
      <c r="AA40" s="90" t="s">
        <v>86</v>
      </c>
      <c r="AB40" s="90" t="s">
        <v>86</v>
      </c>
      <c r="AC40" s="98" t="s">
        <v>383</v>
      </c>
      <c r="AD40" s="260" t="s">
        <v>409</v>
      </c>
      <c r="AE40" s="90" t="s">
        <v>86</v>
      </c>
      <c r="AF40" s="182" t="s">
        <v>86</v>
      </c>
    </row>
    <row r="41" spans="2:32" ht="64.5" customHeight="1">
      <c r="B41" s="704"/>
      <c r="C41" s="668"/>
      <c r="D41" s="228" t="s">
        <v>289</v>
      </c>
      <c r="E41" s="228" t="s">
        <v>23</v>
      </c>
      <c r="F41" s="228" t="s">
        <v>378</v>
      </c>
      <c r="G41" s="247" t="s">
        <v>86</v>
      </c>
      <c r="H41" s="247" t="s">
        <v>86</v>
      </c>
      <c r="I41" s="249" t="s">
        <v>381</v>
      </c>
      <c r="J41" s="249">
        <v>2</v>
      </c>
      <c r="K41" s="256" t="str">
        <f t="shared" si="23"/>
        <v>Medio</v>
      </c>
      <c r="L41" s="249">
        <v>3</v>
      </c>
      <c r="M41" s="256" t="str">
        <f t="shared" si="24"/>
        <v>Frecuente</v>
      </c>
      <c r="N41" s="249">
        <f t="shared" si="25"/>
        <v>6</v>
      </c>
      <c r="O41" s="256" t="str">
        <f t="shared" si="26"/>
        <v>Medio</v>
      </c>
      <c r="P41" s="249">
        <v>10</v>
      </c>
      <c r="Q41" s="256" t="str">
        <f t="shared" si="27"/>
        <v>Leve</v>
      </c>
      <c r="R41" s="249">
        <f t="shared" si="28"/>
        <v>60</v>
      </c>
      <c r="S41" s="228" t="str">
        <f t="shared" si="29"/>
        <v>III</v>
      </c>
      <c r="T41" s="251" t="str">
        <f t="shared" si="30"/>
        <v>Aceptable</v>
      </c>
      <c r="U41" s="251" t="s">
        <v>4</v>
      </c>
      <c r="V41" s="637"/>
      <c r="W41" s="637"/>
      <c r="X41" s="637"/>
      <c r="Y41" s="254" t="s">
        <v>382</v>
      </c>
      <c r="Z41" s="228" t="s">
        <v>4</v>
      </c>
      <c r="AA41" s="228" t="s">
        <v>86</v>
      </c>
      <c r="AB41" s="228" t="s">
        <v>86</v>
      </c>
      <c r="AC41" s="228" t="s">
        <v>86</v>
      </c>
      <c r="AD41" s="263" t="s">
        <v>662</v>
      </c>
      <c r="AE41" s="228" t="s">
        <v>86</v>
      </c>
      <c r="AF41" s="255" t="s">
        <v>86</v>
      </c>
    </row>
    <row r="42" spans="2:32" s="58" customFormat="1" ht="200.25" customHeight="1">
      <c r="B42" s="704"/>
      <c r="C42" s="668"/>
      <c r="D42" s="90" t="s">
        <v>234</v>
      </c>
      <c r="E42" s="243" t="s">
        <v>233</v>
      </c>
      <c r="F42" s="90" t="s">
        <v>416</v>
      </c>
      <c r="G42" s="96" t="s">
        <v>86</v>
      </c>
      <c r="H42" s="98" t="s">
        <v>417</v>
      </c>
      <c r="I42" s="98" t="s">
        <v>418</v>
      </c>
      <c r="J42" s="90">
        <v>2</v>
      </c>
      <c r="K42" s="217" t="str">
        <f>+IF(J42="","Bajo",IF(J42=2,"Medio",IF(J42=6,"Alto",IF(J42=10,"Muy Alto",""))))</f>
        <v>Medio</v>
      </c>
      <c r="L42" s="90">
        <v>2</v>
      </c>
      <c r="M42" s="216" t="str">
        <f>+IF(L42=0,"",IF(L42=1,"Esporádica",IF(L42=2,"Ocasional",IF(L42=3,"Frecuente",IF(L42=4,"Continua","")))))</f>
        <v>Ocasional</v>
      </c>
      <c r="N42" s="90">
        <f>+IF(J42="",L42,(L42*J42))</f>
        <v>4</v>
      </c>
      <c r="O42" s="216" t="str">
        <f>+IF(N42=0,"",IF(N42&lt;5,"Bajo",IF(N42&lt;9,"Medio",IF(N42&lt;21,"Alto",IF(N42&lt;41,"Muy Alto","")))))</f>
        <v>Bajo</v>
      </c>
      <c r="P42" s="90">
        <v>100</v>
      </c>
      <c r="Q42" s="216" t="str">
        <f>+IF(P42=0,"",IF(P42&lt;11,"Leve",IF(P42&lt;26,"Grave",IF(P42&lt;61,"Muy Grave",IF(P42&lt;101,"Muerte","")))))</f>
        <v>Muerte</v>
      </c>
      <c r="R42" s="90">
        <f>+P42*N42</f>
        <v>400</v>
      </c>
      <c r="S42" s="90" t="str">
        <f>+IF(R42=0,"",IF(R42&lt;21,"IV",IF(R42&lt;121,"III",IF(R42&lt;501,"II",IF(R42&lt;4001,"I","")))))</f>
        <v>II</v>
      </c>
      <c r="T42" s="99" t="str">
        <f>+IF(S42=0,"",IF(S42="I","No Aceptable",IF(S42="II","No Aceptable  o Aceptable con control específico",IF(S42="III","Aceptable",IF(S42="IV","Aceptable","")))))</f>
        <v>No Aceptable  o Aceptable con control específico</v>
      </c>
      <c r="U42" s="99" t="s">
        <v>4</v>
      </c>
      <c r="V42" s="637"/>
      <c r="W42" s="637"/>
      <c r="X42" s="637"/>
      <c r="Y42" s="100" t="s">
        <v>238</v>
      </c>
      <c r="Z42" s="90" t="s">
        <v>4</v>
      </c>
      <c r="AA42" s="90" t="s">
        <v>86</v>
      </c>
      <c r="AB42" s="90" t="s">
        <v>86</v>
      </c>
      <c r="AC42" s="90" t="s">
        <v>86</v>
      </c>
      <c r="AD42" s="260" t="s">
        <v>419</v>
      </c>
      <c r="AE42" s="90" t="s">
        <v>86</v>
      </c>
      <c r="AF42" s="182" t="s">
        <v>86</v>
      </c>
    </row>
    <row r="43" spans="2:32" s="58" customFormat="1" ht="150" customHeight="1" thickBot="1">
      <c r="B43" s="705"/>
      <c r="C43" s="669"/>
      <c r="D43" s="159" t="s">
        <v>663</v>
      </c>
      <c r="E43" s="270" t="s">
        <v>233</v>
      </c>
      <c r="F43" s="271" t="s">
        <v>664</v>
      </c>
      <c r="G43" s="185" t="s">
        <v>86</v>
      </c>
      <c r="H43" s="185" t="s">
        <v>86</v>
      </c>
      <c r="I43" s="156" t="s">
        <v>665</v>
      </c>
      <c r="J43" s="155">
        <v>2</v>
      </c>
      <c r="K43" s="272" t="str">
        <f>+IF(J43="","Bajo",IF(J43=2,"Medio",IF(J43=6,"Alto",IF(J43=10,"Muy Alto",""))))</f>
        <v>Medio</v>
      </c>
      <c r="L43" s="155">
        <v>3</v>
      </c>
      <c r="M43" s="272" t="str">
        <f>+IF(L43=0,"",IF(L43=1,"Esporádica",IF(L43=2,"Ocasional",IF(L43=3,"Frecuente",IF(L43=4,"Continua","")))))</f>
        <v>Frecuente</v>
      </c>
      <c r="N43" s="273">
        <f>+IF(J43="",L43,(L43*J43))</f>
        <v>6</v>
      </c>
      <c r="O43" s="272" t="str">
        <f>+IF(N43=0,"",IF(N43&lt;5,"Bajo",IF(N43&lt;9,"Medio",IF(N43&lt;21,"Alto",IF(N43&lt;41,"Muy Alto","")))))</f>
        <v>Medio</v>
      </c>
      <c r="P43" s="155">
        <v>10</v>
      </c>
      <c r="Q43" s="272" t="str">
        <f>+IF(P43=0,"",IF(P43&lt;11,"Leve",IF(P43&lt;26,"Grave",IF(P43&lt;61,"Muy Grave",IF(P43&lt;101,"Muerte","")))))</f>
        <v>Leve</v>
      </c>
      <c r="R43" s="155">
        <f>+P43*N43</f>
        <v>60</v>
      </c>
      <c r="S43" s="152" t="str">
        <f>+IF(R43=0,"",IF(R43&lt;21,"IV",IF(R43&lt;121,"III",IF(R43&lt;501,"II",IF(R43&lt;4001,"I","")))))</f>
        <v>III</v>
      </c>
      <c r="T43" s="153" t="str">
        <f>+IF(S43=0,"",IF(S43="I","No Aceptable",IF(S43="II","No Aceptable  o Aceptable con control específico",IF(S43="III","Aceptable",IF(S43="IV","Aceptable","")))))</f>
        <v>Aceptable</v>
      </c>
      <c r="U43" s="153" t="s">
        <v>4</v>
      </c>
      <c r="V43" s="670"/>
      <c r="W43" s="670"/>
      <c r="X43" s="670"/>
      <c r="Y43" s="156" t="s">
        <v>666</v>
      </c>
      <c r="Z43" s="156" t="s">
        <v>8</v>
      </c>
      <c r="AA43" s="152" t="s">
        <v>86</v>
      </c>
      <c r="AB43" s="152" t="s">
        <v>86</v>
      </c>
      <c r="AC43" s="152" t="s">
        <v>86</v>
      </c>
      <c r="AD43" s="274" t="s">
        <v>419</v>
      </c>
      <c r="AE43" s="152" t="s">
        <v>86</v>
      </c>
      <c r="AF43" s="275" t="s">
        <v>86</v>
      </c>
    </row>
    <row r="44" spans="2:32" ht="15.75" customHeight="1"/>
    <row r="45" spans="2:32" ht="15.75" customHeight="1"/>
    <row r="46" spans="2:32" ht="15.75" customHeight="1"/>
    <row r="47" spans="2:32" ht="15.75" customHeight="1"/>
    <row r="48" spans="2:3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spans="2:7" ht="15.75" customHeight="1"/>
    <row r="322" spans="2:7" ht="15.75" customHeight="1"/>
    <row r="323" spans="2:7" ht="15.75" customHeight="1"/>
    <row r="324" spans="2:7" ht="15.75" customHeight="1"/>
    <row r="325" spans="2:7" ht="15.75" customHeight="1"/>
    <row r="326" spans="2:7" ht="15.75" customHeight="1"/>
    <row r="327" spans="2:7" ht="15.75" customHeight="1"/>
    <row r="328" spans="2:7" ht="15.75" customHeight="1">
      <c r="B328" s="67">
        <v>10</v>
      </c>
      <c r="C328" s="67">
        <v>4</v>
      </c>
      <c r="D328" s="67">
        <v>100</v>
      </c>
      <c r="E328" s="72">
        <v>20</v>
      </c>
      <c r="F328" s="67" t="s">
        <v>541</v>
      </c>
      <c r="G328" s="67" t="s">
        <v>542</v>
      </c>
    </row>
    <row r="329" spans="2:7" ht="15.75" customHeight="1">
      <c r="B329" s="67">
        <v>6</v>
      </c>
      <c r="C329" s="67">
        <v>3</v>
      </c>
      <c r="D329" s="67">
        <v>60</v>
      </c>
      <c r="E329" s="71">
        <v>40</v>
      </c>
      <c r="F329" s="67" t="s">
        <v>543</v>
      </c>
      <c r="G329" s="67" t="s">
        <v>542</v>
      </c>
    </row>
    <row r="330" spans="2:7" ht="15.75" customHeight="1">
      <c r="B330" s="67">
        <v>2</v>
      </c>
      <c r="C330" s="67">
        <v>2</v>
      </c>
      <c r="D330" s="67">
        <v>25</v>
      </c>
      <c r="E330" s="71">
        <v>50</v>
      </c>
      <c r="F330" s="67" t="s">
        <v>543</v>
      </c>
      <c r="G330" s="67" t="s">
        <v>542</v>
      </c>
    </row>
    <row r="331" spans="2:7" ht="15.75" customHeight="1">
      <c r="B331" s="67" t="s">
        <v>545</v>
      </c>
      <c r="C331" s="67">
        <v>1</v>
      </c>
      <c r="D331" s="67">
        <v>10</v>
      </c>
      <c r="E331" s="71">
        <v>60</v>
      </c>
      <c r="F331" s="67" t="s">
        <v>543</v>
      </c>
      <c r="G331" s="67" t="s">
        <v>542</v>
      </c>
    </row>
    <row r="332" spans="2:7" ht="15.75" customHeight="1">
      <c r="B332" s="67"/>
      <c r="C332" s="67"/>
      <c r="D332" s="67"/>
      <c r="E332" s="71">
        <v>80</v>
      </c>
      <c r="F332" s="67" t="s">
        <v>543</v>
      </c>
      <c r="G332" s="67" t="s">
        <v>542</v>
      </c>
    </row>
    <row r="333" spans="2:7" ht="15.75" customHeight="1">
      <c r="B333" s="67"/>
      <c r="C333" s="67"/>
      <c r="D333" s="67"/>
      <c r="E333" s="71">
        <v>100</v>
      </c>
      <c r="F333" s="67" t="s">
        <v>543</v>
      </c>
      <c r="G333" s="67" t="s">
        <v>542</v>
      </c>
    </row>
    <row r="334" spans="2:7" ht="15.75" customHeight="1">
      <c r="B334" s="67"/>
      <c r="C334" s="67"/>
      <c r="D334" s="67"/>
      <c r="E334" s="71"/>
      <c r="F334" s="67"/>
      <c r="G334" s="67"/>
    </row>
    <row r="335" spans="2:7" ht="15.75" customHeight="1">
      <c r="B335" s="67"/>
      <c r="C335" s="67"/>
      <c r="D335" s="67"/>
      <c r="E335" s="71">
        <v>120</v>
      </c>
      <c r="F335" s="67" t="s">
        <v>543</v>
      </c>
      <c r="G335" s="67" t="s">
        <v>542</v>
      </c>
    </row>
    <row r="336" spans="2:7" ht="15.75" customHeight="1">
      <c r="B336" s="67"/>
      <c r="C336" s="67"/>
      <c r="D336" s="67"/>
      <c r="E336" s="70">
        <v>150</v>
      </c>
      <c r="F336" s="67" t="s">
        <v>549</v>
      </c>
      <c r="G336" s="67" t="s">
        <v>550</v>
      </c>
    </row>
    <row r="337" spans="2:7" ht="15.75" customHeight="1">
      <c r="B337" s="67"/>
      <c r="C337" s="67"/>
      <c r="D337" s="67"/>
      <c r="E337" s="70">
        <v>200</v>
      </c>
      <c r="F337" s="67" t="s">
        <v>549</v>
      </c>
      <c r="G337" s="67" t="s">
        <v>550</v>
      </c>
    </row>
    <row r="338" spans="2:7" ht="15.75" customHeight="1">
      <c r="B338" s="67"/>
      <c r="C338" s="67"/>
      <c r="D338" s="67"/>
      <c r="E338" s="70">
        <v>240</v>
      </c>
      <c r="F338" s="67" t="s">
        <v>549</v>
      </c>
      <c r="G338" s="67" t="s">
        <v>550</v>
      </c>
    </row>
    <row r="339" spans="2:7" ht="15.75" customHeight="1">
      <c r="B339" s="67"/>
      <c r="C339" s="67"/>
      <c r="D339" s="67"/>
      <c r="E339" s="70">
        <v>250</v>
      </c>
      <c r="F339" s="67" t="s">
        <v>549</v>
      </c>
      <c r="G339" s="67" t="s">
        <v>550</v>
      </c>
    </row>
    <row r="340" spans="2:7" ht="15.75" customHeight="1">
      <c r="B340" s="67"/>
      <c r="C340" s="67"/>
      <c r="D340" s="67"/>
      <c r="E340" s="70">
        <v>360</v>
      </c>
      <c r="F340" s="67" t="s">
        <v>549</v>
      </c>
      <c r="G340" s="67" t="s">
        <v>550</v>
      </c>
    </row>
    <row r="341" spans="2:7" ht="15.75" customHeight="1">
      <c r="B341" s="67"/>
      <c r="C341" s="67"/>
      <c r="D341" s="67"/>
      <c r="E341" s="70">
        <v>400</v>
      </c>
      <c r="F341" s="67" t="s">
        <v>549</v>
      </c>
      <c r="G341" s="67" t="s">
        <v>550</v>
      </c>
    </row>
    <row r="342" spans="2:7" ht="15.75" customHeight="1">
      <c r="B342" s="67"/>
      <c r="C342" s="67"/>
      <c r="D342" s="67"/>
      <c r="E342" s="70">
        <v>480</v>
      </c>
      <c r="F342" s="67" t="s">
        <v>549</v>
      </c>
      <c r="G342" s="67" t="s">
        <v>550</v>
      </c>
    </row>
    <row r="343" spans="2:7" ht="15.75" customHeight="1">
      <c r="B343" s="67"/>
      <c r="C343" s="67"/>
      <c r="D343" s="67"/>
      <c r="E343" s="70">
        <v>500</v>
      </c>
      <c r="F343" s="67" t="s">
        <v>549</v>
      </c>
      <c r="G343" s="67" t="s">
        <v>550</v>
      </c>
    </row>
    <row r="344" spans="2:7" ht="15.75" customHeight="1">
      <c r="B344" s="67"/>
      <c r="C344" s="67"/>
      <c r="D344" s="67"/>
      <c r="E344" s="69">
        <v>600</v>
      </c>
      <c r="F344" s="67" t="s">
        <v>554</v>
      </c>
      <c r="G344" s="67" t="s">
        <v>550</v>
      </c>
    </row>
    <row r="345" spans="2:7" ht="15.75" customHeight="1">
      <c r="B345" s="67"/>
      <c r="C345" s="67"/>
      <c r="D345" s="67"/>
      <c r="E345" s="69">
        <v>800</v>
      </c>
      <c r="F345" s="67" t="s">
        <v>554</v>
      </c>
      <c r="G345" s="67" t="s">
        <v>550</v>
      </c>
    </row>
    <row r="346" spans="2:7" ht="15.75" customHeight="1">
      <c r="B346" s="67"/>
      <c r="C346" s="67"/>
      <c r="D346" s="67"/>
      <c r="E346" s="69">
        <v>1000</v>
      </c>
      <c r="F346" s="67" t="s">
        <v>554</v>
      </c>
      <c r="G346" s="67" t="s">
        <v>550</v>
      </c>
    </row>
    <row r="347" spans="2:7" ht="15.75" customHeight="1">
      <c r="B347" s="67"/>
      <c r="C347" s="67"/>
      <c r="D347" s="67"/>
      <c r="E347" s="69">
        <v>1200</v>
      </c>
      <c r="F347" s="67" t="s">
        <v>554</v>
      </c>
      <c r="G347" s="67" t="s">
        <v>550</v>
      </c>
    </row>
    <row r="348" spans="2:7" ht="15.75" customHeight="1">
      <c r="B348" s="67"/>
      <c r="C348" s="67"/>
      <c r="D348" s="67"/>
      <c r="E348" s="69">
        <v>1440</v>
      </c>
      <c r="F348" s="67" t="s">
        <v>554</v>
      </c>
      <c r="G348" s="67" t="s">
        <v>550</v>
      </c>
    </row>
    <row r="349" spans="2:7" ht="15.75" customHeight="1">
      <c r="B349" s="67"/>
      <c r="C349" s="67"/>
      <c r="D349" s="67"/>
      <c r="E349" s="69">
        <v>2000</v>
      </c>
      <c r="F349" s="67" t="s">
        <v>554</v>
      </c>
      <c r="G349" s="67" t="s">
        <v>550</v>
      </c>
    </row>
    <row r="350" spans="2:7" ht="15.75" customHeight="1">
      <c r="B350" s="67"/>
      <c r="C350" s="67"/>
      <c r="D350" s="67"/>
      <c r="E350" s="69">
        <v>2400</v>
      </c>
      <c r="F350" s="67" t="s">
        <v>554</v>
      </c>
      <c r="G350" s="67" t="s">
        <v>550</v>
      </c>
    </row>
    <row r="351" spans="2:7" ht="15.75" customHeight="1">
      <c r="B351" s="67"/>
      <c r="C351" s="67"/>
      <c r="D351" s="67"/>
      <c r="E351" s="69">
        <v>4000</v>
      </c>
      <c r="F351" s="67" t="s">
        <v>554</v>
      </c>
      <c r="G351" s="67" t="s">
        <v>550</v>
      </c>
    </row>
    <row r="352" spans="2:7" ht="15.75" customHeight="1">
      <c r="B352" s="67"/>
      <c r="C352" s="67"/>
      <c r="D352" s="67"/>
      <c r="E352" s="67"/>
      <c r="F352" s="67"/>
      <c r="G352" s="67"/>
    </row>
    <row r="353" spans="2:7" ht="15.75" customHeight="1">
      <c r="B353" s="67"/>
      <c r="C353" s="67"/>
      <c r="D353" s="67"/>
      <c r="E353" s="67"/>
      <c r="F353" s="67"/>
      <c r="G353" s="67"/>
    </row>
    <row r="354" spans="2:7" ht="15.75" customHeight="1">
      <c r="B354" s="67"/>
      <c r="C354" s="67"/>
      <c r="D354" s="67"/>
      <c r="E354" s="67"/>
      <c r="F354" s="67"/>
      <c r="G354" s="67"/>
    </row>
    <row r="355" spans="2:7" ht="15.75" customHeight="1">
      <c r="B355" s="67"/>
      <c r="C355" s="67"/>
      <c r="D355" s="67"/>
      <c r="E355" s="67"/>
      <c r="F355" s="67"/>
      <c r="G355" s="67"/>
    </row>
    <row r="356" spans="2:7" ht="15.75" customHeight="1">
      <c r="B356" s="67"/>
      <c r="C356" s="67"/>
      <c r="D356" s="67"/>
      <c r="E356" s="67"/>
      <c r="F356" s="67"/>
      <c r="G356" s="67"/>
    </row>
    <row r="357" spans="2:7" ht="15.75" customHeight="1">
      <c r="B357" s="67"/>
      <c r="C357" s="67"/>
      <c r="D357" s="67"/>
      <c r="E357" s="67"/>
      <c r="F357" s="67"/>
      <c r="G357" s="67"/>
    </row>
    <row r="358" spans="2:7" ht="15.75" customHeight="1">
      <c r="B358" s="67"/>
      <c r="C358" s="67"/>
      <c r="D358" s="67"/>
      <c r="E358" s="67"/>
      <c r="F358" s="67"/>
      <c r="G358" s="67"/>
    </row>
    <row r="359" spans="2:7" ht="15.75" customHeight="1">
      <c r="B359" s="67"/>
      <c r="C359" s="67"/>
      <c r="D359" s="67"/>
      <c r="E359" s="67"/>
      <c r="F359" s="67"/>
      <c r="G359" s="67"/>
    </row>
    <row r="360" spans="2:7" ht="15.75" customHeight="1">
      <c r="B360" s="67"/>
      <c r="C360" s="67"/>
      <c r="D360" s="67"/>
      <c r="E360" s="67"/>
      <c r="F360" s="67"/>
      <c r="G360" s="67"/>
    </row>
    <row r="361" spans="2:7" ht="15.75" customHeight="1">
      <c r="B361" s="67"/>
      <c r="C361" s="67"/>
      <c r="D361" s="67"/>
      <c r="E361" s="67"/>
      <c r="F361" s="67"/>
      <c r="G361" s="67"/>
    </row>
    <row r="362" spans="2:7" ht="15.75" customHeight="1">
      <c r="B362" s="67"/>
      <c r="C362" s="67"/>
      <c r="D362" s="67"/>
      <c r="E362" s="67"/>
      <c r="F362" s="67"/>
      <c r="G362" s="67"/>
    </row>
    <row r="363" spans="2:7" ht="15.75" customHeight="1">
      <c r="B363" s="67"/>
      <c r="C363" s="67"/>
      <c r="D363" s="67"/>
      <c r="E363" s="67"/>
      <c r="F363" s="67"/>
      <c r="G363" s="67"/>
    </row>
    <row r="364" spans="2:7" ht="15.75" customHeight="1">
      <c r="B364" s="67"/>
      <c r="C364" s="67"/>
      <c r="D364" s="67"/>
      <c r="E364" s="67"/>
      <c r="F364" s="67"/>
      <c r="G364" s="67"/>
    </row>
    <row r="365" spans="2:7" ht="15.75" customHeight="1">
      <c r="B365" s="67"/>
      <c r="C365" s="67"/>
      <c r="D365" s="67"/>
      <c r="E365" s="67"/>
      <c r="F365" s="67"/>
      <c r="G365" s="67"/>
    </row>
    <row r="366" spans="2:7" ht="15.75" customHeight="1">
      <c r="B366" s="67"/>
      <c r="C366" s="67"/>
      <c r="D366" s="67"/>
      <c r="E366" s="67"/>
      <c r="F366" s="67"/>
      <c r="G366" s="67"/>
    </row>
    <row r="367" spans="2:7" ht="15.75" customHeight="1">
      <c r="B367" s="67"/>
      <c r="C367" s="67"/>
      <c r="D367" s="67"/>
      <c r="E367" s="67"/>
      <c r="F367" s="67"/>
      <c r="G367" s="67"/>
    </row>
    <row r="368" spans="2:7" ht="15.75" customHeight="1">
      <c r="B368" s="67"/>
      <c r="C368" s="67"/>
      <c r="D368" s="67"/>
      <c r="E368" s="67"/>
      <c r="F368" s="67"/>
      <c r="G368" s="67"/>
    </row>
    <row r="369" spans="2:7" ht="15.75" customHeight="1">
      <c r="B369" s="67"/>
      <c r="C369" s="67"/>
      <c r="D369" s="67"/>
      <c r="E369" s="67"/>
      <c r="F369" s="67"/>
      <c r="G369" s="67"/>
    </row>
    <row r="370" spans="2:7" ht="15.75" customHeight="1">
      <c r="B370" s="67"/>
      <c r="C370" s="67"/>
      <c r="D370" s="67"/>
      <c r="E370" s="67"/>
      <c r="F370" s="67"/>
      <c r="G370" s="67"/>
    </row>
    <row r="371" spans="2:7" ht="15.75" customHeight="1">
      <c r="B371" s="67"/>
      <c r="C371" s="67"/>
      <c r="D371" s="67"/>
      <c r="E371" s="67"/>
      <c r="F371" s="67"/>
      <c r="G371" s="67"/>
    </row>
    <row r="372" spans="2:7" ht="15.75" customHeight="1">
      <c r="B372" s="67"/>
      <c r="C372" s="67"/>
      <c r="D372" s="67"/>
      <c r="E372" s="67"/>
      <c r="F372" s="67"/>
      <c r="G372" s="67"/>
    </row>
    <row r="373" spans="2:7" ht="15.75" customHeight="1">
      <c r="B373" s="67"/>
      <c r="C373" s="67"/>
      <c r="D373" s="67"/>
      <c r="E373" s="67"/>
      <c r="F373" s="67"/>
      <c r="G373" s="67"/>
    </row>
    <row r="374" spans="2:7" ht="15.75" customHeight="1">
      <c r="B374" s="67"/>
      <c r="C374" s="67"/>
      <c r="D374" s="67"/>
      <c r="E374" s="67"/>
      <c r="F374" s="67"/>
      <c r="G374" s="67"/>
    </row>
    <row r="375" spans="2:7" ht="15.75" customHeight="1">
      <c r="B375" s="67"/>
      <c r="C375" s="67"/>
      <c r="D375" s="67"/>
      <c r="E375" s="67"/>
      <c r="F375" s="67"/>
      <c r="G375" s="67"/>
    </row>
    <row r="376" spans="2:7" ht="15.75" customHeight="1">
      <c r="B376" s="67"/>
      <c r="C376" s="67"/>
      <c r="D376" s="67"/>
      <c r="E376" s="67"/>
      <c r="F376" s="67"/>
      <c r="G376" s="67"/>
    </row>
    <row r="377" spans="2:7" ht="15.75" customHeight="1">
      <c r="B377" s="67"/>
      <c r="C377" s="67"/>
      <c r="D377" s="67"/>
      <c r="E377" s="67"/>
      <c r="F377" s="67"/>
      <c r="G377" s="67"/>
    </row>
    <row r="378" spans="2:7" ht="15.75" customHeight="1">
      <c r="B378" s="67"/>
      <c r="C378" s="67"/>
      <c r="D378" s="67"/>
      <c r="E378" s="67"/>
      <c r="F378" s="67"/>
      <c r="G378" s="67"/>
    </row>
    <row r="379" spans="2:7" ht="15.75" customHeight="1">
      <c r="B379" s="67"/>
      <c r="C379" s="67"/>
      <c r="D379" s="67"/>
      <c r="E379" s="67"/>
      <c r="F379" s="67"/>
      <c r="G379" s="67"/>
    </row>
    <row r="380" spans="2:7" ht="15.75" customHeight="1">
      <c r="B380" s="67"/>
      <c r="C380" s="67"/>
      <c r="D380" s="67"/>
      <c r="E380" s="67"/>
      <c r="F380" s="67"/>
      <c r="G380" s="67"/>
    </row>
    <row r="381" spans="2:7" ht="15.75" customHeight="1">
      <c r="B381" s="67"/>
      <c r="C381" s="67"/>
      <c r="D381" s="67"/>
      <c r="E381" s="67"/>
      <c r="F381" s="67"/>
      <c r="G381" s="67"/>
    </row>
    <row r="382" spans="2:7" ht="15.75" customHeight="1">
      <c r="B382" s="67"/>
      <c r="C382" s="67"/>
      <c r="D382" s="67"/>
      <c r="E382" s="67"/>
      <c r="F382" s="67"/>
      <c r="G382" s="67"/>
    </row>
    <row r="383" spans="2:7" ht="15.75" customHeight="1">
      <c r="B383" s="67"/>
      <c r="C383" s="67"/>
      <c r="D383" s="67"/>
      <c r="E383" s="67"/>
      <c r="F383" s="67"/>
      <c r="G383" s="67"/>
    </row>
    <row r="384" spans="2:7" ht="15.75" customHeight="1">
      <c r="B384" s="67"/>
      <c r="C384" s="67"/>
      <c r="D384" s="67"/>
      <c r="E384" s="67"/>
      <c r="F384" s="67"/>
      <c r="G384" s="67"/>
    </row>
    <row r="385" spans="2:7" ht="15.75" customHeight="1">
      <c r="B385" s="67"/>
      <c r="C385" s="67"/>
      <c r="D385" s="67"/>
      <c r="E385" s="67"/>
      <c r="F385" s="67"/>
      <c r="G385" s="67"/>
    </row>
    <row r="386" spans="2:7" ht="15.75" customHeight="1">
      <c r="B386" s="67"/>
      <c r="C386" s="67"/>
      <c r="D386" s="67"/>
      <c r="E386" s="67"/>
      <c r="F386" s="67"/>
      <c r="G386" s="67"/>
    </row>
    <row r="387" spans="2:7" ht="15.75" customHeight="1">
      <c r="B387" s="67"/>
      <c r="C387" s="67"/>
      <c r="D387" s="67"/>
      <c r="E387" s="67"/>
      <c r="F387" s="67"/>
      <c r="G387" s="67"/>
    </row>
    <row r="388" spans="2:7" ht="15.75" customHeight="1">
      <c r="B388" s="67"/>
      <c r="C388" s="67"/>
      <c r="D388" s="67"/>
      <c r="E388" s="67"/>
      <c r="F388" s="67"/>
      <c r="G388" s="67"/>
    </row>
    <row r="389" spans="2:7" ht="15.75" customHeight="1">
      <c r="B389" s="67"/>
      <c r="C389" s="67"/>
      <c r="D389" s="67"/>
      <c r="E389" s="67"/>
      <c r="F389" s="67"/>
      <c r="G389" s="67"/>
    </row>
    <row r="390" spans="2:7" ht="15.75" customHeight="1">
      <c r="B390" s="67"/>
      <c r="C390" s="67"/>
      <c r="D390" s="67"/>
      <c r="E390" s="67"/>
      <c r="F390" s="67"/>
      <c r="G390" s="67"/>
    </row>
    <row r="391" spans="2:7" ht="15.75" customHeight="1"/>
    <row r="392" spans="2:7" ht="15.75" customHeight="1"/>
    <row r="393" spans="2:7" ht="15.75" customHeight="1"/>
    <row r="394" spans="2:7" ht="15.75" customHeight="1"/>
    <row r="395" spans="2:7" ht="15.75" customHeight="1"/>
    <row r="396" spans="2:7" ht="15.75" customHeight="1"/>
    <row r="397" spans="2:7" ht="15.75" customHeight="1"/>
    <row r="398" spans="2:7" ht="15.75" customHeight="1"/>
    <row r="399" spans="2:7" ht="15.75" customHeight="1"/>
    <row r="400" spans="2:7"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sheetData>
  <protectedRanges>
    <protectedRange sqref="F16 F34" name="Rango1_2_2"/>
    <protectedRange sqref="F20 F38" name="Rango1_3_6"/>
    <protectedRange sqref="F21 F39" name="Rango1_3_5_2_1"/>
  </protectedRanges>
  <autoFilter ref="B8:X25" xr:uid="{00000000-0009-0000-0000-000015000000}"/>
  <mergeCells count="54">
    <mergeCell ref="B9:B25"/>
    <mergeCell ref="C9:C25"/>
    <mergeCell ref="V9:V25"/>
    <mergeCell ref="W9:W25"/>
    <mergeCell ref="X9:X25"/>
    <mergeCell ref="Y7:Y8"/>
    <mergeCell ref="Z7:Z8"/>
    <mergeCell ref="AA7:AE7"/>
    <mergeCell ref="AF7:AF8"/>
    <mergeCell ref="J8:K8"/>
    <mergeCell ref="L8:M8"/>
    <mergeCell ref="P8:Q8"/>
    <mergeCell ref="S8:T8"/>
    <mergeCell ref="C6:X6"/>
    <mergeCell ref="B7:B8"/>
    <mergeCell ref="C7:C8"/>
    <mergeCell ref="D7:E7"/>
    <mergeCell ref="F7:F8"/>
    <mergeCell ref="G7:I7"/>
    <mergeCell ref="J7:T7"/>
    <mergeCell ref="V7:X7"/>
    <mergeCell ref="AE3:AF3"/>
    <mergeCell ref="C4:D4"/>
    <mergeCell ref="U4:V4"/>
    <mergeCell ref="W4:AF4"/>
    <mergeCell ref="B5:C5"/>
    <mergeCell ref="D5:R5"/>
    <mergeCell ref="F2:X2"/>
    <mergeCell ref="AC2:AD2"/>
    <mergeCell ref="C3:D3"/>
    <mergeCell ref="E3:H3"/>
    <mergeCell ref="I3:P3"/>
    <mergeCell ref="Q3:R3"/>
    <mergeCell ref="S3:U3"/>
    <mergeCell ref="B26:B27"/>
    <mergeCell ref="C26:C27"/>
    <mergeCell ref="D26:E26"/>
    <mergeCell ref="F26:F27"/>
    <mergeCell ref="G26:I26"/>
    <mergeCell ref="AF26:AF27"/>
    <mergeCell ref="J27:K27"/>
    <mergeCell ref="L27:M27"/>
    <mergeCell ref="P27:Q27"/>
    <mergeCell ref="S27:T27"/>
    <mergeCell ref="J26:T26"/>
    <mergeCell ref="V26:X26"/>
    <mergeCell ref="Y26:Y27"/>
    <mergeCell ref="Z26:Z27"/>
    <mergeCell ref="AA26:AE26"/>
    <mergeCell ref="B28:B43"/>
    <mergeCell ref="C28:C43"/>
    <mergeCell ref="V28:V43"/>
    <mergeCell ref="W28:W43"/>
    <mergeCell ref="X28:X43"/>
  </mergeCells>
  <conditionalFormatting sqref="R15">
    <cfRule type="cellIs" dxfId="295" priority="1" stopIfTrue="1" operator="equal">
      <formula>"IV"</formula>
    </cfRule>
    <cfRule type="cellIs" dxfId="294" priority="2" stopIfTrue="1" operator="equal">
      <formula>"III"</formula>
    </cfRule>
    <cfRule type="cellIs" dxfId="293" priority="3" stopIfTrue="1" operator="equal">
      <formula>"II"</formula>
    </cfRule>
    <cfRule type="cellIs" dxfId="292" priority="4" stopIfTrue="1" operator="equal">
      <formula>"I"</formula>
    </cfRule>
  </conditionalFormatting>
  <conditionalFormatting sqref="S9:S14 S16:S25 S28:S43">
    <cfRule type="cellIs" dxfId="291" priority="12" stopIfTrue="1" operator="equal">
      <formula>"IV"</formula>
    </cfRule>
    <cfRule type="cellIs" dxfId="290" priority="13" stopIfTrue="1" operator="equal">
      <formula>"III"</formula>
    </cfRule>
    <cfRule type="cellIs" dxfId="289" priority="14" stopIfTrue="1" operator="equal">
      <formula>"II"</formula>
    </cfRule>
    <cfRule type="cellIs" dxfId="288" priority="15" stopIfTrue="1" operator="equal">
      <formula>"I"</formula>
    </cfRule>
  </conditionalFormatting>
  <conditionalFormatting sqref="S15:T15">
    <cfRule type="cellIs" dxfId="287" priority="5" operator="equal">
      <formula>"Mejorable"</formula>
    </cfRule>
    <cfRule type="cellIs" dxfId="286" priority="6" stopIfTrue="1" operator="equal">
      <formula>"No Aceptable"</formula>
    </cfRule>
    <cfRule type="cellIs" dxfId="285" priority="7" stopIfTrue="1" operator="equal">
      <formula>"Aceptable"</formula>
    </cfRule>
    <cfRule type="cellIs" dxfId="284" priority="8" operator="equal">
      <formula>"No Aceptable  o Aceptable con control específico"</formula>
    </cfRule>
  </conditionalFormatting>
  <conditionalFormatting sqref="T15">
    <cfRule type="containsText" dxfId="283" priority="9" operator="containsText" text="SI">
      <formula>NOT(ISERROR(SEARCH(("SI"),(T15))))</formula>
    </cfRule>
    <cfRule type="cellIs" dxfId="282" priority="10" operator="equal">
      <formula>"NO"</formula>
    </cfRule>
    <cfRule type="containsText" dxfId="281" priority="11" operator="containsText" text="SI">
      <formula>NOT(ISERROR(SEARCH(("SI"),(T15))))</formula>
    </cfRule>
  </conditionalFormatting>
  <conditionalFormatting sqref="T9:U14 T16:U25 T28:U43">
    <cfRule type="cellIs" dxfId="280" priority="16" operator="equal">
      <formula>"Mejorable"</formula>
    </cfRule>
    <cfRule type="cellIs" dxfId="279" priority="17" stopIfTrue="1" operator="equal">
      <formula>"No Aceptable"</formula>
    </cfRule>
    <cfRule type="cellIs" dxfId="278" priority="18" stopIfTrue="1" operator="equal">
      <formula>"Aceptable"</formula>
    </cfRule>
    <cfRule type="cellIs" dxfId="277" priority="19" operator="equal">
      <formula>"No Aceptable  o Aceptable con control específico"</formula>
    </cfRule>
  </conditionalFormatting>
  <conditionalFormatting sqref="U9:U14 U16:U25 U28:U43">
    <cfRule type="containsText" dxfId="276" priority="20" operator="containsText" text="SI">
      <formula>NOT(ISERROR(SEARCH(("SI"),(U9))))</formula>
    </cfRule>
    <cfRule type="cellIs" dxfId="275" priority="21" operator="equal">
      <formula>"NO"</formula>
    </cfRule>
    <cfRule type="containsText" dxfId="274" priority="22" operator="containsText" text="SI">
      <formula>NOT(ISERROR(SEARCH(("SI"),(U9))))</formula>
    </cfRule>
  </conditionalFormatting>
  <dataValidations count="5">
    <dataValidation type="list" allowBlank="1" showErrorMessage="1" sqref="L21 L17:L19 L9:L12 L25 L39 L35:L37 L28:L31 L43 K15" xr:uid="{CE35DA05-565D-49E3-939B-682289E2290D}">
      <formula1>NIVELEXPOSICION</formula1>
    </dataValidation>
    <dataValidation type="list" allowBlank="1" showErrorMessage="1" sqref="J21 J17:J19 J9:J12 J25 J39 J35:J37 J28:J31 J43" xr:uid="{359A6618-6330-4C75-918E-B3F9D5C59332}">
      <formula1>NIVELDEFICIENCIA</formula1>
    </dataValidation>
    <dataValidation type="list" allowBlank="1" showErrorMessage="1" sqref="P21 P17:P19 P9:P12 P25 P39 P35:P37 P28:P31 P43" xr:uid="{2F865ADC-1D99-4790-9EBE-96360D14A699}">
      <formula1>NIVELCONSECUENCIA</formula1>
    </dataValidation>
    <dataValidation type="list" allowBlank="1" showErrorMessage="1" sqref="Z9 U16:U25 Z22:Z25 Z19:Z20 U28:U43 Z28 Z30:Z34 Z40:Z43 Z37:Z38 U9:U14 Z11:Z14 Z16 Y15 T15" xr:uid="{1E3563E6-E25D-44F3-A45E-0570055C946C}">
      <formula1>RUTINARIA</formula1>
    </dataValidation>
    <dataValidation operator="equal" allowBlank="1" showInputMessage="1" showErrorMessage="1" error="Para ingresar infrormación en esta celda, haga doble click y seleccione el valor de la lista" sqref="F21 F16 F39 F34" xr:uid="{A71D37BB-3E68-42BE-92FB-1EEC0A457F4F}"/>
  </dataValidations>
  <printOptions horizontalCentered="1"/>
  <pageMargins left="0.23622047244094491" right="0.23622047244094491" top="0.39370078740157483" bottom="0.39370078740157483" header="0" footer="0"/>
  <pageSetup scale="20" orientation="landscape" r:id="rId1"/>
  <headerFooter>
    <oddFooter>&amp;R&amp;P</oddFooter>
  </headerFooter>
  <rowBreaks count="1" manualBreakCount="1">
    <brk id="25" min="1" max="31"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EC936-9009-4CBB-AF3E-D99242FC63AC}">
  <sheetPr>
    <tabColor rgb="FF00B0F0"/>
  </sheetPr>
  <dimension ref="B1:AF759"/>
  <sheetViews>
    <sheetView showGridLines="0" view="pageBreakPreview" topLeftCell="A13" zoomScale="89" zoomScaleNormal="80" zoomScaleSheetLayoutView="89" workbookViewId="0">
      <selection activeCell="E14" sqref="E14"/>
    </sheetView>
  </sheetViews>
  <sheetFormatPr defaultColWidth="12.625" defaultRowHeight="15" customHeight="1"/>
  <cols>
    <col min="1" max="1" width="2" customWidth="1"/>
    <col min="2" max="2" width="12.125" customWidth="1"/>
    <col min="3" max="3" width="6.5" customWidth="1"/>
    <col min="4" max="4" width="18.375" customWidth="1"/>
    <col min="5" max="5" width="21.375" customWidth="1"/>
    <col min="6" max="6" width="16.125" customWidth="1"/>
    <col min="7" max="9" width="15.5" customWidth="1"/>
    <col min="10" max="13" width="4.375" customWidth="1"/>
    <col min="14" max="15" width="7.125" customWidth="1"/>
    <col min="16" max="17" width="4.75" customWidth="1"/>
    <col min="18" max="18" width="7.375" customWidth="1"/>
    <col min="19" max="19" width="5.5" customWidth="1"/>
    <col min="20" max="20" width="10.625" customWidth="1"/>
    <col min="21" max="21" width="14.125" customWidth="1"/>
    <col min="22" max="24" width="4.25" customWidth="1"/>
    <col min="25" max="25" width="14.875" customWidth="1"/>
    <col min="26" max="26" width="5.25" customWidth="1"/>
    <col min="27" max="29" width="15" customWidth="1"/>
    <col min="30" max="31" width="24.875" customWidth="1"/>
    <col min="32" max="32" width="17.625" customWidth="1"/>
  </cols>
  <sheetData>
    <row r="1" spans="2:32" ht="8.25" customHeight="1" thickBot="1">
      <c r="B1" s="7"/>
      <c r="C1" s="7"/>
      <c r="D1" s="7"/>
      <c r="E1" s="7"/>
      <c r="F1" s="7"/>
      <c r="G1" s="7"/>
      <c r="H1" s="7"/>
      <c r="I1" s="7"/>
      <c r="J1" s="7"/>
      <c r="K1" s="7"/>
      <c r="L1" s="7"/>
      <c r="M1" s="7"/>
      <c r="N1" s="7"/>
      <c r="O1" s="7"/>
      <c r="P1" s="7"/>
      <c r="Q1" s="7"/>
      <c r="R1" s="7"/>
      <c r="S1" s="7"/>
      <c r="T1" s="7"/>
      <c r="U1" s="7"/>
      <c r="V1" s="7"/>
      <c r="W1" s="7"/>
      <c r="X1" s="7"/>
    </row>
    <row r="2" spans="2:32" s="47" customFormat="1" ht="63" customHeight="1">
      <c r="B2" s="186"/>
      <c r="C2" s="187"/>
      <c r="D2" s="187"/>
      <c r="E2" s="187"/>
      <c r="F2" s="682" t="s">
        <v>88</v>
      </c>
      <c r="G2" s="682"/>
      <c r="H2" s="682"/>
      <c r="I2" s="682"/>
      <c r="J2" s="682"/>
      <c r="K2" s="682"/>
      <c r="L2" s="682"/>
      <c r="M2" s="682"/>
      <c r="N2" s="682"/>
      <c r="O2" s="682"/>
      <c r="P2" s="682"/>
      <c r="Q2" s="682"/>
      <c r="R2" s="682"/>
      <c r="S2" s="682"/>
      <c r="T2" s="682"/>
      <c r="U2" s="682"/>
      <c r="V2" s="682"/>
      <c r="W2" s="682"/>
      <c r="X2" s="682"/>
      <c r="Y2" s="361"/>
      <c r="Z2" s="361"/>
      <c r="AA2" s="361"/>
      <c r="AB2" s="362"/>
      <c r="AC2" s="461" t="s">
        <v>318</v>
      </c>
      <c r="AD2" s="461"/>
      <c r="AE2" s="77" t="s">
        <v>319</v>
      </c>
      <c r="AF2" s="359">
        <v>4</v>
      </c>
    </row>
    <row r="3" spans="2:32" s="48" customFormat="1" ht="22.5" customHeight="1">
      <c r="B3" s="160" t="s">
        <v>312</v>
      </c>
      <c r="C3" s="456" t="s">
        <v>313</v>
      </c>
      <c r="D3" s="457"/>
      <c r="E3" s="458" t="s">
        <v>314</v>
      </c>
      <c r="F3" s="683"/>
      <c r="G3" s="683"/>
      <c r="H3" s="683"/>
      <c r="I3" s="684" t="s">
        <v>315</v>
      </c>
      <c r="J3" s="684"/>
      <c r="K3" s="684"/>
      <c r="L3" s="684"/>
      <c r="M3" s="684"/>
      <c r="N3" s="684"/>
      <c r="O3" s="684"/>
      <c r="P3" s="684"/>
      <c r="Q3" s="685" t="s">
        <v>316</v>
      </c>
      <c r="R3" s="686"/>
      <c r="S3" s="686" t="s">
        <v>317</v>
      </c>
      <c r="T3" s="686"/>
      <c r="U3" s="686"/>
      <c r="W3" s="264"/>
      <c r="X3" s="264"/>
      <c r="Y3" s="264"/>
      <c r="Z3" s="264"/>
      <c r="AA3" s="264"/>
      <c r="AB3" s="264"/>
      <c r="AC3" s="264"/>
      <c r="AD3" s="264"/>
      <c r="AE3" s="446" t="s">
        <v>678</v>
      </c>
      <c r="AF3" s="446"/>
    </row>
    <row r="4" spans="2:32" s="48" customFormat="1" ht="22.5" customHeight="1">
      <c r="B4" s="162" t="s">
        <v>320</v>
      </c>
      <c r="C4" s="439" t="s">
        <v>786</v>
      </c>
      <c r="D4" s="441"/>
      <c r="E4" s="50"/>
      <c r="F4" s="219"/>
      <c r="G4" s="220"/>
      <c r="H4" s="220"/>
      <c r="I4" s="220"/>
      <c r="J4" s="220"/>
      <c r="K4" s="220"/>
      <c r="L4" s="220"/>
      <c r="M4" s="220"/>
      <c r="N4" s="220"/>
      <c r="O4" s="220"/>
      <c r="P4" s="220"/>
      <c r="Q4" s="220"/>
      <c r="R4" s="220"/>
      <c r="S4" s="220"/>
      <c r="T4" s="220"/>
      <c r="U4" s="446" t="s">
        <v>322</v>
      </c>
      <c r="V4" s="447"/>
      <c r="W4" s="681" t="s">
        <v>778</v>
      </c>
      <c r="X4" s="442"/>
      <c r="Y4" s="442"/>
      <c r="Z4" s="442"/>
      <c r="AA4" s="442"/>
      <c r="AB4" s="442"/>
      <c r="AC4" s="442"/>
      <c r="AD4" s="442"/>
      <c r="AE4" s="442"/>
      <c r="AF4" s="702"/>
    </row>
    <row r="5" spans="2:32" s="48" customFormat="1" ht="22.5" customHeight="1">
      <c r="B5" s="679" t="s">
        <v>98</v>
      </c>
      <c r="C5" s="456"/>
      <c r="D5" s="706" t="s">
        <v>787</v>
      </c>
      <c r="E5" s="706"/>
      <c r="F5" s="706"/>
      <c r="G5" s="706"/>
      <c r="H5" s="706"/>
      <c r="I5" s="706"/>
      <c r="J5" s="706"/>
      <c r="K5" s="706"/>
      <c r="L5" s="706"/>
      <c r="M5" s="706"/>
      <c r="N5" s="706"/>
      <c r="O5" s="706"/>
      <c r="P5" s="706"/>
      <c r="Q5" s="706"/>
      <c r="R5" s="706"/>
      <c r="S5" s="165"/>
      <c r="T5" s="165"/>
      <c r="U5" s="165"/>
      <c r="V5" s="166"/>
      <c r="W5" s="46"/>
      <c r="X5" s="46"/>
      <c r="Y5" s="46"/>
      <c r="Z5" s="46"/>
      <c r="AA5" s="46"/>
      <c r="AB5" s="46"/>
      <c r="AC5" s="46"/>
      <c r="AD5" s="46"/>
      <c r="AE5" s="46"/>
      <c r="AF5" s="161"/>
    </row>
    <row r="6" spans="2:32" ht="25.5" customHeight="1" thickBot="1">
      <c r="B6" s="188" t="s">
        <v>327</v>
      </c>
      <c r="C6" s="662" t="s">
        <v>328</v>
      </c>
      <c r="D6" s="663"/>
      <c r="E6" s="663"/>
      <c r="F6" s="663"/>
      <c r="G6" s="663"/>
      <c r="H6" s="663"/>
      <c r="I6" s="663"/>
      <c r="J6" s="663"/>
      <c r="K6" s="663"/>
      <c r="L6" s="663"/>
      <c r="M6" s="663"/>
      <c r="N6" s="663"/>
      <c r="O6" s="663"/>
      <c r="P6" s="663"/>
      <c r="Q6" s="663"/>
      <c r="R6" s="663"/>
      <c r="S6" s="663"/>
      <c r="T6" s="663"/>
      <c r="U6" s="663"/>
      <c r="V6" s="663"/>
      <c r="W6" s="662"/>
      <c r="X6" s="662"/>
      <c r="Y6" s="189"/>
      <c r="Z6" s="189"/>
      <c r="AA6" s="189"/>
      <c r="AB6" s="189"/>
      <c r="AC6" s="189"/>
      <c r="AD6" s="189"/>
      <c r="AE6" s="189"/>
      <c r="AF6" s="190"/>
    </row>
    <row r="7" spans="2:32" s="58" customFormat="1" ht="67.5" customHeight="1">
      <c r="B7" s="640" t="s">
        <v>329</v>
      </c>
      <c r="C7" s="642" t="s">
        <v>330</v>
      </c>
      <c r="D7" s="631" t="s">
        <v>101</v>
      </c>
      <c r="E7" s="775"/>
      <c r="F7" s="631" t="s">
        <v>102</v>
      </c>
      <c r="G7" s="639" t="s">
        <v>103</v>
      </c>
      <c r="H7" s="775"/>
      <c r="I7" s="775"/>
      <c r="J7" s="649" t="s">
        <v>104</v>
      </c>
      <c r="K7" s="649"/>
      <c r="L7" s="649"/>
      <c r="M7" s="649"/>
      <c r="N7" s="649"/>
      <c r="O7" s="649"/>
      <c r="P7" s="649"/>
      <c r="Q7" s="649"/>
      <c r="R7" s="649"/>
      <c r="S7" s="649"/>
      <c r="T7" s="649"/>
      <c r="U7" s="169" t="s">
        <v>331</v>
      </c>
      <c r="V7" s="647" t="s">
        <v>107</v>
      </c>
      <c r="W7" s="775"/>
      <c r="X7" s="775"/>
      <c r="Y7" s="647" t="s">
        <v>108</v>
      </c>
      <c r="Z7" s="650" t="s">
        <v>109</v>
      </c>
      <c r="AA7" s="652" t="s">
        <v>110</v>
      </c>
      <c r="AB7" s="775"/>
      <c r="AC7" s="775"/>
      <c r="AD7" s="775"/>
      <c r="AE7" s="775"/>
      <c r="AF7" s="653" t="s">
        <v>111</v>
      </c>
    </row>
    <row r="8" spans="2:32" s="58" customFormat="1" ht="128.25" customHeight="1" thickBot="1">
      <c r="B8" s="641"/>
      <c r="C8" s="515"/>
      <c r="D8" s="173" t="s">
        <v>332</v>
      </c>
      <c r="E8" s="174" t="s">
        <v>333</v>
      </c>
      <c r="F8" s="671"/>
      <c r="G8" s="175" t="s">
        <v>114</v>
      </c>
      <c r="H8" s="175" t="s">
        <v>115</v>
      </c>
      <c r="I8" s="175" t="s">
        <v>116</v>
      </c>
      <c r="J8" s="675" t="s">
        <v>117</v>
      </c>
      <c r="K8" s="676"/>
      <c r="L8" s="675" t="s">
        <v>118</v>
      </c>
      <c r="M8" s="676"/>
      <c r="N8" s="176" t="s">
        <v>119</v>
      </c>
      <c r="O8" s="176" t="s">
        <v>334</v>
      </c>
      <c r="P8" s="675" t="s">
        <v>120</v>
      </c>
      <c r="Q8" s="676"/>
      <c r="R8" s="229" t="s">
        <v>335</v>
      </c>
      <c r="S8" s="677" t="s">
        <v>336</v>
      </c>
      <c r="T8" s="677"/>
      <c r="U8" s="177" t="s">
        <v>122</v>
      </c>
      <c r="V8" s="178" t="s">
        <v>123</v>
      </c>
      <c r="W8" s="178" t="s">
        <v>124</v>
      </c>
      <c r="X8" s="178" t="s">
        <v>125</v>
      </c>
      <c r="Y8" s="672"/>
      <c r="Z8" s="673"/>
      <c r="AA8" s="157" t="s">
        <v>126</v>
      </c>
      <c r="AB8" s="157" t="s">
        <v>127</v>
      </c>
      <c r="AC8" s="157" t="s">
        <v>128</v>
      </c>
      <c r="AD8" s="158" t="s">
        <v>129</v>
      </c>
      <c r="AE8" s="157" t="s">
        <v>130</v>
      </c>
      <c r="AF8" s="674"/>
    </row>
    <row r="9" spans="2:32" s="62" customFormat="1" ht="132.75" customHeight="1">
      <c r="B9" s="707" t="s">
        <v>788</v>
      </c>
      <c r="C9" s="667" t="s">
        <v>684</v>
      </c>
      <c r="D9" s="150" t="s">
        <v>6</v>
      </c>
      <c r="E9" s="265" t="s">
        <v>5</v>
      </c>
      <c r="F9" s="265" t="s">
        <v>338</v>
      </c>
      <c r="G9" s="179" t="s">
        <v>339</v>
      </c>
      <c r="H9" s="179" t="s">
        <v>86</v>
      </c>
      <c r="I9" s="266" t="s">
        <v>340</v>
      </c>
      <c r="J9" s="154">
        <v>2</v>
      </c>
      <c r="K9" s="267" t="str">
        <f>+IF(J9="","Bajo",IF(J9=2,"Medio",IF(J9=6,"Alto",IF(J9=10,"Muy Alto",""))))</f>
        <v>Medio</v>
      </c>
      <c r="L9" s="154">
        <v>4</v>
      </c>
      <c r="M9" s="267" t="str">
        <f>+IF(L9=0,"",IF(L9=1,"Esporádica",IF(L9=2,"Ocasional",IF(L9=3,"Frecuente",IF(L9=4,"Continua","")))))</f>
        <v>Continua</v>
      </c>
      <c r="N9" s="268">
        <f>+IF(J9="",L9,(L9*J9))</f>
        <v>8</v>
      </c>
      <c r="O9" s="267" t="str">
        <f>+IF(N9=0,"",IF(N9&lt;5,"Bajo",IF(N9&lt;9,"Medio",IF(N9&lt;21,"Alto",IF(N9&lt;41,"Muy Alto","")))))</f>
        <v>Medio</v>
      </c>
      <c r="P9" s="154">
        <v>60</v>
      </c>
      <c r="Q9" s="267" t="str">
        <f>+IF(P9=0,"",IF(P9&lt;11,"Leve",IF(P9&lt;26,"Grave",IF(P9&lt;61,"Muy Grave",IF(P9&lt;101,"Muerte","")))))</f>
        <v>Muy Grave</v>
      </c>
      <c r="R9" s="154">
        <f>+P9*N9</f>
        <v>480</v>
      </c>
      <c r="S9" s="150" t="str">
        <f>+IF(R9=0,"",IF(R9&lt;21,"IV",IF(R9&lt;121,"III",IF(R9&lt;501,"II",IF(R9&lt;4001,"I","")))))</f>
        <v>II</v>
      </c>
      <c r="T9" s="151" t="str">
        <f>+IF(S9=0,"",IF(S9="I","No Aceptable",IF(S9="II","No Aceptable  o Aceptable con control específico",IF(S9="III","Aceptable",IF(S9="IV","Aceptable","")))))</f>
        <v>No Aceptable  o Aceptable con control específico</v>
      </c>
      <c r="U9" s="151" t="s">
        <v>4</v>
      </c>
      <c r="V9" s="636">
        <v>1</v>
      </c>
      <c r="W9" s="636">
        <v>13</v>
      </c>
      <c r="X9" s="636">
        <f>V9+W9</f>
        <v>14</v>
      </c>
      <c r="Y9" s="180" t="s">
        <v>137</v>
      </c>
      <c r="Z9" s="150" t="s">
        <v>4</v>
      </c>
      <c r="AA9" s="150" t="s">
        <v>86</v>
      </c>
      <c r="AB9" s="150" t="s">
        <v>86</v>
      </c>
      <c r="AC9" s="154" t="s">
        <v>341</v>
      </c>
      <c r="AD9" s="269" t="s">
        <v>342</v>
      </c>
      <c r="AE9" s="150" t="s">
        <v>86</v>
      </c>
      <c r="AF9" s="181" t="s">
        <v>86</v>
      </c>
    </row>
    <row r="10" spans="2:32" s="62" customFormat="1" ht="87.75" customHeight="1">
      <c r="B10" s="708"/>
      <c r="C10" s="668"/>
      <c r="D10" s="244" t="s">
        <v>24</v>
      </c>
      <c r="E10" s="245" t="s">
        <v>5</v>
      </c>
      <c r="F10" s="246" t="s">
        <v>338</v>
      </c>
      <c r="G10" s="247" t="s">
        <v>86</v>
      </c>
      <c r="H10" s="247" t="s">
        <v>86</v>
      </c>
      <c r="I10" s="248" t="s">
        <v>340</v>
      </c>
      <c r="J10" s="249">
        <v>2</v>
      </c>
      <c r="K10" s="256" t="str">
        <f>+IF(J10="","Bajo",IF(J10=2,"Medio",IF(J10=6,"Alto",IF(J10=10,"Muy Alto",""))))</f>
        <v>Medio</v>
      </c>
      <c r="L10" s="249">
        <v>2</v>
      </c>
      <c r="M10" s="256" t="str">
        <f>+IF(L10=0,"",IF(L10=1,"Esporádica",IF(L10=2,"Ocasional",IF(L10=3,"Frecuente",IF(L10=4,"Continua","")))))</f>
        <v>Ocasional</v>
      </c>
      <c r="N10" s="250">
        <f>+IF(J10="",L10,(L10*J10))</f>
        <v>4</v>
      </c>
      <c r="O10" s="256" t="str">
        <f>+IF(N10=0,"",IF(N10&lt;5,"Bajo",IF(N10&lt;9,"Medio",IF(N10&lt;21,"Alto",IF(N10&lt;41,"Muy Alto","")))))</f>
        <v>Bajo</v>
      </c>
      <c r="P10" s="249">
        <v>10</v>
      </c>
      <c r="Q10" s="256" t="str">
        <f>+IF(P10=0,"",IF(P10&lt;11,"Leve",IF(P10&lt;26,"Grave",IF(P10&lt;61,"Muy Grave",IF(P10&lt;101,"Muerte","")))))</f>
        <v>Leve</v>
      </c>
      <c r="R10" s="249">
        <f>+P10*N10</f>
        <v>40</v>
      </c>
      <c r="S10" s="228" t="str">
        <f>+IF(R10=0,"",IF(R10&lt;21,"IV",IF(R10&lt;121,"III",IF(R10&lt;501,"II",IF(R10&lt;4001,"I","")))))</f>
        <v>III</v>
      </c>
      <c r="T10" s="251" t="str">
        <f>+IF(S10=0,"",IF(S10="I","No Aceptable",IF(S10="II","No Aceptable  o Aceptable con control específico",IF(S10="III","Aceptable",IF(S10="IV","Aceptable","")))))</f>
        <v>Aceptable</v>
      </c>
      <c r="U10" s="251" t="s">
        <v>4</v>
      </c>
      <c r="V10" s="637"/>
      <c r="W10" s="637"/>
      <c r="X10" s="637"/>
      <c r="Y10" s="252" t="s">
        <v>630</v>
      </c>
      <c r="Z10" s="252" t="s">
        <v>8</v>
      </c>
      <c r="AA10" s="228" t="s">
        <v>86</v>
      </c>
      <c r="AB10" s="228" t="s">
        <v>86</v>
      </c>
      <c r="AC10" s="228" t="s">
        <v>86</v>
      </c>
      <c r="AD10" s="258" t="s">
        <v>631</v>
      </c>
      <c r="AE10" s="228" t="s">
        <v>86</v>
      </c>
      <c r="AF10" s="253" t="s">
        <v>86</v>
      </c>
    </row>
    <row r="11" spans="2:32" ht="94.5" customHeight="1">
      <c r="B11" s="708"/>
      <c r="C11" s="668"/>
      <c r="D11" s="59" t="s">
        <v>632</v>
      </c>
      <c r="E11" s="102" t="s">
        <v>9</v>
      </c>
      <c r="F11" s="90" t="s">
        <v>355</v>
      </c>
      <c r="G11" s="96" t="s">
        <v>86</v>
      </c>
      <c r="H11" s="96" t="s">
        <v>86</v>
      </c>
      <c r="I11" s="98" t="s">
        <v>633</v>
      </c>
      <c r="J11" s="90">
        <v>2</v>
      </c>
      <c r="K11" s="217" t="str">
        <f>+IF(J11="","Bajo",IF(J11=2,"Medio",IF(J11=6,"Alto",IF(J11=10,"Muy Alto",""))))</f>
        <v>Medio</v>
      </c>
      <c r="L11" s="90">
        <v>3</v>
      </c>
      <c r="M11" s="216" t="str">
        <f>+IF(L11=0,"",IF(L11=1,"Esporádica",IF(L11=2,"Ocasional",IF(L11=3,"Frecuente",IF(L11=4,"Continua","")))))</f>
        <v>Frecuente</v>
      </c>
      <c r="N11" s="90">
        <f>+IF(J11="",L11,(L11*J11))</f>
        <v>6</v>
      </c>
      <c r="O11" s="216" t="str">
        <f>+IF(N11=0,"",IF(N11&lt;5,"Bajo",IF(N11&lt;9,"Medio",IF(N11&lt;21,"Alto",IF(N11&lt;41,"Muy Alto","")))))</f>
        <v>Medio</v>
      </c>
      <c r="P11" s="90">
        <v>10</v>
      </c>
      <c r="Q11" s="216" t="str">
        <f>+IF(P11=0,"",IF(P11&lt;11,"Leve",IF(P11&lt;26,"Grave",IF(P11&lt;61,"Muy Grave",IF(P11&lt;101,"Muerte","")))))</f>
        <v>Leve</v>
      </c>
      <c r="R11" s="90">
        <f>+P11*N11</f>
        <v>60</v>
      </c>
      <c r="S11" s="90" t="str">
        <f>+IF(R11=0,"",IF(R11&lt;21,"IV",IF(R11&lt;121,"III",IF(R11&lt;501,"II",IF(R11&lt;4001,"I","")))))</f>
        <v>III</v>
      </c>
      <c r="T11" s="99" t="str">
        <f>+IF(S11=0,"",IF(S11="I","No Aceptable",IF(S11="II","No Aceptable  o Aceptable con control específico",IF(S11="III","Aceptable",IF(S11="IV","Aceptable","")))))</f>
        <v>Aceptable</v>
      </c>
      <c r="U11" s="99" t="s">
        <v>4</v>
      </c>
      <c r="V11" s="637"/>
      <c r="W11" s="637"/>
      <c r="X11" s="637"/>
      <c r="Y11" s="100" t="s">
        <v>358</v>
      </c>
      <c r="Z11" s="90" t="s">
        <v>8</v>
      </c>
      <c r="AA11" s="90" t="s">
        <v>86</v>
      </c>
      <c r="AB11" s="90" t="s">
        <v>86</v>
      </c>
      <c r="AC11" s="90" t="s">
        <v>86</v>
      </c>
      <c r="AD11" s="259" t="s">
        <v>634</v>
      </c>
      <c r="AE11" s="90" t="s">
        <v>86</v>
      </c>
      <c r="AF11" s="182" t="s">
        <v>86</v>
      </c>
    </row>
    <row r="12" spans="2:32" s="58" customFormat="1" ht="62.25" customHeight="1">
      <c r="B12" s="708"/>
      <c r="C12" s="668"/>
      <c r="D12" s="102" t="s">
        <v>349</v>
      </c>
      <c r="E12" s="102" t="s">
        <v>9</v>
      </c>
      <c r="F12" s="90" t="s">
        <v>350</v>
      </c>
      <c r="G12" s="96" t="s">
        <v>86</v>
      </c>
      <c r="H12" s="96" t="s">
        <v>86</v>
      </c>
      <c r="I12" s="96" t="s">
        <v>635</v>
      </c>
      <c r="J12" s="102">
        <v>2</v>
      </c>
      <c r="K12" s="218" t="str">
        <f>+IF(J12="","Bajo",IF(J12=2,"Medio",IF(J12=6,"Alto",IF(J12=10,"Muy Alto",""))))</f>
        <v>Medio</v>
      </c>
      <c r="L12" s="102">
        <v>2</v>
      </c>
      <c r="M12" s="256" t="str">
        <f>+IF(L12=0,"",IF(L12=1,"Esporádica",IF(L12=2,"Ocasional",IF(L12=3,"Frecuente",IF(L12=4,"Continua","")))))</f>
        <v>Ocasional</v>
      </c>
      <c r="N12" s="102">
        <f>+IF(J12="",L12,(L12*J12))</f>
        <v>4</v>
      </c>
      <c r="O12" s="256" t="str">
        <f>+IF(N12=0,"",IF(N12&lt;5,"Bajo",IF(N12&lt;9,"Medio",IF(N12&lt;21,"Alto",IF(N12&lt;41,"Muy Alto","")))))</f>
        <v>Bajo</v>
      </c>
      <c r="P12" s="102">
        <v>10</v>
      </c>
      <c r="Q12" s="256" t="str">
        <f>+IF(P12=0,"",IF(P12&lt;11,"Leve",IF(P12&lt;26,"Grave",IF(P12&lt;61,"Muy Grave",IF(P12&lt;101,"Muerte","")))))</f>
        <v>Leve</v>
      </c>
      <c r="R12" s="102">
        <f>+P12*N12</f>
        <v>40</v>
      </c>
      <c r="S12" s="102" t="str">
        <f>+IF(R12=0,"",IF(R12&lt;21,"IV",IF(R12&lt;121,"III",IF(R12&lt;501,"II",IF(R12&lt;4001,"I","")))))</f>
        <v>III</v>
      </c>
      <c r="T12" s="103" t="str">
        <f>+IF(S12=0,"",IF(S12="I","No Aceptable",IF(S12="II","No Aceptable  o Aceptable con control específico",IF(S12="III","Aceptable",IF(S12="IV","Aceptable","")))))</f>
        <v>Aceptable</v>
      </c>
      <c r="U12" s="103" t="s">
        <v>4</v>
      </c>
      <c r="V12" s="637"/>
      <c r="W12" s="637"/>
      <c r="X12" s="637"/>
      <c r="Y12" s="104" t="s">
        <v>352</v>
      </c>
      <c r="Z12" s="102" t="s">
        <v>4</v>
      </c>
      <c r="AA12" s="90" t="s">
        <v>86</v>
      </c>
      <c r="AB12" s="90" t="s">
        <v>86</v>
      </c>
      <c r="AC12" s="90" t="s">
        <v>86</v>
      </c>
      <c r="AD12" s="259" t="s">
        <v>634</v>
      </c>
      <c r="AE12" s="90" t="s">
        <v>86</v>
      </c>
      <c r="AF12" s="183" t="s">
        <v>86</v>
      </c>
    </row>
    <row r="13" spans="2:32" s="58" customFormat="1" ht="100.5" customHeight="1">
      <c r="B13" s="708"/>
      <c r="C13" s="668"/>
      <c r="D13" s="59" t="s">
        <v>641</v>
      </c>
      <c r="E13" s="243" t="s">
        <v>23</v>
      </c>
      <c r="F13" s="90" t="s">
        <v>400</v>
      </c>
      <c r="G13" s="96" t="s">
        <v>86</v>
      </c>
      <c r="H13" s="96" t="s">
        <v>86</v>
      </c>
      <c r="I13" s="109" t="s">
        <v>642</v>
      </c>
      <c r="J13" s="98">
        <v>6</v>
      </c>
      <c r="K13" s="216" t="str">
        <f t="shared" ref="K13:K22" si="0">+IF(J13="","Bajo",IF(J13=2,"Medio",IF(J13=6,"Alto",IF(J13=10,"Muy Alto",""))))</f>
        <v>Alto</v>
      </c>
      <c r="L13" s="98">
        <v>2</v>
      </c>
      <c r="M13" s="216" t="str">
        <f t="shared" ref="M13:M22" si="1">+IF(L13=0,"",IF(L13=1,"Esporádica",IF(L13=2,"Ocasional",IF(L13=3,"Frecuente",IF(L13=4,"Continua","")))))</f>
        <v>Ocasional</v>
      </c>
      <c r="N13" s="98">
        <f t="shared" ref="N13:N22" si="2">+IF(J13="",L13,(L13*J13))</f>
        <v>12</v>
      </c>
      <c r="O13" s="216" t="str">
        <f t="shared" ref="O13:O22" si="3">+IF(N13=0,"",IF(N13&lt;5,"Bajo",IF(N13&lt;9,"Medio",IF(N13&lt;21,"Alto",IF(N13&lt;41,"Muy Alto","")))))</f>
        <v>Alto</v>
      </c>
      <c r="P13" s="98">
        <v>25</v>
      </c>
      <c r="Q13" s="216" t="str">
        <f t="shared" ref="Q13:Q22" si="4">+IF(P13=0,"",IF(P13&lt;11,"Leve",IF(P13&lt;26,"Grave",IF(P13&lt;61,"Muy Grave",IF(P13&lt;101,"Muerte","")))))</f>
        <v>Grave</v>
      </c>
      <c r="R13" s="98">
        <f t="shared" ref="R13:R22" si="5">+P13*N13</f>
        <v>300</v>
      </c>
      <c r="S13" s="90" t="str">
        <f t="shared" ref="S13:S22" si="6">+IF(R13=0,"",IF(R13&lt;21,"IV",IF(R13&lt;121,"III",IF(R13&lt;501,"II",IF(R13&lt;4001,"I","")))))</f>
        <v>II</v>
      </c>
      <c r="T13" s="99" t="str">
        <f t="shared" ref="T13:T22" si="7">+IF(S13=0,"",IF(S13="I","No Aceptable",IF(S13="II","No Aceptable  o Aceptable con control específico",IF(S13="III","Aceptable",IF(S13="IV","Aceptable","")))))</f>
        <v>No Aceptable  o Aceptable con control específico</v>
      </c>
      <c r="U13" s="111" t="s">
        <v>4</v>
      </c>
      <c r="V13" s="637"/>
      <c r="W13" s="637"/>
      <c r="X13" s="637"/>
      <c r="Y13" s="100" t="s">
        <v>254</v>
      </c>
      <c r="Z13" s="90" t="s">
        <v>4</v>
      </c>
      <c r="AA13" s="90" t="s">
        <v>86</v>
      </c>
      <c r="AB13" s="90" t="s">
        <v>86</v>
      </c>
      <c r="AC13" s="90" t="s">
        <v>86</v>
      </c>
      <c r="AD13" s="143" t="s">
        <v>402</v>
      </c>
      <c r="AE13" s="90" t="s">
        <v>86</v>
      </c>
      <c r="AF13" s="182" t="s">
        <v>86</v>
      </c>
    </row>
    <row r="14" spans="2:32" s="58" customFormat="1" ht="102.75" customHeight="1">
      <c r="B14" s="708"/>
      <c r="C14" s="668"/>
      <c r="D14" s="59" t="s">
        <v>643</v>
      </c>
      <c r="E14" s="242" t="s">
        <v>23</v>
      </c>
      <c r="F14" s="98" t="s">
        <v>411</v>
      </c>
      <c r="G14" s="96" t="s">
        <v>86</v>
      </c>
      <c r="H14" s="109" t="s">
        <v>412</v>
      </c>
      <c r="I14" s="109" t="s">
        <v>642</v>
      </c>
      <c r="J14" s="98">
        <v>2</v>
      </c>
      <c r="K14" s="216" t="str">
        <f t="shared" si="0"/>
        <v>Medio</v>
      </c>
      <c r="L14" s="98">
        <v>2</v>
      </c>
      <c r="M14" s="256" t="str">
        <f t="shared" si="1"/>
        <v>Ocasional</v>
      </c>
      <c r="N14" s="98">
        <f t="shared" si="2"/>
        <v>4</v>
      </c>
      <c r="O14" s="256" t="str">
        <f t="shared" si="3"/>
        <v>Bajo</v>
      </c>
      <c r="P14" s="98">
        <v>60</v>
      </c>
      <c r="Q14" s="256" t="str">
        <f t="shared" si="4"/>
        <v>Muy Grave</v>
      </c>
      <c r="R14" s="98">
        <f t="shared" si="5"/>
        <v>240</v>
      </c>
      <c r="S14" s="98" t="str">
        <f t="shared" si="6"/>
        <v>II</v>
      </c>
      <c r="T14" s="111" t="str">
        <f t="shared" si="7"/>
        <v>No Aceptable  o Aceptable con control específico</v>
      </c>
      <c r="U14" s="111" t="s">
        <v>4</v>
      </c>
      <c r="V14" s="637"/>
      <c r="W14" s="637"/>
      <c r="X14" s="637"/>
      <c r="Y14" s="112" t="s">
        <v>414</v>
      </c>
      <c r="Z14" s="98" t="s">
        <v>4</v>
      </c>
      <c r="AA14" s="90" t="s">
        <v>86</v>
      </c>
      <c r="AB14" s="90" t="s">
        <v>86</v>
      </c>
      <c r="AC14" s="90" t="s">
        <v>86</v>
      </c>
      <c r="AD14" s="260" t="s">
        <v>415</v>
      </c>
      <c r="AE14" s="90" t="s">
        <v>86</v>
      </c>
      <c r="AF14" s="182" t="s">
        <v>86</v>
      </c>
    </row>
    <row r="15" spans="2:32" s="58" customFormat="1" ht="129" customHeight="1">
      <c r="B15" s="708"/>
      <c r="C15" s="668"/>
      <c r="D15" s="59" t="s">
        <v>644</v>
      </c>
      <c r="E15" s="60" t="s">
        <v>645</v>
      </c>
      <c r="F15" s="65" t="s">
        <v>646</v>
      </c>
      <c r="G15" s="107" t="s">
        <v>86</v>
      </c>
      <c r="H15" s="96" t="s">
        <v>647</v>
      </c>
      <c r="I15" s="108" t="s">
        <v>648</v>
      </c>
      <c r="J15" s="90">
        <v>6</v>
      </c>
      <c r="K15" s="217" t="str">
        <f t="shared" si="0"/>
        <v>Alto</v>
      </c>
      <c r="L15" s="90">
        <v>3</v>
      </c>
      <c r="M15" s="216" t="str">
        <f t="shared" si="1"/>
        <v>Frecuente</v>
      </c>
      <c r="N15" s="90">
        <f t="shared" si="2"/>
        <v>18</v>
      </c>
      <c r="O15" s="216" t="str">
        <f t="shared" si="3"/>
        <v>Alto</v>
      </c>
      <c r="P15" s="90">
        <v>25</v>
      </c>
      <c r="Q15" s="216" t="str">
        <f t="shared" si="4"/>
        <v>Grave</v>
      </c>
      <c r="R15" s="90">
        <f t="shared" si="5"/>
        <v>450</v>
      </c>
      <c r="S15" s="90" t="str">
        <f t="shared" si="6"/>
        <v>II</v>
      </c>
      <c r="T15" s="99" t="str">
        <f t="shared" si="7"/>
        <v>No Aceptable  o Aceptable con control específico</v>
      </c>
      <c r="U15" s="99" t="s">
        <v>4</v>
      </c>
      <c r="V15" s="637"/>
      <c r="W15" s="637"/>
      <c r="X15" s="637"/>
      <c r="Y15" s="100" t="s">
        <v>373</v>
      </c>
      <c r="Z15" s="90" t="s">
        <v>4</v>
      </c>
      <c r="AA15" s="90" t="s">
        <v>86</v>
      </c>
      <c r="AB15" s="90" t="s">
        <v>86</v>
      </c>
      <c r="AC15" s="90" t="s">
        <v>86</v>
      </c>
      <c r="AD15" s="261" t="s">
        <v>374</v>
      </c>
      <c r="AE15" s="90" t="s">
        <v>86</v>
      </c>
      <c r="AF15" s="182" t="s">
        <v>86</v>
      </c>
    </row>
    <row r="16" spans="2:32" s="62" customFormat="1" ht="127.5" customHeight="1">
      <c r="B16" s="708"/>
      <c r="C16" s="668"/>
      <c r="D16" s="59" t="s">
        <v>649</v>
      </c>
      <c r="E16" s="243" t="s">
        <v>650</v>
      </c>
      <c r="F16" s="60" t="s">
        <v>651</v>
      </c>
      <c r="G16" s="107" t="s">
        <v>86</v>
      </c>
      <c r="H16" s="96" t="s">
        <v>647</v>
      </c>
      <c r="I16" s="108" t="s">
        <v>648</v>
      </c>
      <c r="J16" s="98">
        <v>6</v>
      </c>
      <c r="K16" s="216" t="str">
        <f t="shared" si="0"/>
        <v>Alto</v>
      </c>
      <c r="L16" s="98">
        <v>3</v>
      </c>
      <c r="M16" s="256" t="str">
        <f t="shared" si="1"/>
        <v>Frecuente</v>
      </c>
      <c r="N16" s="102">
        <f t="shared" si="2"/>
        <v>18</v>
      </c>
      <c r="O16" s="256" t="str">
        <f t="shared" si="3"/>
        <v>Alto</v>
      </c>
      <c r="P16" s="98">
        <v>25</v>
      </c>
      <c r="Q16" s="256" t="str">
        <f t="shared" si="4"/>
        <v>Grave</v>
      </c>
      <c r="R16" s="98">
        <f t="shared" si="5"/>
        <v>450</v>
      </c>
      <c r="S16" s="90" t="str">
        <f t="shared" si="6"/>
        <v>II</v>
      </c>
      <c r="T16" s="99" t="str">
        <f t="shared" si="7"/>
        <v>No Aceptable  o Aceptable con control específico</v>
      </c>
      <c r="U16" s="99" t="s">
        <v>4</v>
      </c>
      <c r="V16" s="637"/>
      <c r="W16" s="637"/>
      <c r="X16" s="637"/>
      <c r="Y16" s="65" t="s">
        <v>707</v>
      </c>
      <c r="Z16" s="65" t="s">
        <v>4</v>
      </c>
      <c r="AA16" s="90" t="s">
        <v>86</v>
      </c>
      <c r="AB16" s="90" t="s">
        <v>86</v>
      </c>
      <c r="AC16" s="90" t="s">
        <v>86</v>
      </c>
      <c r="AD16" s="262" t="s">
        <v>653</v>
      </c>
      <c r="AE16" s="90" t="s">
        <v>86</v>
      </c>
      <c r="AF16" s="182" t="s">
        <v>86</v>
      </c>
    </row>
    <row r="17" spans="2:32" s="62" customFormat="1" ht="135" customHeight="1">
      <c r="B17" s="708"/>
      <c r="C17" s="668"/>
      <c r="D17" s="59" t="s">
        <v>654</v>
      </c>
      <c r="E17" s="243" t="s">
        <v>650</v>
      </c>
      <c r="F17" s="60" t="s">
        <v>651</v>
      </c>
      <c r="G17" s="107" t="s">
        <v>86</v>
      </c>
      <c r="H17" s="96" t="s">
        <v>647</v>
      </c>
      <c r="I17" s="108" t="s">
        <v>648</v>
      </c>
      <c r="J17" s="98">
        <v>2</v>
      </c>
      <c r="K17" s="216" t="str">
        <f t="shared" si="0"/>
        <v>Medio</v>
      </c>
      <c r="L17" s="98">
        <v>2</v>
      </c>
      <c r="M17" s="216" t="str">
        <f t="shared" si="1"/>
        <v>Ocasional</v>
      </c>
      <c r="N17" s="102">
        <f t="shared" si="2"/>
        <v>4</v>
      </c>
      <c r="O17" s="216" t="str">
        <f t="shared" si="3"/>
        <v>Bajo</v>
      </c>
      <c r="P17" s="98">
        <v>10</v>
      </c>
      <c r="Q17" s="216" t="str">
        <f t="shared" si="4"/>
        <v>Leve</v>
      </c>
      <c r="R17" s="98">
        <f t="shared" si="5"/>
        <v>40</v>
      </c>
      <c r="S17" s="90" t="str">
        <f t="shared" si="6"/>
        <v>III</v>
      </c>
      <c r="T17" s="99" t="str">
        <f t="shared" si="7"/>
        <v>Aceptable</v>
      </c>
      <c r="U17" s="99" t="s">
        <v>4</v>
      </c>
      <c r="V17" s="637"/>
      <c r="W17" s="637"/>
      <c r="X17" s="637"/>
      <c r="Y17" s="65" t="s">
        <v>655</v>
      </c>
      <c r="Z17" s="65" t="s">
        <v>8</v>
      </c>
      <c r="AA17" s="90" t="s">
        <v>86</v>
      </c>
      <c r="AB17" s="90" t="s">
        <v>86</v>
      </c>
      <c r="AC17" s="90" t="s">
        <v>86</v>
      </c>
      <c r="AD17" s="261" t="s">
        <v>374</v>
      </c>
      <c r="AE17" s="90" t="s">
        <v>86</v>
      </c>
      <c r="AF17" s="182" t="s">
        <v>86</v>
      </c>
    </row>
    <row r="18" spans="2:32" ht="111" customHeight="1">
      <c r="B18" s="708"/>
      <c r="C18" s="668"/>
      <c r="D18" s="90" t="s">
        <v>206</v>
      </c>
      <c r="E18" s="95" t="s">
        <v>17</v>
      </c>
      <c r="F18" s="95" t="s">
        <v>361</v>
      </c>
      <c r="G18" s="95" t="s">
        <v>362</v>
      </c>
      <c r="H18" s="95" t="s">
        <v>363</v>
      </c>
      <c r="I18" s="95" t="s">
        <v>364</v>
      </c>
      <c r="J18" s="90">
        <v>6</v>
      </c>
      <c r="K18" s="217" t="str">
        <f>+IF(J18="","Bajo",IF(J18=2,"Medio",IF(J18=6,"Alto",IF(J18=10,"Muy Alto",""))))</f>
        <v>Alto</v>
      </c>
      <c r="L18" s="90">
        <v>3</v>
      </c>
      <c r="M18" s="256" t="str">
        <f>+IF(L18=0,"",IF(L18=1,"Esporádica",IF(L18=2,"Ocasional",IF(L18=3,"Frecuente",IF(L18=4,"Continua","")))))</f>
        <v>Frecuente</v>
      </c>
      <c r="N18" s="90">
        <f>+IF(J18="",L18,(L18*J18))</f>
        <v>18</v>
      </c>
      <c r="O18" s="256" t="str">
        <f>+IF(N18=0,"",IF(N18&lt;5,"Bajo",IF(N18&lt;9,"Medio",IF(N18&lt;21,"Alto",IF(N18&lt;41,"Muy Alto","")))))</f>
        <v>Alto</v>
      </c>
      <c r="P18" s="90">
        <v>25</v>
      </c>
      <c r="Q18" s="256" t="str">
        <f>+IF(P18=0,"",IF(P18&lt;11,"Leve",IF(P18&lt;26,"Grave",IF(P18&lt;61,"Muy Grave",IF(P18&lt;101,"Muerte","")))))</f>
        <v>Grave</v>
      </c>
      <c r="R18" s="90">
        <f>+P18*N18</f>
        <v>450</v>
      </c>
      <c r="S18" s="90" t="str">
        <f>+IF(R18=0,"",IF(R18&lt;21,"IV",IF(R18&lt;121,"III",IF(R18&lt;501,"II",IF(R18&lt;4001,"I","")))))</f>
        <v>II</v>
      </c>
      <c r="T18" s="99" t="str">
        <f>+IF(S18=0,"",IF(S18="I","No Aceptable",IF(S18="II","No Aceptable  o Aceptable con control específico",IF(S18="III","Aceptable",IF(S18="IV","Aceptable","")))))</f>
        <v>No Aceptable  o Aceptable con control específico</v>
      </c>
      <c r="U18" s="99" t="s">
        <v>4</v>
      </c>
      <c r="V18" s="637"/>
      <c r="W18" s="637"/>
      <c r="X18" s="637"/>
      <c r="Y18" s="100" t="s">
        <v>365</v>
      </c>
      <c r="Z18" s="90" t="s">
        <v>4</v>
      </c>
      <c r="AA18" s="90" t="s">
        <v>86</v>
      </c>
      <c r="AB18" s="90" t="s">
        <v>86</v>
      </c>
      <c r="AC18" s="90" t="s">
        <v>86</v>
      </c>
      <c r="AD18" s="261" t="s">
        <v>366</v>
      </c>
      <c r="AE18" s="90" t="s">
        <v>86</v>
      </c>
      <c r="AF18" s="182" t="s">
        <v>367</v>
      </c>
    </row>
    <row r="19" spans="2:32" s="62" customFormat="1" ht="72.75" customHeight="1">
      <c r="B19" s="708"/>
      <c r="C19" s="668"/>
      <c r="D19" s="106" t="s">
        <v>385</v>
      </c>
      <c r="E19" s="95" t="s">
        <v>23</v>
      </c>
      <c r="F19" s="90" t="s">
        <v>386</v>
      </c>
      <c r="G19" s="90" t="s">
        <v>387</v>
      </c>
      <c r="H19" s="98" t="s">
        <v>388</v>
      </c>
      <c r="I19" s="109" t="s">
        <v>642</v>
      </c>
      <c r="J19" s="98">
        <v>2</v>
      </c>
      <c r="K19" s="216" t="str">
        <f t="shared" si="0"/>
        <v>Medio</v>
      </c>
      <c r="L19" s="98">
        <v>1</v>
      </c>
      <c r="M19" s="216" t="str">
        <f t="shared" si="1"/>
        <v>Esporádica</v>
      </c>
      <c r="N19" s="98">
        <f t="shared" si="2"/>
        <v>2</v>
      </c>
      <c r="O19" s="216" t="str">
        <f t="shared" si="3"/>
        <v>Bajo</v>
      </c>
      <c r="P19" s="98">
        <v>25</v>
      </c>
      <c r="Q19" s="216" t="str">
        <f t="shared" si="4"/>
        <v>Grave</v>
      </c>
      <c r="R19" s="98">
        <f t="shared" si="5"/>
        <v>50</v>
      </c>
      <c r="S19" s="90" t="str">
        <f t="shared" si="6"/>
        <v>III</v>
      </c>
      <c r="T19" s="99" t="str">
        <f t="shared" si="7"/>
        <v>Aceptable</v>
      </c>
      <c r="U19" s="99" t="s">
        <v>4</v>
      </c>
      <c r="V19" s="637"/>
      <c r="W19" s="637"/>
      <c r="X19" s="637"/>
      <c r="Y19" s="100" t="s">
        <v>390</v>
      </c>
      <c r="Z19" s="90" t="s">
        <v>4</v>
      </c>
      <c r="AA19" s="90" t="s">
        <v>86</v>
      </c>
      <c r="AB19" s="90" t="s">
        <v>86</v>
      </c>
      <c r="AC19" s="90" t="s">
        <v>86</v>
      </c>
      <c r="AD19" s="143" t="s">
        <v>391</v>
      </c>
      <c r="AE19" s="90" t="s">
        <v>86</v>
      </c>
      <c r="AF19" s="182" t="s">
        <v>86</v>
      </c>
    </row>
    <row r="20" spans="2:32" s="62" customFormat="1" ht="195.75" customHeight="1">
      <c r="B20" s="708"/>
      <c r="C20" s="668"/>
      <c r="D20" s="59" t="s">
        <v>656</v>
      </c>
      <c r="E20" s="242" t="s">
        <v>23</v>
      </c>
      <c r="F20" s="61" t="s">
        <v>657</v>
      </c>
      <c r="G20" s="96" t="s">
        <v>86</v>
      </c>
      <c r="H20" s="96" t="s">
        <v>86</v>
      </c>
      <c r="I20" s="109" t="s">
        <v>642</v>
      </c>
      <c r="J20" s="98">
        <v>2</v>
      </c>
      <c r="K20" s="216" t="str">
        <f t="shared" si="0"/>
        <v>Medio</v>
      </c>
      <c r="L20" s="98">
        <v>1</v>
      </c>
      <c r="M20" s="256" t="str">
        <f t="shared" si="1"/>
        <v>Esporádica</v>
      </c>
      <c r="N20" s="102">
        <f t="shared" si="2"/>
        <v>2</v>
      </c>
      <c r="O20" s="256" t="str">
        <f t="shared" si="3"/>
        <v>Bajo</v>
      </c>
      <c r="P20" s="98">
        <v>10</v>
      </c>
      <c r="Q20" s="256" t="str">
        <f t="shared" si="4"/>
        <v>Leve</v>
      </c>
      <c r="R20" s="98">
        <f t="shared" si="5"/>
        <v>20</v>
      </c>
      <c r="S20" s="90" t="str">
        <f t="shared" si="6"/>
        <v>IV</v>
      </c>
      <c r="T20" s="99" t="str">
        <f t="shared" si="7"/>
        <v>Aceptable</v>
      </c>
      <c r="U20" s="99" t="s">
        <v>4</v>
      </c>
      <c r="V20" s="637"/>
      <c r="W20" s="637"/>
      <c r="X20" s="637"/>
      <c r="Y20" s="65" t="s">
        <v>658</v>
      </c>
      <c r="Z20" s="65" t="s">
        <v>8</v>
      </c>
      <c r="AA20" s="90" t="s">
        <v>86</v>
      </c>
      <c r="AB20" s="90" t="s">
        <v>86</v>
      </c>
      <c r="AC20" s="90" t="s">
        <v>86</v>
      </c>
      <c r="AD20" s="261" t="s">
        <v>659</v>
      </c>
      <c r="AE20" s="90" t="s">
        <v>86</v>
      </c>
      <c r="AF20" s="184" t="s">
        <v>86</v>
      </c>
    </row>
    <row r="21" spans="2:32" ht="150" customHeight="1">
      <c r="B21" s="708"/>
      <c r="C21" s="668"/>
      <c r="D21" s="109" t="s">
        <v>403</v>
      </c>
      <c r="E21" s="95" t="s">
        <v>23</v>
      </c>
      <c r="F21" s="98" t="s">
        <v>404</v>
      </c>
      <c r="G21" s="109" t="s">
        <v>405</v>
      </c>
      <c r="H21" s="109" t="s">
        <v>406</v>
      </c>
      <c r="I21" s="109" t="s">
        <v>407</v>
      </c>
      <c r="J21" s="98">
        <v>2</v>
      </c>
      <c r="K21" s="216" t="str">
        <f t="shared" si="0"/>
        <v>Medio</v>
      </c>
      <c r="L21" s="98">
        <v>2</v>
      </c>
      <c r="M21" s="216" t="str">
        <f t="shared" si="1"/>
        <v>Ocasional</v>
      </c>
      <c r="N21" s="98">
        <f t="shared" si="2"/>
        <v>4</v>
      </c>
      <c r="O21" s="216" t="str">
        <f t="shared" si="3"/>
        <v>Bajo</v>
      </c>
      <c r="P21" s="98">
        <v>100</v>
      </c>
      <c r="Q21" s="216" t="str">
        <f t="shared" si="4"/>
        <v>Muerte</v>
      </c>
      <c r="R21" s="98">
        <f t="shared" si="5"/>
        <v>400</v>
      </c>
      <c r="S21" s="90" t="str">
        <f t="shared" si="6"/>
        <v>II</v>
      </c>
      <c r="T21" s="99" t="str">
        <f t="shared" si="7"/>
        <v>No Aceptable  o Aceptable con control específico</v>
      </c>
      <c r="U21" s="99" t="s">
        <v>4</v>
      </c>
      <c r="V21" s="637"/>
      <c r="W21" s="637"/>
      <c r="X21" s="637"/>
      <c r="Y21" s="100" t="s">
        <v>408</v>
      </c>
      <c r="Z21" s="90" t="s">
        <v>8</v>
      </c>
      <c r="AA21" s="90" t="s">
        <v>86</v>
      </c>
      <c r="AB21" s="90" t="s">
        <v>86</v>
      </c>
      <c r="AC21" s="98" t="s">
        <v>383</v>
      </c>
      <c r="AD21" s="260" t="s">
        <v>409</v>
      </c>
      <c r="AE21" s="90" t="s">
        <v>86</v>
      </c>
      <c r="AF21" s="182" t="s">
        <v>86</v>
      </c>
    </row>
    <row r="22" spans="2:32" ht="64.5" customHeight="1">
      <c r="B22" s="708"/>
      <c r="C22" s="668"/>
      <c r="D22" s="228" t="s">
        <v>289</v>
      </c>
      <c r="E22" s="228" t="s">
        <v>23</v>
      </c>
      <c r="F22" s="228" t="s">
        <v>378</v>
      </c>
      <c r="G22" s="247" t="s">
        <v>86</v>
      </c>
      <c r="H22" s="247" t="s">
        <v>86</v>
      </c>
      <c r="I22" s="249" t="s">
        <v>381</v>
      </c>
      <c r="J22" s="249">
        <v>2</v>
      </c>
      <c r="K22" s="256" t="str">
        <f t="shared" si="0"/>
        <v>Medio</v>
      </c>
      <c r="L22" s="249">
        <v>3</v>
      </c>
      <c r="M22" s="256" t="str">
        <f t="shared" si="1"/>
        <v>Frecuente</v>
      </c>
      <c r="N22" s="249">
        <f t="shared" si="2"/>
        <v>6</v>
      </c>
      <c r="O22" s="256" t="str">
        <f t="shared" si="3"/>
        <v>Medio</v>
      </c>
      <c r="P22" s="249">
        <v>10</v>
      </c>
      <c r="Q22" s="256" t="str">
        <f t="shared" si="4"/>
        <v>Leve</v>
      </c>
      <c r="R22" s="249">
        <f t="shared" si="5"/>
        <v>60</v>
      </c>
      <c r="S22" s="228" t="str">
        <f t="shared" si="6"/>
        <v>III</v>
      </c>
      <c r="T22" s="251" t="str">
        <f t="shared" si="7"/>
        <v>Aceptable</v>
      </c>
      <c r="U22" s="251" t="s">
        <v>4</v>
      </c>
      <c r="V22" s="637"/>
      <c r="W22" s="637"/>
      <c r="X22" s="637"/>
      <c r="Y22" s="254" t="s">
        <v>382</v>
      </c>
      <c r="Z22" s="228" t="s">
        <v>4</v>
      </c>
      <c r="AA22" s="228" t="s">
        <v>86</v>
      </c>
      <c r="AB22" s="228" t="s">
        <v>86</v>
      </c>
      <c r="AC22" s="228" t="s">
        <v>86</v>
      </c>
      <c r="AD22" s="263" t="s">
        <v>662</v>
      </c>
      <c r="AE22" s="228" t="s">
        <v>86</v>
      </c>
      <c r="AF22" s="255" t="s">
        <v>86</v>
      </c>
    </row>
    <row r="23" spans="2:32" s="58" customFormat="1" ht="200.25" customHeight="1">
      <c r="B23" s="708"/>
      <c r="C23" s="668"/>
      <c r="D23" s="90" t="s">
        <v>234</v>
      </c>
      <c r="E23" s="243" t="s">
        <v>233</v>
      </c>
      <c r="F23" s="90" t="s">
        <v>416</v>
      </c>
      <c r="G23" s="96" t="s">
        <v>86</v>
      </c>
      <c r="H23" s="98" t="s">
        <v>417</v>
      </c>
      <c r="I23" s="98" t="s">
        <v>418</v>
      </c>
      <c r="J23" s="90">
        <v>2</v>
      </c>
      <c r="K23" s="217" t="str">
        <f>+IF(J23="","Bajo",IF(J23=2,"Medio",IF(J23=6,"Alto",IF(J23=10,"Muy Alto",""))))</f>
        <v>Medio</v>
      </c>
      <c r="L23" s="90">
        <v>2</v>
      </c>
      <c r="M23" s="216" t="str">
        <f>+IF(L23=0,"",IF(L23=1,"Esporádica",IF(L23=2,"Ocasional",IF(L23=3,"Frecuente",IF(L23=4,"Continua","")))))</f>
        <v>Ocasional</v>
      </c>
      <c r="N23" s="90">
        <f>+IF(J23="",L23,(L23*J23))</f>
        <v>4</v>
      </c>
      <c r="O23" s="216" t="str">
        <f>+IF(N23=0,"",IF(N23&lt;5,"Bajo",IF(N23&lt;9,"Medio",IF(N23&lt;21,"Alto",IF(N23&lt;41,"Muy Alto","")))))</f>
        <v>Bajo</v>
      </c>
      <c r="P23" s="90">
        <v>100</v>
      </c>
      <c r="Q23" s="216" t="str">
        <f>+IF(P23=0,"",IF(P23&lt;11,"Leve",IF(P23&lt;26,"Grave",IF(P23&lt;61,"Muy Grave",IF(P23&lt;101,"Muerte","")))))</f>
        <v>Muerte</v>
      </c>
      <c r="R23" s="90">
        <f>+P23*N23</f>
        <v>400</v>
      </c>
      <c r="S23" s="90" t="str">
        <f>+IF(R23=0,"",IF(R23&lt;21,"IV",IF(R23&lt;121,"III",IF(R23&lt;501,"II",IF(R23&lt;4001,"I","")))))</f>
        <v>II</v>
      </c>
      <c r="T23" s="99" t="str">
        <f>+IF(S23=0,"",IF(S23="I","No Aceptable",IF(S23="II","No Aceptable  o Aceptable con control específico",IF(S23="III","Aceptable",IF(S23="IV","Aceptable","")))))</f>
        <v>No Aceptable  o Aceptable con control específico</v>
      </c>
      <c r="U23" s="99" t="s">
        <v>4</v>
      </c>
      <c r="V23" s="637"/>
      <c r="W23" s="637"/>
      <c r="X23" s="637"/>
      <c r="Y23" s="100" t="s">
        <v>238</v>
      </c>
      <c r="Z23" s="90" t="s">
        <v>4</v>
      </c>
      <c r="AA23" s="90" t="s">
        <v>86</v>
      </c>
      <c r="AB23" s="90" t="s">
        <v>86</v>
      </c>
      <c r="AC23" s="90" t="s">
        <v>86</v>
      </c>
      <c r="AD23" s="260" t="s">
        <v>419</v>
      </c>
      <c r="AE23" s="90" t="s">
        <v>86</v>
      </c>
      <c r="AF23" s="182" t="s">
        <v>86</v>
      </c>
    </row>
    <row r="24" spans="2:32" s="58" customFormat="1" ht="150" customHeight="1" thickBot="1">
      <c r="B24" s="709"/>
      <c r="C24" s="669"/>
      <c r="D24" s="159" t="s">
        <v>663</v>
      </c>
      <c r="E24" s="270" t="s">
        <v>233</v>
      </c>
      <c r="F24" s="271" t="s">
        <v>664</v>
      </c>
      <c r="G24" s="185" t="s">
        <v>86</v>
      </c>
      <c r="H24" s="185" t="s">
        <v>86</v>
      </c>
      <c r="I24" s="156" t="s">
        <v>665</v>
      </c>
      <c r="J24" s="155">
        <v>2</v>
      </c>
      <c r="K24" s="272" t="str">
        <f>+IF(J24="","Bajo",IF(J24=2,"Medio",IF(J24=6,"Alto",IF(J24=10,"Muy Alto",""))))</f>
        <v>Medio</v>
      </c>
      <c r="L24" s="155">
        <v>3</v>
      </c>
      <c r="M24" s="272" t="str">
        <f>+IF(L24=0,"",IF(L24=1,"Esporádica",IF(L24=2,"Ocasional",IF(L24=3,"Frecuente",IF(L24=4,"Continua","")))))</f>
        <v>Frecuente</v>
      </c>
      <c r="N24" s="273">
        <f>+IF(J24="",L24,(L24*J24))</f>
        <v>6</v>
      </c>
      <c r="O24" s="272" t="str">
        <f>+IF(N24=0,"",IF(N24&lt;5,"Bajo",IF(N24&lt;9,"Medio",IF(N24&lt;21,"Alto",IF(N24&lt;41,"Muy Alto","")))))</f>
        <v>Medio</v>
      </c>
      <c r="P24" s="155">
        <v>10</v>
      </c>
      <c r="Q24" s="272" t="str">
        <f>+IF(P24=0,"",IF(P24&lt;11,"Leve",IF(P24&lt;26,"Grave",IF(P24&lt;61,"Muy Grave",IF(P24&lt;101,"Muerte","")))))</f>
        <v>Leve</v>
      </c>
      <c r="R24" s="155">
        <f>+P24*N24</f>
        <v>60</v>
      </c>
      <c r="S24" s="152" t="str">
        <f>+IF(R24=0,"",IF(R24&lt;21,"IV",IF(R24&lt;121,"III",IF(R24&lt;501,"II",IF(R24&lt;4001,"I","")))))</f>
        <v>III</v>
      </c>
      <c r="T24" s="153" t="str">
        <f>+IF(S24=0,"",IF(S24="I","No Aceptable",IF(S24="II","No Aceptable  o Aceptable con control específico",IF(S24="III","Aceptable",IF(S24="IV","Aceptable","")))))</f>
        <v>Aceptable</v>
      </c>
      <c r="U24" s="153" t="s">
        <v>4</v>
      </c>
      <c r="V24" s="670"/>
      <c r="W24" s="670"/>
      <c r="X24" s="670"/>
      <c r="Y24" s="156" t="s">
        <v>666</v>
      </c>
      <c r="Z24" s="156" t="s">
        <v>8</v>
      </c>
      <c r="AA24" s="152" t="s">
        <v>86</v>
      </c>
      <c r="AB24" s="152" t="s">
        <v>86</v>
      </c>
      <c r="AC24" s="152" t="s">
        <v>86</v>
      </c>
      <c r="AD24" s="274" t="s">
        <v>419</v>
      </c>
      <c r="AE24" s="152" t="s">
        <v>86</v>
      </c>
      <c r="AF24" s="275" t="s">
        <v>86</v>
      </c>
    </row>
    <row r="25" spans="2:32" ht="15.75" customHeight="1"/>
    <row r="26" spans="2:32" ht="15.75" customHeight="1"/>
    <row r="27" spans="2:32" ht="15.75" customHeight="1"/>
    <row r="28" spans="2:32" ht="15.75" customHeight="1"/>
    <row r="29" spans="2:32" ht="15.75" customHeight="1"/>
    <row r="30" spans="2:32" ht="15.75" customHeight="1"/>
    <row r="31" spans="2:32" ht="15.75" customHeight="1"/>
    <row r="32" spans="2: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2:7" ht="15.75" customHeight="1"/>
    <row r="306" spans="2:7" ht="15.75" customHeight="1"/>
    <row r="307" spans="2:7" ht="15.75" customHeight="1"/>
    <row r="308" spans="2:7" ht="15.75" customHeight="1"/>
    <row r="309" spans="2:7" ht="15.75" customHeight="1">
      <c r="B309" s="67">
        <v>10</v>
      </c>
      <c r="C309" s="67">
        <v>4</v>
      </c>
      <c r="D309" s="67">
        <v>100</v>
      </c>
      <c r="E309" s="72">
        <v>20</v>
      </c>
      <c r="F309" s="67" t="s">
        <v>541</v>
      </c>
      <c r="G309" s="67" t="s">
        <v>542</v>
      </c>
    </row>
    <row r="310" spans="2:7" ht="15.75" customHeight="1">
      <c r="B310" s="67">
        <v>6</v>
      </c>
      <c r="C310" s="67">
        <v>3</v>
      </c>
      <c r="D310" s="67">
        <v>60</v>
      </c>
      <c r="E310" s="71">
        <v>40</v>
      </c>
      <c r="F310" s="67" t="s">
        <v>543</v>
      </c>
      <c r="G310" s="67" t="s">
        <v>542</v>
      </c>
    </row>
    <row r="311" spans="2:7" ht="15.75" customHeight="1">
      <c r="B311" s="67">
        <v>2</v>
      </c>
      <c r="C311" s="67">
        <v>2</v>
      </c>
      <c r="D311" s="67">
        <v>25</v>
      </c>
      <c r="E311" s="71">
        <v>50</v>
      </c>
      <c r="F311" s="67" t="s">
        <v>543</v>
      </c>
      <c r="G311" s="67" t="s">
        <v>542</v>
      </c>
    </row>
    <row r="312" spans="2:7" ht="15.75" customHeight="1">
      <c r="B312" s="67" t="s">
        <v>545</v>
      </c>
      <c r="C312" s="67">
        <v>1</v>
      </c>
      <c r="D312" s="67">
        <v>10</v>
      </c>
      <c r="E312" s="71">
        <v>60</v>
      </c>
      <c r="F312" s="67" t="s">
        <v>543</v>
      </c>
      <c r="G312" s="67" t="s">
        <v>542</v>
      </c>
    </row>
    <row r="313" spans="2:7" ht="15.75" customHeight="1">
      <c r="B313" s="67"/>
      <c r="C313" s="67"/>
      <c r="D313" s="67"/>
      <c r="E313" s="71">
        <v>80</v>
      </c>
      <c r="F313" s="67" t="s">
        <v>543</v>
      </c>
      <c r="G313" s="67" t="s">
        <v>542</v>
      </c>
    </row>
    <row r="314" spans="2:7" ht="15.75" customHeight="1">
      <c r="B314" s="67"/>
      <c r="C314" s="67"/>
      <c r="D314" s="67"/>
      <c r="E314" s="71">
        <v>100</v>
      </c>
      <c r="F314" s="67" t="s">
        <v>543</v>
      </c>
      <c r="G314" s="67" t="s">
        <v>542</v>
      </c>
    </row>
    <row r="315" spans="2:7" ht="15.75" customHeight="1">
      <c r="B315" s="67"/>
      <c r="C315" s="67"/>
      <c r="D315" s="67"/>
      <c r="E315" s="71"/>
      <c r="F315" s="67"/>
      <c r="G315" s="67"/>
    </row>
    <row r="316" spans="2:7" ht="15.75" customHeight="1">
      <c r="B316" s="67"/>
      <c r="C316" s="67"/>
      <c r="D316" s="67"/>
      <c r="E316" s="71">
        <v>120</v>
      </c>
      <c r="F316" s="67" t="s">
        <v>543</v>
      </c>
      <c r="G316" s="67" t="s">
        <v>542</v>
      </c>
    </row>
    <row r="317" spans="2:7" ht="15.75" customHeight="1">
      <c r="B317" s="67"/>
      <c r="C317" s="67"/>
      <c r="D317" s="67"/>
      <c r="E317" s="70">
        <v>150</v>
      </c>
      <c r="F317" s="67" t="s">
        <v>549</v>
      </c>
      <c r="G317" s="67" t="s">
        <v>550</v>
      </c>
    </row>
    <row r="318" spans="2:7" ht="15.75" customHeight="1">
      <c r="B318" s="67"/>
      <c r="C318" s="67"/>
      <c r="D318" s="67"/>
      <c r="E318" s="70">
        <v>200</v>
      </c>
      <c r="F318" s="67" t="s">
        <v>549</v>
      </c>
      <c r="G318" s="67" t="s">
        <v>550</v>
      </c>
    </row>
    <row r="319" spans="2:7" ht="15.75" customHeight="1">
      <c r="B319" s="67"/>
      <c r="C319" s="67"/>
      <c r="D319" s="67"/>
      <c r="E319" s="70">
        <v>240</v>
      </c>
      <c r="F319" s="67" t="s">
        <v>549</v>
      </c>
      <c r="G319" s="67" t="s">
        <v>550</v>
      </c>
    </row>
    <row r="320" spans="2:7" ht="15.75" customHeight="1">
      <c r="B320" s="67"/>
      <c r="C320" s="67"/>
      <c r="D320" s="67"/>
      <c r="E320" s="70">
        <v>250</v>
      </c>
      <c r="F320" s="67" t="s">
        <v>549</v>
      </c>
      <c r="G320" s="67" t="s">
        <v>550</v>
      </c>
    </row>
    <row r="321" spans="2:7" ht="15.75" customHeight="1">
      <c r="B321" s="67"/>
      <c r="C321" s="67"/>
      <c r="D321" s="67"/>
      <c r="E321" s="70">
        <v>360</v>
      </c>
      <c r="F321" s="67" t="s">
        <v>549</v>
      </c>
      <c r="G321" s="67" t="s">
        <v>550</v>
      </c>
    </row>
    <row r="322" spans="2:7" ht="15.75" customHeight="1">
      <c r="B322" s="67"/>
      <c r="C322" s="67"/>
      <c r="D322" s="67"/>
      <c r="E322" s="70">
        <v>400</v>
      </c>
      <c r="F322" s="67" t="s">
        <v>549</v>
      </c>
      <c r="G322" s="67" t="s">
        <v>550</v>
      </c>
    </row>
    <row r="323" spans="2:7" ht="15.75" customHeight="1">
      <c r="B323" s="67"/>
      <c r="C323" s="67"/>
      <c r="D323" s="67"/>
      <c r="E323" s="70">
        <v>480</v>
      </c>
      <c r="F323" s="67" t="s">
        <v>549</v>
      </c>
      <c r="G323" s="67" t="s">
        <v>550</v>
      </c>
    </row>
    <row r="324" spans="2:7" ht="15.75" customHeight="1">
      <c r="B324" s="67"/>
      <c r="C324" s="67"/>
      <c r="D324" s="67"/>
      <c r="E324" s="70">
        <v>500</v>
      </c>
      <c r="F324" s="67" t="s">
        <v>549</v>
      </c>
      <c r="G324" s="67" t="s">
        <v>550</v>
      </c>
    </row>
    <row r="325" spans="2:7" ht="15.75" customHeight="1">
      <c r="B325" s="67"/>
      <c r="C325" s="67"/>
      <c r="D325" s="67"/>
      <c r="E325" s="69">
        <v>600</v>
      </c>
      <c r="F325" s="67" t="s">
        <v>554</v>
      </c>
      <c r="G325" s="67" t="s">
        <v>550</v>
      </c>
    </row>
    <row r="326" spans="2:7" ht="15.75" customHeight="1">
      <c r="B326" s="67"/>
      <c r="C326" s="67"/>
      <c r="D326" s="67"/>
      <c r="E326" s="69">
        <v>800</v>
      </c>
      <c r="F326" s="67" t="s">
        <v>554</v>
      </c>
      <c r="G326" s="67" t="s">
        <v>550</v>
      </c>
    </row>
    <row r="327" spans="2:7" ht="15.75" customHeight="1">
      <c r="B327" s="67"/>
      <c r="C327" s="67"/>
      <c r="D327" s="67"/>
      <c r="E327" s="69">
        <v>1000</v>
      </c>
      <c r="F327" s="67" t="s">
        <v>554</v>
      </c>
      <c r="G327" s="67" t="s">
        <v>550</v>
      </c>
    </row>
    <row r="328" spans="2:7" ht="15.75" customHeight="1">
      <c r="B328" s="67"/>
      <c r="C328" s="67"/>
      <c r="D328" s="67"/>
      <c r="E328" s="69">
        <v>1200</v>
      </c>
      <c r="F328" s="67" t="s">
        <v>554</v>
      </c>
      <c r="G328" s="67" t="s">
        <v>550</v>
      </c>
    </row>
    <row r="329" spans="2:7" ht="15.75" customHeight="1">
      <c r="B329" s="67"/>
      <c r="C329" s="67"/>
      <c r="D329" s="67"/>
      <c r="E329" s="69">
        <v>1440</v>
      </c>
      <c r="F329" s="67" t="s">
        <v>554</v>
      </c>
      <c r="G329" s="67" t="s">
        <v>550</v>
      </c>
    </row>
    <row r="330" spans="2:7" ht="15.75" customHeight="1">
      <c r="B330" s="67"/>
      <c r="C330" s="67"/>
      <c r="D330" s="67"/>
      <c r="E330" s="69">
        <v>2000</v>
      </c>
      <c r="F330" s="67" t="s">
        <v>554</v>
      </c>
      <c r="G330" s="67" t="s">
        <v>550</v>
      </c>
    </row>
    <row r="331" spans="2:7" ht="15.75" customHeight="1">
      <c r="B331" s="67"/>
      <c r="C331" s="67"/>
      <c r="D331" s="67"/>
      <c r="E331" s="69">
        <v>2400</v>
      </c>
      <c r="F331" s="67" t="s">
        <v>554</v>
      </c>
      <c r="G331" s="67" t="s">
        <v>550</v>
      </c>
    </row>
    <row r="332" spans="2:7" ht="15.75" customHeight="1">
      <c r="B332" s="67"/>
      <c r="C332" s="67"/>
      <c r="D332" s="67"/>
      <c r="E332" s="69">
        <v>4000</v>
      </c>
      <c r="F332" s="67" t="s">
        <v>554</v>
      </c>
      <c r="G332" s="67" t="s">
        <v>550</v>
      </c>
    </row>
    <row r="333" spans="2:7" ht="15.75" customHeight="1">
      <c r="B333" s="67"/>
      <c r="C333" s="67"/>
      <c r="D333" s="67"/>
      <c r="E333" s="67"/>
      <c r="F333" s="67"/>
      <c r="G333" s="67"/>
    </row>
    <row r="334" spans="2:7" ht="15.75" customHeight="1">
      <c r="B334" s="67"/>
      <c r="C334" s="67"/>
      <c r="D334" s="67"/>
      <c r="E334" s="67"/>
      <c r="F334" s="67"/>
      <c r="G334" s="67"/>
    </row>
    <row r="335" spans="2:7" ht="15.75" customHeight="1">
      <c r="B335" s="67"/>
      <c r="C335" s="67"/>
      <c r="D335" s="67"/>
      <c r="E335" s="67"/>
      <c r="F335" s="67"/>
      <c r="G335" s="67"/>
    </row>
    <row r="336" spans="2:7" ht="15.75" customHeight="1">
      <c r="B336" s="67"/>
      <c r="C336" s="67"/>
      <c r="D336" s="67"/>
      <c r="E336" s="67"/>
      <c r="F336" s="67"/>
      <c r="G336" s="67"/>
    </row>
    <row r="337" spans="2:7" ht="15.75" customHeight="1">
      <c r="B337" s="67"/>
      <c r="C337" s="67"/>
      <c r="D337" s="67"/>
      <c r="E337" s="67"/>
      <c r="F337" s="67"/>
      <c r="G337" s="67"/>
    </row>
    <row r="338" spans="2:7" ht="15.75" customHeight="1">
      <c r="B338" s="67"/>
      <c r="C338" s="67"/>
      <c r="D338" s="67"/>
      <c r="E338" s="67"/>
      <c r="F338" s="67"/>
      <c r="G338" s="67"/>
    </row>
    <row r="339" spans="2:7" ht="15.75" customHeight="1">
      <c r="B339" s="67"/>
      <c r="C339" s="67"/>
      <c r="D339" s="67"/>
      <c r="E339" s="67"/>
      <c r="F339" s="67"/>
      <c r="G339" s="67"/>
    </row>
    <row r="340" spans="2:7" ht="15.75" customHeight="1">
      <c r="B340" s="67"/>
      <c r="C340" s="67"/>
      <c r="D340" s="67"/>
      <c r="E340" s="67"/>
      <c r="F340" s="67"/>
      <c r="G340" s="67"/>
    </row>
    <row r="341" spans="2:7" ht="15.75" customHeight="1">
      <c r="B341" s="67"/>
      <c r="C341" s="67"/>
      <c r="D341" s="67"/>
      <c r="E341" s="67"/>
      <c r="F341" s="67"/>
      <c r="G341" s="67"/>
    </row>
    <row r="342" spans="2:7" ht="15.75" customHeight="1">
      <c r="B342" s="67"/>
      <c r="C342" s="67"/>
      <c r="D342" s="67"/>
      <c r="E342" s="67"/>
      <c r="F342" s="67"/>
      <c r="G342" s="67"/>
    </row>
    <row r="343" spans="2:7" ht="15.75" customHeight="1">
      <c r="B343" s="67"/>
      <c r="C343" s="67"/>
      <c r="D343" s="67"/>
      <c r="E343" s="67"/>
      <c r="F343" s="67"/>
      <c r="G343" s="67"/>
    </row>
    <row r="344" spans="2:7" ht="15.75" customHeight="1">
      <c r="B344" s="67"/>
      <c r="C344" s="67"/>
      <c r="D344" s="67"/>
      <c r="E344" s="67"/>
      <c r="F344" s="67"/>
      <c r="G344" s="67"/>
    </row>
    <row r="345" spans="2:7" ht="15.75" customHeight="1">
      <c r="B345" s="67"/>
      <c r="C345" s="67"/>
      <c r="D345" s="67"/>
      <c r="E345" s="67"/>
      <c r="F345" s="67"/>
      <c r="G345" s="67"/>
    </row>
    <row r="346" spans="2:7" ht="15.75" customHeight="1">
      <c r="B346" s="67"/>
      <c r="C346" s="67"/>
      <c r="D346" s="67"/>
      <c r="E346" s="67"/>
      <c r="F346" s="67"/>
      <c r="G346" s="67"/>
    </row>
    <row r="347" spans="2:7" ht="15.75" customHeight="1">
      <c r="B347" s="67"/>
      <c r="C347" s="67"/>
      <c r="D347" s="67"/>
      <c r="E347" s="67"/>
      <c r="F347" s="67"/>
      <c r="G347" s="67"/>
    </row>
    <row r="348" spans="2:7" ht="15.75" customHeight="1">
      <c r="B348" s="67"/>
      <c r="C348" s="67"/>
      <c r="D348" s="67"/>
      <c r="E348" s="67"/>
      <c r="F348" s="67"/>
      <c r="G348" s="67"/>
    </row>
    <row r="349" spans="2:7" ht="15.75" customHeight="1">
      <c r="B349" s="67"/>
      <c r="C349" s="67"/>
      <c r="D349" s="67"/>
      <c r="E349" s="67"/>
      <c r="F349" s="67"/>
      <c r="G349" s="67"/>
    </row>
    <row r="350" spans="2:7" ht="15.75" customHeight="1">
      <c r="B350" s="67"/>
      <c r="C350" s="67"/>
      <c r="D350" s="67"/>
      <c r="E350" s="67"/>
      <c r="F350" s="67"/>
      <c r="G350" s="67"/>
    </row>
    <row r="351" spans="2:7" ht="15.75" customHeight="1">
      <c r="B351" s="67"/>
      <c r="C351" s="67"/>
      <c r="D351" s="67"/>
      <c r="E351" s="67"/>
      <c r="F351" s="67"/>
      <c r="G351" s="67"/>
    </row>
    <row r="352" spans="2:7" ht="15.75" customHeight="1">
      <c r="B352" s="67"/>
      <c r="C352" s="67"/>
      <c r="D352" s="67"/>
      <c r="E352" s="67"/>
      <c r="F352" s="67"/>
      <c r="G352" s="67"/>
    </row>
    <row r="353" spans="2:7" ht="15.75" customHeight="1">
      <c r="B353" s="67"/>
      <c r="C353" s="67"/>
      <c r="D353" s="67"/>
      <c r="E353" s="67"/>
      <c r="F353" s="67"/>
      <c r="G353" s="67"/>
    </row>
    <row r="354" spans="2:7" ht="15.75" customHeight="1">
      <c r="B354" s="67"/>
      <c r="C354" s="67"/>
      <c r="D354" s="67"/>
      <c r="E354" s="67"/>
      <c r="F354" s="67"/>
      <c r="G354" s="67"/>
    </row>
    <row r="355" spans="2:7" ht="15.75" customHeight="1">
      <c r="B355" s="67"/>
      <c r="C355" s="67"/>
      <c r="D355" s="67"/>
      <c r="E355" s="67"/>
      <c r="F355" s="67"/>
      <c r="G355" s="67"/>
    </row>
    <row r="356" spans="2:7" ht="15.75" customHeight="1">
      <c r="B356" s="67"/>
      <c r="C356" s="67"/>
      <c r="D356" s="67"/>
      <c r="E356" s="67"/>
      <c r="F356" s="67"/>
      <c r="G356" s="67"/>
    </row>
    <row r="357" spans="2:7" ht="15.75" customHeight="1">
      <c r="B357" s="67"/>
      <c r="C357" s="67"/>
      <c r="D357" s="67"/>
      <c r="E357" s="67"/>
      <c r="F357" s="67"/>
      <c r="G357" s="67"/>
    </row>
    <row r="358" spans="2:7" ht="15.75" customHeight="1">
      <c r="B358" s="67"/>
      <c r="C358" s="67"/>
      <c r="D358" s="67"/>
      <c r="E358" s="67"/>
      <c r="F358" s="67"/>
      <c r="G358" s="67"/>
    </row>
    <row r="359" spans="2:7" ht="15.75" customHeight="1">
      <c r="B359" s="67"/>
      <c r="C359" s="67"/>
      <c r="D359" s="67"/>
      <c r="E359" s="67"/>
      <c r="F359" s="67"/>
      <c r="G359" s="67"/>
    </row>
    <row r="360" spans="2:7" ht="15.75" customHeight="1">
      <c r="B360" s="67"/>
      <c r="C360" s="67"/>
      <c r="D360" s="67"/>
      <c r="E360" s="67"/>
      <c r="F360" s="67"/>
      <c r="G360" s="67"/>
    </row>
    <row r="361" spans="2:7" ht="15.75" customHeight="1">
      <c r="B361" s="67"/>
      <c r="C361" s="67"/>
      <c r="D361" s="67"/>
      <c r="E361" s="67"/>
      <c r="F361" s="67"/>
      <c r="G361" s="67"/>
    </row>
    <row r="362" spans="2:7" ht="15.75" customHeight="1">
      <c r="B362" s="67"/>
      <c r="C362" s="67"/>
      <c r="D362" s="67"/>
      <c r="E362" s="67"/>
      <c r="F362" s="67"/>
      <c r="G362" s="67"/>
    </row>
    <row r="363" spans="2:7" ht="15.75" customHeight="1">
      <c r="B363" s="67"/>
      <c r="C363" s="67"/>
      <c r="D363" s="67"/>
      <c r="E363" s="67"/>
      <c r="F363" s="67"/>
      <c r="G363" s="67"/>
    </row>
    <row r="364" spans="2:7" ht="15.75" customHeight="1">
      <c r="B364" s="67"/>
      <c r="C364" s="67"/>
      <c r="D364" s="67"/>
      <c r="E364" s="67"/>
      <c r="F364" s="67"/>
      <c r="G364" s="67"/>
    </row>
    <row r="365" spans="2:7" ht="15.75" customHeight="1">
      <c r="B365" s="67"/>
      <c r="C365" s="67"/>
      <c r="D365" s="67"/>
      <c r="E365" s="67"/>
      <c r="F365" s="67"/>
      <c r="G365" s="67"/>
    </row>
    <row r="366" spans="2:7" ht="15.75" customHeight="1">
      <c r="B366" s="67"/>
      <c r="C366" s="67"/>
      <c r="D366" s="67"/>
      <c r="E366" s="67"/>
      <c r="F366" s="67"/>
      <c r="G366" s="67"/>
    </row>
    <row r="367" spans="2:7" ht="15.75" customHeight="1">
      <c r="B367" s="67"/>
      <c r="C367" s="67"/>
      <c r="D367" s="67"/>
      <c r="E367" s="67"/>
      <c r="F367" s="67"/>
      <c r="G367" s="67"/>
    </row>
    <row r="368" spans="2:7" ht="15.75" customHeight="1">
      <c r="B368" s="67"/>
      <c r="C368" s="67"/>
      <c r="D368" s="67"/>
      <c r="E368" s="67"/>
      <c r="F368" s="67"/>
      <c r="G368" s="67"/>
    </row>
    <row r="369" spans="2:7" ht="15.75" customHeight="1">
      <c r="B369" s="67"/>
      <c r="C369" s="67"/>
      <c r="D369" s="67"/>
      <c r="E369" s="67"/>
      <c r="F369" s="67"/>
      <c r="G369" s="67"/>
    </row>
    <row r="370" spans="2:7" ht="15.75" customHeight="1">
      <c r="B370" s="67"/>
      <c r="C370" s="67"/>
      <c r="D370" s="67"/>
      <c r="E370" s="67"/>
      <c r="F370" s="67"/>
      <c r="G370" s="67"/>
    </row>
    <row r="371" spans="2:7" ht="15.75" customHeight="1">
      <c r="B371" s="67"/>
      <c r="C371" s="67"/>
      <c r="D371" s="67"/>
      <c r="E371" s="67"/>
      <c r="F371" s="67"/>
      <c r="G371" s="67"/>
    </row>
    <row r="372" spans="2:7" ht="15.75" customHeight="1"/>
    <row r="373" spans="2:7" ht="15.75" customHeight="1"/>
    <row r="374" spans="2:7" ht="15.75" customHeight="1"/>
    <row r="375" spans="2:7" ht="15.75" customHeight="1"/>
    <row r="376" spans="2:7" ht="15.75" customHeight="1"/>
    <row r="377" spans="2:7" ht="15.75" customHeight="1"/>
    <row r="378" spans="2:7" ht="15.75" customHeight="1"/>
    <row r="379" spans="2:7" ht="15.75" customHeight="1"/>
    <row r="380" spans="2:7" ht="15.75" customHeight="1"/>
    <row r="381" spans="2:7" ht="15.75" customHeight="1"/>
    <row r="382" spans="2:7" ht="15.75" customHeight="1"/>
    <row r="383" spans="2:7" ht="15.75" customHeight="1"/>
    <row r="384" spans="2:7"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sheetData>
  <protectedRanges>
    <protectedRange sqref="F15" name="Rango1_2_2"/>
    <protectedRange sqref="F19" name="Rango1_3_6"/>
    <protectedRange sqref="F20" name="Rango1_3_5_2_1"/>
  </protectedRanges>
  <autoFilter ref="B8:X24" xr:uid="{00000000-0009-0000-0000-000015000000}"/>
  <mergeCells count="34">
    <mergeCell ref="B9:B24"/>
    <mergeCell ref="C9:C24"/>
    <mergeCell ref="V9:V24"/>
    <mergeCell ref="W9:W24"/>
    <mergeCell ref="X9:X24"/>
    <mergeCell ref="Y7:Y8"/>
    <mergeCell ref="Z7:Z8"/>
    <mergeCell ref="AA7:AE7"/>
    <mergeCell ref="AF7:AF8"/>
    <mergeCell ref="J8:K8"/>
    <mergeCell ref="L8:M8"/>
    <mergeCell ref="P8:Q8"/>
    <mergeCell ref="S8:T8"/>
    <mergeCell ref="C6:X6"/>
    <mergeCell ref="B7:B8"/>
    <mergeCell ref="C7:C8"/>
    <mergeCell ref="D7:E7"/>
    <mergeCell ref="F7:F8"/>
    <mergeCell ref="G7:I7"/>
    <mergeCell ref="J7:T7"/>
    <mergeCell ref="V7:X7"/>
    <mergeCell ref="AE3:AF3"/>
    <mergeCell ref="C4:D4"/>
    <mergeCell ref="U4:V4"/>
    <mergeCell ref="W4:AF4"/>
    <mergeCell ref="B5:C5"/>
    <mergeCell ref="D5:R5"/>
    <mergeCell ref="F2:X2"/>
    <mergeCell ref="AC2:AD2"/>
    <mergeCell ref="C3:D3"/>
    <mergeCell ref="E3:H3"/>
    <mergeCell ref="I3:P3"/>
    <mergeCell ref="Q3:R3"/>
    <mergeCell ref="S3:U3"/>
  </mergeCells>
  <conditionalFormatting sqref="S9:S24">
    <cfRule type="cellIs" dxfId="273" priority="1" stopIfTrue="1" operator="equal">
      <formula>"IV"</formula>
    </cfRule>
    <cfRule type="cellIs" dxfId="272" priority="2" stopIfTrue="1" operator="equal">
      <formula>"III"</formula>
    </cfRule>
    <cfRule type="cellIs" dxfId="271" priority="3" stopIfTrue="1" operator="equal">
      <formula>"II"</formula>
    </cfRule>
    <cfRule type="cellIs" dxfId="270" priority="4" stopIfTrue="1" operator="equal">
      <formula>"I"</formula>
    </cfRule>
  </conditionalFormatting>
  <conditionalFormatting sqref="T9:U24">
    <cfRule type="cellIs" dxfId="269" priority="5" operator="equal">
      <formula>"Mejorable"</formula>
    </cfRule>
    <cfRule type="cellIs" dxfId="268" priority="6" stopIfTrue="1" operator="equal">
      <formula>"No Aceptable"</formula>
    </cfRule>
    <cfRule type="cellIs" dxfId="267" priority="7" stopIfTrue="1" operator="equal">
      <formula>"Aceptable"</formula>
    </cfRule>
    <cfRule type="cellIs" dxfId="266" priority="8" operator="equal">
      <formula>"No Aceptable  o Aceptable con control específico"</formula>
    </cfRule>
  </conditionalFormatting>
  <conditionalFormatting sqref="U9:U24">
    <cfRule type="containsText" dxfId="265" priority="9" operator="containsText" text="SI">
      <formula>NOT(ISERROR(SEARCH(("SI"),(U9))))</formula>
    </cfRule>
    <cfRule type="cellIs" dxfId="264" priority="10" operator="equal">
      <formula>"NO"</formula>
    </cfRule>
    <cfRule type="containsText" dxfId="263" priority="11" operator="containsText" text="SI">
      <formula>NOT(ISERROR(SEARCH(("SI"),(U9))))</formula>
    </cfRule>
  </conditionalFormatting>
  <dataValidations count="5">
    <dataValidation operator="equal" allowBlank="1" showInputMessage="1" showErrorMessage="1" error="Para ingresar infrormación en esta celda, haga doble click y seleccione el valor de la lista" sqref="F20 F15" xr:uid="{2CF4978A-9E46-4629-93AA-BF5E7DE8B8F8}"/>
    <dataValidation type="list" allowBlank="1" showErrorMessage="1" sqref="Z9 Z11:Z15 U9:U24 Z18:Z19 Z21:Z24" xr:uid="{6150DB90-A3F2-4279-A920-AF43773EA324}">
      <formula1>RUTINARIA</formula1>
    </dataValidation>
    <dataValidation type="list" allowBlank="1" showErrorMessage="1" sqref="P20 P24 P9:P12 P16:P18" xr:uid="{675F5616-085B-40B2-9D3E-67956BA927FB}">
      <formula1>NIVELCONSECUENCIA</formula1>
    </dataValidation>
    <dataValidation type="list" allowBlank="1" showErrorMessage="1" sqref="J20 J24 J9:J12 J16:J18" xr:uid="{E2C360A5-308C-4048-A076-31959B901D63}">
      <formula1>NIVELDEFICIENCIA</formula1>
    </dataValidation>
    <dataValidation type="list" allowBlank="1" showErrorMessage="1" sqref="L20 L24 L9:L12 L16:L18" xr:uid="{0A9A08E1-1897-43D1-A942-4EA9DD48645F}">
      <formula1>NIVELEXPOSICION</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86AB-89E2-4814-A2DD-3F1C099A5D43}">
  <sheetPr>
    <tabColor rgb="FF00B0F0"/>
  </sheetPr>
  <dimension ref="B1:AF759"/>
  <sheetViews>
    <sheetView showGridLines="0" view="pageBreakPreview" topLeftCell="A10" zoomScale="89" zoomScaleNormal="80" zoomScaleSheetLayoutView="89" workbookViewId="0">
      <selection activeCell="E11" sqref="E11"/>
    </sheetView>
  </sheetViews>
  <sheetFormatPr defaultColWidth="12.625" defaultRowHeight="15" customHeight="1"/>
  <cols>
    <col min="1" max="1" width="2" customWidth="1"/>
    <col min="2" max="2" width="12.125" customWidth="1"/>
    <col min="3" max="3" width="6.5" customWidth="1"/>
    <col min="4" max="4" width="18.375" customWidth="1"/>
    <col min="5" max="5" width="21.375" customWidth="1"/>
    <col min="6" max="6" width="16.125" customWidth="1"/>
    <col min="7" max="9" width="15.5" customWidth="1"/>
    <col min="10" max="13" width="4.375" customWidth="1"/>
    <col min="14" max="15" width="7.125" customWidth="1"/>
    <col min="16" max="17" width="4.75" customWidth="1"/>
    <col min="18" max="18" width="7.375" customWidth="1"/>
    <col min="19" max="19" width="5.5" customWidth="1"/>
    <col min="20" max="20" width="10.625" customWidth="1"/>
    <col min="21" max="21" width="14.125" customWidth="1"/>
    <col min="22" max="24" width="4.25" customWidth="1"/>
    <col min="25" max="25" width="14.875" customWidth="1"/>
    <col min="26" max="26" width="5.25" customWidth="1"/>
    <col min="27" max="29" width="15" customWidth="1"/>
    <col min="30" max="31" width="24.875" customWidth="1"/>
    <col min="32" max="32" width="17.625" customWidth="1"/>
  </cols>
  <sheetData>
    <row r="1" spans="2:32" ht="8.25" customHeight="1" thickBot="1">
      <c r="B1" s="7"/>
      <c r="C1" s="7"/>
      <c r="D1" s="7"/>
      <c r="E1" s="7"/>
      <c r="F1" s="7"/>
      <c r="G1" s="7"/>
      <c r="H1" s="7"/>
      <c r="I1" s="7"/>
      <c r="J1" s="7"/>
      <c r="K1" s="7"/>
      <c r="L1" s="7"/>
      <c r="M1" s="7"/>
      <c r="N1" s="7"/>
      <c r="O1" s="7"/>
      <c r="P1" s="7"/>
      <c r="Q1" s="7"/>
      <c r="R1" s="7"/>
      <c r="S1" s="7"/>
      <c r="T1" s="7"/>
      <c r="U1" s="7"/>
      <c r="V1" s="7"/>
      <c r="W1" s="7"/>
      <c r="X1" s="7"/>
    </row>
    <row r="2" spans="2:32" s="47" customFormat="1" ht="63" customHeight="1">
      <c r="B2" s="186"/>
      <c r="C2" s="187"/>
      <c r="D2" s="187"/>
      <c r="E2" s="187"/>
      <c r="F2" s="682" t="s">
        <v>88</v>
      </c>
      <c r="G2" s="682"/>
      <c r="H2" s="682"/>
      <c r="I2" s="682"/>
      <c r="J2" s="682"/>
      <c r="K2" s="682"/>
      <c r="L2" s="682"/>
      <c r="M2" s="682"/>
      <c r="N2" s="682"/>
      <c r="O2" s="682"/>
      <c r="P2" s="682"/>
      <c r="Q2" s="682"/>
      <c r="R2" s="682"/>
      <c r="S2" s="682"/>
      <c r="T2" s="682"/>
      <c r="U2" s="682"/>
      <c r="V2" s="682"/>
      <c r="W2" s="682"/>
      <c r="X2" s="682"/>
      <c r="Y2" s="361"/>
      <c r="Z2" s="361"/>
      <c r="AA2" s="361"/>
      <c r="AB2" s="362"/>
      <c r="AC2" s="461" t="s">
        <v>318</v>
      </c>
      <c r="AD2" s="461"/>
      <c r="AE2" s="77" t="s">
        <v>319</v>
      </c>
      <c r="AF2" s="359">
        <v>4</v>
      </c>
    </row>
    <row r="3" spans="2:32" s="48" customFormat="1" ht="22.5" customHeight="1">
      <c r="B3" s="160" t="s">
        <v>312</v>
      </c>
      <c r="C3" s="456" t="s">
        <v>313</v>
      </c>
      <c r="D3" s="457"/>
      <c r="E3" s="458" t="s">
        <v>314</v>
      </c>
      <c r="F3" s="459"/>
      <c r="G3" s="459"/>
      <c r="H3" s="459"/>
      <c r="I3" s="460" t="s">
        <v>315</v>
      </c>
      <c r="J3" s="460"/>
      <c r="K3" s="460"/>
      <c r="L3" s="460"/>
      <c r="M3" s="460"/>
      <c r="N3" s="460"/>
      <c r="O3" s="460"/>
      <c r="P3" s="460"/>
      <c r="Q3" s="618" t="s">
        <v>316</v>
      </c>
      <c r="R3" s="446"/>
      <c r="S3" s="446" t="s">
        <v>317</v>
      </c>
      <c r="T3" s="446"/>
      <c r="U3" s="446"/>
      <c r="W3" s="264"/>
      <c r="X3" s="264"/>
      <c r="Y3" s="264"/>
      <c r="Z3" s="264"/>
      <c r="AA3" s="264"/>
      <c r="AB3" s="264"/>
      <c r="AC3" s="264"/>
      <c r="AD3" s="264"/>
      <c r="AE3" s="446" t="s">
        <v>678</v>
      </c>
      <c r="AF3" s="446"/>
    </row>
    <row r="4" spans="2:32" s="48" customFormat="1" ht="22.5" customHeight="1">
      <c r="B4" s="162" t="s">
        <v>320</v>
      </c>
      <c r="C4" s="439" t="s">
        <v>789</v>
      </c>
      <c r="D4" s="441"/>
      <c r="E4" s="50"/>
      <c r="F4" s="219"/>
      <c r="G4" s="220"/>
      <c r="H4" s="220"/>
      <c r="I4" s="220"/>
      <c r="J4" s="220"/>
      <c r="K4" s="220"/>
      <c r="L4" s="220"/>
      <c r="M4" s="220"/>
      <c r="N4" s="220"/>
      <c r="O4" s="220"/>
      <c r="P4" s="220"/>
      <c r="Q4" s="220"/>
      <c r="R4" s="220"/>
      <c r="S4" s="220"/>
      <c r="T4" s="220"/>
      <c r="U4" s="446" t="s">
        <v>322</v>
      </c>
      <c r="V4" s="447"/>
      <c r="W4" s="681" t="s">
        <v>778</v>
      </c>
      <c r="X4" s="442"/>
      <c r="Y4" s="442"/>
      <c r="Z4" s="442"/>
      <c r="AA4" s="442"/>
      <c r="AB4" s="442"/>
      <c r="AC4" s="442"/>
      <c r="AD4" s="442"/>
      <c r="AE4" s="442"/>
      <c r="AF4" s="702"/>
    </row>
    <row r="5" spans="2:32" s="48" customFormat="1" ht="22.5" customHeight="1">
      <c r="B5" s="679" t="s">
        <v>98</v>
      </c>
      <c r="C5" s="456"/>
      <c r="D5" s="706" t="s">
        <v>790</v>
      </c>
      <c r="E5" s="706"/>
      <c r="F5" s="706"/>
      <c r="G5" s="706"/>
      <c r="H5" s="706"/>
      <c r="I5" s="706"/>
      <c r="J5" s="706"/>
      <c r="K5" s="706"/>
      <c r="L5" s="706"/>
      <c r="M5" s="706"/>
      <c r="N5" s="706"/>
      <c r="O5" s="706"/>
      <c r="P5" s="706"/>
      <c r="Q5" s="706"/>
      <c r="R5" s="706"/>
      <c r="S5" s="165"/>
      <c r="T5" s="165"/>
      <c r="U5" s="165"/>
      <c r="V5" s="166"/>
      <c r="W5" s="46"/>
      <c r="X5" s="46"/>
      <c r="Y5" s="46"/>
      <c r="Z5" s="46"/>
      <c r="AA5" s="46"/>
      <c r="AB5" s="46"/>
      <c r="AC5" s="46"/>
      <c r="AD5" s="46"/>
      <c r="AE5" s="46"/>
      <c r="AF5" s="161"/>
    </row>
    <row r="6" spans="2:32" ht="25.5" customHeight="1" thickBot="1">
      <c r="B6" s="188" t="s">
        <v>327</v>
      </c>
      <c r="C6" s="662" t="s">
        <v>328</v>
      </c>
      <c r="D6" s="663"/>
      <c r="E6" s="663"/>
      <c r="F6" s="663"/>
      <c r="G6" s="663"/>
      <c r="H6" s="663"/>
      <c r="I6" s="663"/>
      <c r="J6" s="663"/>
      <c r="K6" s="663"/>
      <c r="L6" s="663"/>
      <c r="M6" s="663"/>
      <c r="N6" s="663"/>
      <c r="O6" s="663"/>
      <c r="P6" s="663"/>
      <c r="Q6" s="663"/>
      <c r="R6" s="663"/>
      <c r="S6" s="663"/>
      <c r="T6" s="663"/>
      <c r="U6" s="663"/>
      <c r="V6" s="663"/>
      <c r="W6" s="662"/>
      <c r="X6" s="662"/>
      <c r="Y6" s="189"/>
      <c r="Z6" s="189"/>
      <c r="AA6" s="189"/>
      <c r="AB6" s="189"/>
      <c r="AC6" s="189"/>
      <c r="AD6" s="189"/>
      <c r="AE6" s="189"/>
      <c r="AF6" s="190"/>
    </row>
    <row r="7" spans="2:32" s="58" customFormat="1" ht="67.5" customHeight="1">
      <c r="B7" s="640" t="s">
        <v>329</v>
      </c>
      <c r="C7" s="642" t="s">
        <v>330</v>
      </c>
      <c r="D7" s="631" t="s">
        <v>101</v>
      </c>
      <c r="E7" s="775"/>
      <c r="F7" s="631" t="s">
        <v>102</v>
      </c>
      <c r="G7" s="639" t="s">
        <v>103</v>
      </c>
      <c r="H7" s="775"/>
      <c r="I7" s="775"/>
      <c r="J7" s="649" t="s">
        <v>104</v>
      </c>
      <c r="K7" s="649"/>
      <c r="L7" s="649"/>
      <c r="M7" s="649"/>
      <c r="N7" s="649"/>
      <c r="O7" s="649"/>
      <c r="P7" s="649"/>
      <c r="Q7" s="649"/>
      <c r="R7" s="649"/>
      <c r="S7" s="649"/>
      <c r="T7" s="649"/>
      <c r="U7" s="169" t="s">
        <v>331</v>
      </c>
      <c r="V7" s="647" t="s">
        <v>107</v>
      </c>
      <c r="W7" s="775"/>
      <c r="X7" s="775"/>
      <c r="Y7" s="647" t="s">
        <v>108</v>
      </c>
      <c r="Z7" s="650" t="s">
        <v>109</v>
      </c>
      <c r="AA7" s="652" t="s">
        <v>110</v>
      </c>
      <c r="AB7" s="775"/>
      <c r="AC7" s="775"/>
      <c r="AD7" s="775"/>
      <c r="AE7" s="775"/>
      <c r="AF7" s="653" t="s">
        <v>111</v>
      </c>
    </row>
    <row r="8" spans="2:32" s="58" customFormat="1" ht="128.25" customHeight="1" thickBot="1">
      <c r="B8" s="641"/>
      <c r="C8" s="515"/>
      <c r="D8" s="173" t="s">
        <v>332</v>
      </c>
      <c r="E8" s="174" t="s">
        <v>333</v>
      </c>
      <c r="F8" s="671"/>
      <c r="G8" s="175" t="s">
        <v>114</v>
      </c>
      <c r="H8" s="175" t="s">
        <v>115</v>
      </c>
      <c r="I8" s="175" t="s">
        <v>116</v>
      </c>
      <c r="J8" s="675" t="s">
        <v>117</v>
      </c>
      <c r="K8" s="676"/>
      <c r="L8" s="675" t="s">
        <v>118</v>
      </c>
      <c r="M8" s="676"/>
      <c r="N8" s="176" t="s">
        <v>119</v>
      </c>
      <c r="O8" s="176" t="s">
        <v>334</v>
      </c>
      <c r="P8" s="675" t="s">
        <v>120</v>
      </c>
      <c r="Q8" s="676"/>
      <c r="R8" s="229" t="s">
        <v>335</v>
      </c>
      <c r="S8" s="677" t="s">
        <v>336</v>
      </c>
      <c r="T8" s="677"/>
      <c r="U8" s="177" t="s">
        <v>122</v>
      </c>
      <c r="V8" s="178" t="s">
        <v>123</v>
      </c>
      <c r="W8" s="178" t="s">
        <v>124</v>
      </c>
      <c r="X8" s="178" t="s">
        <v>125</v>
      </c>
      <c r="Y8" s="672"/>
      <c r="Z8" s="673"/>
      <c r="AA8" s="157" t="s">
        <v>126</v>
      </c>
      <c r="AB8" s="157" t="s">
        <v>127</v>
      </c>
      <c r="AC8" s="157" t="s">
        <v>128</v>
      </c>
      <c r="AD8" s="158" t="s">
        <v>129</v>
      </c>
      <c r="AE8" s="157" t="s">
        <v>130</v>
      </c>
      <c r="AF8" s="674"/>
    </row>
    <row r="9" spans="2:32" s="62" customFormat="1" ht="132.75" customHeight="1">
      <c r="B9" s="710" t="s">
        <v>791</v>
      </c>
      <c r="C9" s="667" t="s">
        <v>684</v>
      </c>
      <c r="D9" s="150" t="s">
        <v>6</v>
      </c>
      <c r="E9" s="265" t="s">
        <v>5</v>
      </c>
      <c r="F9" s="265" t="s">
        <v>338</v>
      </c>
      <c r="G9" s="179" t="s">
        <v>339</v>
      </c>
      <c r="H9" s="179" t="s">
        <v>86</v>
      </c>
      <c r="I9" s="266" t="s">
        <v>340</v>
      </c>
      <c r="J9" s="154">
        <v>2</v>
      </c>
      <c r="K9" s="267" t="str">
        <f>+IF(J9="","Bajo",IF(J9=2,"Medio",IF(J9=6,"Alto",IF(J9=10,"Muy Alto",""))))</f>
        <v>Medio</v>
      </c>
      <c r="L9" s="154">
        <v>4</v>
      </c>
      <c r="M9" s="267" t="str">
        <f>+IF(L9=0,"",IF(L9=1,"Esporádica",IF(L9=2,"Ocasional",IF(L9=3,"Frecuente",IF(L9=4,"Continua","")))))</f>
        <v>Continua</v>
      </c>
      <c r="N9" s="268">
        <f>+IF(J9="",L9,(L9*J9))</f>
        <v>8</v>
      </c>
      <c r="O9" s="267" t="str">
        <f>+IF(N9=0,"",IF(N9&lt;5,"Bajo",IF(N9&lt;9,"Medio",IF(N9&lt;21,"Alto",IF(N9&lt;41,"Muy Alto","")))))</f>
        <v>Medio</v>
      </c>
      <c r="P9" s="154">
        <v>60</v>
      </c>
      <c r="Q9" s="267" t="str">
        <f>+IF(P9=0,"",IF(P9&lt;11,"Leve",IF(P9&lt;26,"Grave",IF(P9&lt;61,"Muy Grave",IF(P9&lt;101,"Muerte","")))))</f>
        <v>Muy Grave</v>
      </c>
      <c r="R9" s="154">
        <f>+P9*N9</f>
        <v>480</v>
      </c>
      <c r="S9" s="150" t="str">
        <f>+IF(R9=0,"",IF(R9&lt;21,"IV",IF(R9&lt;121,"III",IF(R9&lt;501,"II",IF(R9&lt;4001,"I","")))))</f>
        <v>II</v>
      </c>
      <c r="T9" s="151" t="str">
        <f>+IF(S9=0,"",IF(S9="I","No Aceptable",IF(S9="II","No Aceptable  o Aceptable con control específico",IF(S9="III","Aceptable",IF(S9="IV","Aceptable","")))))</f>
        <v>No Aceptable  o Aceptable con control específico</v>
      </c>
      <c r="U9" s="151" t="s">
        <v>4</v>
      </c>
      <c r="V9" s="636">
        <v>1</v>
      </c>
      <c r="W9" s="636">
        <v>18</v>
      </c>
      <c r="X9" s="636">
        <f>V9+W9</f>
        <v>19</v>
      </c>
      <c r="Y9" s="180" t="s">
        <v>137</v>
      </c>
      <c r="Z9" s="150" t="s">
        <v>4</v>
      </c>
      <c r="AA9" s="150" t="s">
        <v>86</v>
      </c>
      <c r="AB9" s="150" t="s">
        <v>86</v>
      </c>
      <c r="AC9" s="154" t="s">
        <v>341</v>
      </c>
      <c r="AD9" s="269" t="s">
        <v>342</v>
      </c>
      <c r="AE9" s="150" t="s">
        <v>86</v>
      </c>
      <c r="AF9" s="181" t="s">
        <v>86</v>
      </c>
    </row>
    <row r="10" spans="2:32" s="62" customFormat="1" ht="87.75" customHeight="1">
      <c r="B10" s="711"/>
      <c r="C10" s="668"/>
      <c r="D10" s="244" t="s">
        <v>24</v>
      </c>
      <c r="E10" s="245" t="s">
        <v>5</v>
      </c>
      <c r="F10" s="246" t="s">
        <v>338</v>
      </c>
      <c r="G10" s="247" t="s">
        <v>86</v>
      </c>
      <c r="H10" s="247" t="s">
        <v>86</v>
      </c>
      <c r="I10" s="248" t="s">
        <v>340</v>
      </c>
      <c r="J10" s="249">
        <v>2</v>
      </c>
      <c r="K10" s="256" t="str">
        <f>+IF(J10="","Bajo",IF(J10=2,"Medio",IF(J10=6,"Alto",IF(J10=10,"Muy Alto",""))))</f>
        <v>Medio</v>
      </c>
      <c r="L10" s="249">
        <v>2</v>
      </c>
      <c r="M10" s="256" t="str">
        <f>+IF(L10=0,"",IF(L10=1,"Esporádica",IF(L10=2,"Ocasional",IF(L10=3,"Frecuente",IF(L10=4,"Continua","")))))</f>
        <v>Ocasional</v>
      </c>
      <c r="N10" s="250">
        <f>+IF(J10="",L10,(L10*J10))</f>
        <v>4</v>
      </c>
      <c r="O10" s="256" t="str">
        <f>+IF(N10=0,"",IF(N10&lt;5,"Bajo",IF(N10&lt;9,"Medio",IF(N10&lt;21,"Alto",IF(N10&lt;41,"Muy Alto","")))))</f>
        <v>Bajo</v>
      </c>
      <c r="P10" s="249">
        <v>10</v>
      </c>
      <c r="Q10" s="256" t="str">
        <f>+IF(P10=0,"",IF(P10&lt;11,"Leve",IF(P10&lt;26,"Grave",IF(P10&lt;61,"Muy Grave",IF(P10&lt;101,"Muerte","")))))</f>
        <v>Leve</v>
      </c>
      <c r="R10" s="249">
        <f>+P10*N10</f>
        <v>40</v>
      </c>
      <c r="S10" s="228" t="str">
        <f>+IF(R10=0,"",IF(R10&lt;21,"IV",IF(R10&lt;121,"III",IF(R10&lt;501,"II",IF(R10&lt;4001,"I","")))))</f>
        <v>III</v>
      </c>
      <c r="T10" s="251" t="str">
        <f>+IF(S10=0,"",IF(S10="I","No Aceptable",IF(S10="II","No Aceptable  o Aceptable con control específico",IF(S10="III","Aceptable",IF(S10="IV","Aceptable","")))))</f>
        <v>Aceptable</v>
      </c>
      <c r="U10" s="251" t="s">
        <v>4</v>
      </c>
      <c r="V10" s="637"/>
      <c r="W10" s="637"/>
      <c r="X10" s="637"/>
      <c r="Y10" s="252" t="s">
        <v>630</v>
      </c>
      <c r="Z10" s="252" t="s">
        <v>8</v>
      </c>
      <c r="AA10" s="228" t="s">
        <v>86</v>
      </c>
      <c r="AB10" s="228" t="s">
        <v>86</v>
      </c>
      <c r="AC10" s="228" t="s">
        <v>86</v>
      </c>
      <c r="AD10" s="258" t="s">
        <v>631</v>
      </c>
      <c r="AE10" s="228" t="s">
        <v>86</v>
      </c>
      <c r="AF10" s="253" t="s">
        <v>86</v>
      </c>
    </row>
    <row r="11" spans="2:32" ht="94.5" customHeight="1">
      <c r="B11" s="711"/>
      <c r="C11" s="668"/>
      <c r="D11" s="59" t="s">
        <v>632</v>
      </c>
      <c r="E11" s="102" t="s">
        <v>9</v>
      </c>
      <c r="F11" s="90" t="s">
        <v>355</v>
      </c>
      <c r="G11" s="96" t="s">
        <v>86</v>
      </c>
      <c r="H11" s="96" t="s">
        <v>86</v>
      </c>
      <c r="I11" s="98" t="s">
        <v>633</v>
      </c>
      <c r="J11" s="90">
        <v>2</v>
      </c>
      <c r="K11" s="217" t="str">
        <f>+IF(J11="","Bajo",IF(J11=2,"Medio",IF(J11=6,"Alto",IF(J11=10,"Muy Alto",""))))</f>
        <v>Medio</v>
      </c>
      <c r="L11" s="90">
        <v>3</v>
      </c>
      <c r="M11" s="216" t="str">
        <f>+IF(L11=0,"",IF(L11=1,"Esporádica",IF(L11=2,"Ocasional",IF(L11=3,"Frecuente",IF(L11=4,"Continua","")))))</f>
        <v>Frecuente</v>
      </c>
      <c r="N11" s="90">
        <f>+IF(J11="",L11,(L11*J11))</f>
        <v>6</v>
      </c>
      <c r="O11" s="216" t="str">
        <f>+IF(N11=0,"",IF(N11&lt;5,"Bajo",IF(N11&lt;9,"Medio",IF(N11&lt;21,"Alto",IF(N11&lt;41,"Muy Alto","")))))</f>
        <v>Medio</v>
      </c>
      <c r="P11" s="90">
        <v>10</v>
      </c>
      <c r="Q11" s="216" t="str">
        <f>+IF(P11=0,"",IF(P11&lt;11,"Leve",IF(P11&lt;26,"Grave",IF(P11&lt;61,"Muy Grave",IF(P11&lt;101,"Muerte","")))))</f>
        <v>Leve</v>
      </c>
      <c r="R11" s="90">
        <f>+P11*N11</f>
        <v>60</v>
      </c>
      <c r="S11" s="90" t="str">
        <f>+IF(R11=0,"",IF(R11&lt;21,"IV",IF(R11&lt;121,"III",IF(R11&lt;501,"II",IF(R11&lt;4001,"I","")))))</f>
        <v>III</v>
      </c>
      <c r="T11" s="99" t="str">
        <f>+IF(S11=0,"",IF(S11="I","No Aceptable",IF(S11="II","No Aceptable  o Aceptable con control específico",IF(S11="III","Aceptable",IF(S11="IV","Aceptable","")))))</f>
        <v>Aceptable</v>
      </c>
      <c r="U11" s="99" t="s">
        <v>4</v>
      </c>
      <c r="V11" s="637"/>
      <c r="W11" s="637"/>
      <c r="X11" s="637"/>
      <c r="Y11" s="100" t="s">
        <v>358</v>
      </c>
      <c r="Z11" s="90" t="s">
        <v>8</v>
      </c>
      <c r="AA11" s="90" t="s">
        <v>86</v>
      </c>
      <c r="AB11" s="90" t="s">
        <v>86</v>
      </c>
      <c r="AC11" s="90" t="s">
        <v>86</v>
      </c>
      <c r="AD11" s="259" t="s">
        <v>634</v>
      </c>
      <c r="AE11" s="90" t="s">
        <v>86</v>
      </c>
      <c r="AF11" s="182" t="s">
        <v>86</v>
      </c>
    </row>
    <row r="12" spans="2:32" s="58" customFormat="1" ht="62.25" customHeight="1">
      <c r="B12" s="711"/>
      <c r="C12" s="668"/>
      <c r="D12" s="102" t="s">
        <v>349</v>
      </c>
      <c r="E12" s="102" t="s">
        <v>9</v>
      </c>
      <c r="F12" s="90" t="s">
        <v>350</v>
      </c>
      <c r="G12" s="96" t="s">
        <v>86</v>
      </c>
      <c r="H12" s="96" t="s">
        <v>86</v>
      </c>
      <c r="I12" s="96" t="s">
        <v>635</v>
      </c>
      <c r="J12" s="102">
        <v>2</v>
      </c>
      <c r="K12" s="218" t="str">
        <f>+IF(J12="","Bajo",IF(J12=2,"Medio",IF(J12=6,"Alto",IF(J12=10,"Muy Alto",""))))</f>
        <v>Medio</v>
      </c>
      <c r="L12" s="102">
        <v>2</v>
      </c>
      <c r="M12" s="256" t="str">
        <f>+IF(L12=0,"",IF(L12=1,"Esporádica",IF(L12=2,"Ocasional",IF(L12=3,"Frecuente",IF(L12=4,"Continua","")))))</f>
        <v>Ocasional</v>
      </c>
      <c r="N12" s="102">
        <f>+IF(J12="",L12,(L12*J12))</f>
        <v>4</v>
      </c>
      <c r="O12" s="256" t="str">
        <f>+IF(N12=0,"",IF(N12&lt;5,"Bajo",IF(N12&lt;9,"Medio",IF(N12&lt;21,"Alto",IF(N12&lt;41,"Muy Alto","")))))</f>
        <v>Bajo</v>
      </c>
      <c r="P12" s="102">
        <v>10</v>
      </c>
      <c r="Q12" s="256" t="str">
        <f>+IF(P12=0,"",IF(P12&lt;11,"Leve",IF(P12&lt;26,"Grave",IF(P12&lt;61,"Muy Grave",IF(P12&lt;101,"Muerte","")))))</f>
        <v>Leve</v>
      </c>
      <c r="R12" s="102">
        <f>+P12*N12</f>
        <v>40</v>
      </c>
      <c r="S12" s="102" t="str">
        <f>+IF(R12=0,"",IF(R12&lt;21,"IV",IF(R12&lt;121,"III",IF(R12&lt;501,"II",IF(R12&lt;4001,"I","")))))</f>
        <v>III</v>
      </c>
      <c r="T12" s="103" t="str">
        <f>+IF(S12=0,"",IF(S12="I","No Aceptable",IF(S12="II","No Aceptable  o Aceptable con control específico",IF(S12="III","Aceptable",IF(S12="IV","Aceptable","")))))</f>
        <v>Aceptable</v>
      </c>
      <c r="U12" s="103" t="s">
        <v>4</v>
      </c>
      <c r="V12" s="637"/>
      <c r="W12" s="637"/>
      <c r="X12" s="637"/>
      <c r="Y12" s="104" t="s">
        <v>352</v>
      </c>
      <c r="Z12" s="102" t="s">
        <v>4</v>
      </c>
      <c r="AA12" s="90" t="s">
        <v>86</v>
      </c>
      <c r="AB12" s="90" t="s">
        <v>86</v>
      </c>
      <c r="AC12" s="90" t="s">
        <v>86</v>
      </c>
      <c r="AD12" s="259" t="s">
        <v>634</v>
      </c>
      <c r="AE12" s="90" t="s">
        <v>86</v>
      </c>
      <c r="AF12" s="183" t="s">
        <v>86</v>
      </c>
    </row>
    <row r="13" spans="2:32" s="58" customFormat="1" ht="100.5" customHeight="1">
      <c r="B13" s="711"/>
      <c r="C13" s="668"/>
      <c r="D13" s="59" t="s">
        <v>641</v>
      </c>
      <c r="E13" s="243" t="s">
        <v>23</v>
      </c>
      <c r="F13" s="90" t="s">
        <v>400</v>
      </c>
      <c r="G13" s="96" t="s">
        <v>86</v>
      </c>
      <c r="H13" s="96" t="s">
        <v>86</v>
      </c>
      <c r="I13" s="109" t="s">
        <v>642</v>
      </c>
      <c r="J13" s="98">
        <v>6</v>
      </c>
      <c r="K13" s="216" t="str">
        <f t="shared" ref="K13:K22" si="0">+IF(J13="","Bajo",IF(J13=2,"Medio",IF(J13=6,"Alto",IF(J13=10,"Muy Alto",""))))</f>
        <v>Alto</v>
      </c>
      <c r="L13" s="98">
        <v>2</v>
      </c>
      <c r="M13" s="216" t="str">
        <f t="shared" ref="M13:M22" si="1">+IF(L13=0,"",IF(L13=1,"Esporádica",IF(L13=2,"Ocasional",IF(L13=3,"Frecuente",IF(L13=4,"Continua","")))))</f>
        <v>Ocasional</v>
      </c>
      <c r="N13" s="98">
        <f t="shared" ref="N13:N22" si="2">+IF(J13="",L13,(L13*J13))</f>
        <v>12</v>
      </c>
      <c r="O13" s="216" t="str">
        <f t="shared" ref="O13:O22" si="3">+IF(N13=0,"",IF(N13&lt;5,"Bajo",IF(N13&lt;9,"Medio",IF(N13&lt;21,"Alto",IF(N13&lt;41,"Muy Alto","")))))</f>
        <v>Alto</v>
      </c>
      <c r="P13" s="98">
        <v>25</v>
      </c>
      <c r="Q13" s="216" t="str">
        <f t="shared" ref="Q13:Q22" si="4">+IF(P13=0,"",IF(P13&lt;11,"Leve",IF(P13&lt;26,"Grave",IF(P13&lt;61,"Muy Grave",IF(P13&lt;101,"Muerte","")))))</f>
        <v>Grave</v>
      </c>
      <c r="R13" s="98">
        <f t="shared" ref="R13:R22" si="5">+P13*N13</f>
        <v>300</v>
      </c>
      <c r="S13" s="90" t="str">
        <f t="shared" ref="S13:S22" si="6">+IF(R13=0,"",IF(R13&lt;21,"IV",IF(R13&lt;121,"III",IF(R13&lt;501,"II",IF(R13&lt;4001,"I","")))))</f>
        <v>II</v>
      </c>
      <c r="T13" s="99" t="str">
        <f t="shared" ref="T13:T22" si="7">+IF(S13=0,"",IF(S13="I","No Aceptable",IF(S13="II","No Aceptable  o Aceptable con control específico",IF(S13="III","Aceptable",IF(S13="IV","Aceptable","")))))</f>
        <v>No Aceptable  o Aceptable con control específico</v>
      </c>
      <c r="U13" s="111" t="s">
        <v>4</v>
      </c>
      <c r="V13" s="637"/>
      <c r="W13" s="637"/>
      <c r="X13" s="637"/>
      <c r="Y13" s="100" t="s">
        <v>254</v>
      </c>
      <c r="Z13" s="90" t="s">
        <v>4</v>
      </c>
      <c r="AA13" s="90" t="s">
        <v>86</v>
      </c>
      <c r="AB13" s="90" t="s">
        <v>86</v>
      </c>
      <c r="AC13" s="90" t="s">
        <v>86</v>
      </c>
      <c r="AD13" s="143" t="s">
        <v>402</v>
      </c>
      <c r="AE13" s="90" t="s">
        <v>86</v>
      </c>
      <c r="AF13" s="182" t="s">
        <v>86</v>
      </c>
    </row>
    <row r="14" spans="2:32" s="58" customFormat="1" ht="102.75" customHeight="1">
      <c r="B14" s="711"/>
      <c r="C14" s="668"/>
      <c r="D14" s="59" t="s">
        <v>643</v>
      </c>
      <c r="E14" s="242" t="s">
        <v>23</v>
      </c>
      <c r="F14" s="98" t="s">
        <v>411</v>
      </c>
      <c r="G14" s="96" t="s">
        <v>86</v>
      </c>
      <c r="H14" s="109" t="s">
        <v>412</v>
      </c>
      <c r="I14" s="109" t="s">
        <v>642</v>
      </c>
      <c r="J14" s="98">
        <v>2</v>
      </c>
      <c r="K14" s="216" t="str">
        <f t="shared" si="0"/>
        <v>Medio</v>
      </c>
      <c r="L14" s="98">
        <v>2</v>
      </c>
      <c r="M14" s="256" t="str">
        <f t="shared" si="1"/>
        <v>Ocasional</v>
      </c>
      <c r="N14" s="98">
        <f t="shared" si="2"/>
        <v>4</v>
      </c>
      <c r="O14" s="256" t="str">
        <f t="shared" si="3"/>
        <v>Bajo</v>
      </c>
      <c r="P14" s="98">
        <v>60</v>
      </c>
      <c r="Q14" s="256" t="str">
        <f t="shared" si="4"/>
        <v>Muy Grave</v>
      </c>
      <c r="R14" s="98">
        <f t="shared" si="5"/>
        <v>240</v>
      </c>
      <c r="S14" s="98" t="str">
        <f t="shared" si="6"/>
        <v>II</v>
      </c>
      <c r="T14" s="111" t="str">
        <f t="shared" si="7"/>
        <v>No Aceptable  o Aceptable con control específico</v>
      </c>
      <c r="U14" s="111" t="s">
        <v>4</v>
      </c>
      <c r="V14" s="637"/>
      <c r="W14" s="637"/>
      <c r="X14" s="637"/>
      <c r="Y14" s="112" t="s">
        <v>414</v>
      </c>
      <c r="Z14" s="98" t="s">
        <v>4</v>
      </c>
      <c r="AA14" s="90" t="s">
        <v>86</v>
      </c>
      <c r="AB14" s="90" t="s">
        <v>86</v>
      </c>
      <c r="AC14" s="90" t="s">
        <v>86</v>
      </c>
      <c r="AD14" s="260" t="s">
        <v>415</v>
      </c>
      <c r="AE14" s="90" t="s">
        <v>86</v>
      </c>
      <c r="AF14" s="182" t="s">
        <v>86</v>
      </c>
    </row>
    <row r="15" spans="2:32" s="58" customFormat="1" ht="129" customHeight="1">
      <c r="B15" s="711"/>
      <c r="C15" s="668"/>
      <c r="D15" s="59" t="s">
        <v>644</v>
      </c>
      <c r="E15" s="60" t="s">
        <v>645</v>
      </c>
      <c r="F15" s="65" t="s">
        <v>646</v>
      </c>
      <c r="G15" s="107" t="s">
        <v>86</v>
      </c>
      <c r="H15" s="96" t="s">
        <v>647</v>
      </c>
      <c r="I15" s="108" t="s">
        <v>648</v>
      </c>
      <c r="J15" s="90">
        <v>6</v>
      </c>
      <c r="K15" s="217" t="str">
        <f t="shared" si="0"/>
        <v>Alto</v>
      </c>
      <c r="L15" s="90">
        <v>3</v>
      </c>
      <c r="M15" s="216" t="str">
        <f t="shared" si="1"/>
        <v>Frecuente</v>
      </c>
      <c r="N15" s="90">
        <f t="shared" si="2"/>
        <v>18</v>
      </c>
      <c r="O15" s="216" t="str">
        <f t="shared" si="3"/>
        <v>Alto</v>
      </c>
      <c r="P15" s="90">
        <v>25</v>
      </c>
      <c r="Q15" s="216" t="str">
        <f t="shared" si="4"/>
        <v>Grave</v>
      </c>
      <c r="R15" s="90">
        <f t="shared" si="5"/>
        <v>450</v>
      </c>
      <c r="S15" s="90" t="str">
        <f t="shared" si="6"/>
        <v>II</v>
      </c>
      <c r="T15" s="99" t="str">
        <f t="shared" si="7"/>
        <v>No Aceptable  o Aceptable con control específico</v>
      </c>
      <c r="U15" s="99" t="s">
        <v>4</v>
      </c>
      <c r="V15" s="637"/>
      <c r="W15" s="637"/>
      <c r="X15" s="637"/>
      <c r="Y15" s="100" t="s">
        <v>373</v>
      </c>
      <c r="Z15" s="90" t="s">
        <v>4</v>
      </c>
      <c r="AA15" s="90" t="s">
        <v>86</v>
      </c>
      <c r="AB15" s="90" t="s">
        <v>86</v>
      </c>
      <c r="AC15" s="90" t="s">
        <v>86</v>
      </c>
      <c r="AD15" s="261" t="s">
        <v>374</v>
      </c>
      <c r="AE15" s="90" t="s">
        <v>86</v>
      </c>
      <c r="AF15" s="182" t="s">
        <v>86</v>
      </c>
    </row>
    <row r="16" spans="2:32" s="62" customFormat="1" ht="127.5" customHeight="1">
      <c r="B16" s="711"/>
      <c r="C16" s="668"/>
      <c r="D16" s="59" t="s">
        <v>649</v>
      </c>
      <c r="E16" s="243" t="s">
        <v>650</v>
      </c>
      <c r="F16" s="60" t="s">
        <v>651</v>
      </c>
      <c r="G16" s="107" t="s">
        <v>86</v>
      </c>
      <c r="H16" s="96" t="s">
        <v>647</v>
      </c>
      <c r="I16" s="108" t="s">
        <v>648</v>
      </c>
      <c r="J16" s="98">
        <v>6</v>
      </c>
      <c r="K16" s="216" t="str">
        <f t="shared" si="0"/>
        <v>Alto</v>
      </c>
      <c r="L16" s="98">
        <v>3</v>
      </c>
      <c r="M16" s="256" t="str">
        <f t="shared" si="1"/>
        <v>Frecuente</v>
      </c>
      <c r="N16" s="102">
        <f t="shared" si="2"/>
        <v>18</v>
      </c>
      <c r="O16" s="256" t="str">
        <f t="shared" si="3"/>
        <v>Alto</v>
      </c>
      <c r="P16" s="98">
        <v>25</v>
      </c>
      <c r="Q16" s="256" t="str">
        <f t="shared" si="4"/>
        <v>Grave</v>
      </c>
      <c r="R16" s="98">
        <f t="shared" si="5"/>
        <v>450</v>
      </c>
      <c r="S16" s="90" t="str">
        <f t="shared" si="6"/>
        <v>II</v>
      </c>
      <c r="T16" s="99" t="str">
        <f t="shared" si="7"/>
        <v>No Aceptable  o Aceptable con control específico</v>
      </c>
      <c r="U16" s="99" t="s">
        <v>4</v>
      </c>
      <c r="V16" s="637"/>
      <c r="W16" s="637"/>
      <c r="X16" s="637"/>
      <c r="Y16" s="65" t="s">
        <v>707</v>
      </c>
      <c r="Z16" s="65" t="s">
        <v>4</v>
      </c>
      <c r="AA16" s="90" t="s">
        <v>86</v>
      </c>
      <c r="AB16" s="90" t="s">
        <v>86</v>
      </c>
      <c r="AC16" s="90" t="s">
        <v>86</v>
      </c>
      <c r="AD16" s="262" t="s">
        <v>653</v>
      </c>
      <c r="AE16" s="90" t="s">
        <v>86</v>
      </c>
      <c r="AF16" s="182" t="s">
        <v>86</v>
      </c>
    </row>
    <row r="17" spans="2:32" s="62" customFormat="1" ht="135" customHeight="1">
      <c r="B17" s="711"/>
      <c r="C17" s="668"/>
      <c r="D17" s="59" t="s">
        <v>654</v>
      </c>
      <c r="E17" s="243" t="s">
        <v>650</v>
      </c>
      <c r="F17" s="60" t="s">
        <v>651</v>
      </c>
      <c r="G17" s="107" t="s">
        <v>86</v>
      </c>
      <c r="H17" s="96" t="s">
        <v>647</v>
      </c>
      <c r="I17" s="108" t="s">
        <v>648</v>
      </c>
      <c r="J17" s="98">
        <v>2</v>
      </c>
      <c r="K17" s="216" t="str">
        <f t="shared" si="0"/>
        <v>Medio</v>
      </c>
      <c r="L17" s="98">
        <v>2</v>
      </c>
      <c r="M17" s="216" t="str">
        <f t="shared" si="1"/>
        <v>Ocasional</v>
      </c>
      <c r="N17" s="102">
        <f t="shared" si="2"/>
        <v>4</v>
      </c>
      <c r="O17" s="216" t="str">
        <f t="shared" si="3"/>
        <v>Bajo</v>
      </c>
      <c r="P17" s="98">
        <v>10</v>
      </c>
      <c r="Q17" s="216" t="str">
        <f t="shared" si="4"/>
        <v>Leve</v>
      </c>
      <c r="R17" s="98">
        <f t="shared" si="5"/>
        <v>40</v>
      </c>
      <c r="S17" s="90" t="str">
        <f t="shared" si="6"/>
        <v>III</v>
      </c>
      <c r="T17" s="99" t="str">
        <f t="shared" si="7"/>
        <v>Aceptable</v>
      </c>
      <c r="U17" s="99" t="s">
        <v>4</v>
      </c>
      <c r="V17" s="637"/>
      <c r="W17" s="637"/>
      <c r="X17" s="637"/>
      <c r="Y17" s="65" t="s">
        <v>655</v>
      </c>
      <c r="Z17" s="65" t="s">
        <v>8</v>
      </c>
      <c r="AA17" s="90" t="s">
        <v>86</v>
      </c>
      <c r="AB17" s="90" t="s">
        <v>86</v>
      </c>
      <c r="AC17" s="90" t="s">
        <v>86</v>
      </c>
      <c r="AD17" s="261" t="s">
        <v>374</v>
      </c>
      <c r="AE17" s="90" t="s">
        <v>86</v>
      </c>
      <c r="AF17" s="182" t="s">
        <v>86</v>
      </c>
    </row>
    <row r="18" spans="2:32" ht="111" customHeight="1">
      <c r="B18" s="711"/>
      <c r="C18" s="668"/>
      <c r="D18" s="90" t="s">
        <v>206</v>
      </c>
      <c r="E18" s="95" t="s">
        <v>17</v>
      </c>
      <c r="F18" s="95" t="s">
        <v>361</v>
      </c>
      <c r="G18" s="95" t="s">
        <v>362</v>
      </c>
      <c r="H18" s="95" t="s">
        <v>363</v>
      </c>
      <c r="I18" s="95" t="s">
        <v>364</v>
      </c>
      <c r="J18" s="90">
        <v>6</v>
      </c>
      <c r="K18" s="217" t="str">
        <f>+IF(J18="","Bajo",IF(J18=2,"Medio",IF(J18=6,"Alto",IF(J18=10,"Muy Alto",""))))</f>
        <v>Alto</v>
      </c>
      <c r="L18" s="90">
        <v>3</v>
      </c>
      <c r="M18" s="256" t="str">
        <f>+IF(L18=0,"",IF(L18=1,"Esporádica",IF(L18=2,"Ocasional",IF(L18=3,"Frecuente",IF(L18=4,"Continua","")))))</f>
        <v>Frecuente</v>
      </c>
      <c r="N18" s="90">
        <f>+IF(J18="",L18,(L18*J18))</f>
        <v>18</v>
      </c>
      <c r="O18" s="256" t="str">
        <f>+IF(N18=0,"",IF(N18&lt;5,"Bajo",IF(N18&lt;9,"Medio",IF(N18&lt;21,"Alto",IF(N18&lt;41,"Muy Alto","")))))</f>
        <v>Alto</v>
      </c>
      <c r="P18" s="90">
        <v>25</v>
      </c>
      <c r="Q18" s="256" t="str">
        <f>+IF(P18=0,"",IF(P18&lt;11,"Leve",IF(P18&lt;26,"Grave",IF(P18&lt;61,"Muy Grave",IF(P18&lt;101,"Muerte","")))))</f>
        <v>Grave</v>
      </c>
      <c r="R18" s="90">
        <f>+P18*N18</f>
        <v>450</v>
      </c>
      <c r="S18" s="90" t="str">
        <f>+IF(R18=0,"",IF(R18&lt;21,"IV",IF(R18&lt;121,"III",IF(R18&lt;501,"II",IF(R18&lt;4001,"I","")))))</f>
        <v>II</v>
      </c>
      <c r="T18" s="99" t="str">
        <f>+IF(S18=0,"",IF(S18="I","No Aceptable",IF(S18="II","No Aceptable  o Aceptable con control específico",IF(S18="III","Aceptable",IF(S18="IV","Aceptable","")))))</f>
        <v>No Aceptable  o Aceptable con control específico</v>
      </c>
      <c r="U18" s="99" t="s">
        <v>4</v>
      </c>
      <c r="V18" s="637"/>
      <c r="W18" s="637"/>
      <c r="X18" s="637"/>
      <c r="Y18" s="100" t="s">
        <v>365</v>
      </c>
      <c r="Z18" s="90" t="s">
        <v>4</v>
      </c>
      <c r="AA18" s="90" t="s">
        <v>86</v>
      </c>
      <c r="AB18" s="90" t="s">
        <v>86</v>
      </c>
      <c r="AC18" s="90" t="s">
        <v>86</v>
      </c>
      <c r="AD18" s="261" t="s">
        <v>366</v>
      </c>
      <c r="AE18" s="90" t="s">
        <v>86</v>
      </c>
      <c r="AF18" s="182" t="s">
        <v>367</v>
      </c>
    </row>
    <row r="19" spans="2:32" s="62" customFormat="1" ht="72.75" customHeight="1">
      <c r="B19" s="711"/>
      <c r="C19" s="668"/>
      <c r="D19" s="106" t="s">
        <v>385</v>
      </c>
      <c r="E19" s="95" t="s">
        <v>23</v>
      </c>
      <c r="F19" s="90" t="s">
        <v>386</v>
      </c>
      <c r="G19" s="90" t="s">
        <v>387</v>
      </c>
      <c r="H19" s="98" t="s">
        <v>388</v>
      </c>
      <c r="I19" s="109" t="s">
        <v>642</v>
      </c>
      <c r="J19" s="98">
        <v>2</v>
      </c>
      <c r="K19" s="216" t="str">
        <f t="shared" si="0"/>
        <v>Medio</v>
      </c>
      <c r="L19" s="98">
        <v>1</v>
      </c>
      <c r="M19" s="216" t="str">
        <f t="shared" si="1"/>
        <v>Esporádica</v>
      </c>
      <c r="N19" s="98">
        <f t="shared" si="2"/>
        <v>2</v>
      </c>
      <c r="O19" s="216" t="str">
        <f t="shared" si="3"/>
        <v>Bajo</v>
      </c>
      <c r="P19" s="98">
        <v>25</v>
      </c>
      <c r="Q19" s="216" t="str">
        <f t="shared" si="4"/>
        <v>Grave</v>
      </c>
      <c r="R19" s="98">
        <f t="shared" si="5"/>
        <v>50</v>
      </c>
      <c r="S19" s="90" t="str">
        <f t="shared" si="6"/>
        <v>III</v>
      </c>
      <c r="T19" s="99" t="str">
        <f t="shared" si="7"/>
        <v>Aceptable</v>
      </c>
      <c r="U19" s="99" t="s">
        <v>4</v>
      </c>
      <c r="V19" s="637"/>
      <c r="W19" s="637"/>
      <c r="X19" s="637"/>
      <c r="Y19" s="100" t="s">
        <v>390</v>
      </c>
      <c r="Z19" s="90" t="s">
        <v>4</v>
      </c>
      <c r="AA19" s="90" t="s">
        <v>86</v>
      </c>
      <c r="AB19" s="90" t="s">
        <v>86</v>
      </c>
      <c r="AC19" s="90" t="s">
        <v>86</v>
      </c>
      <c r="AD19" s="143" t="s">
        <v>391</v>
      </c>
      <c r="AE19" s="90" t="s">
        <v>86</v>
      </c>
      <c r="AF19" s="182" t="s">
        <v>86</v>
      </c>
    </row>
    <row r="20" spans="2:32" s="62" customFormat="1" ht="195.75" customHeight="1">
      <c r="B20" s="711"/>
      <c r="C20" s="668"/>
      <c r="D20" s="59" t="s">
        <v>656</v>
      </c>
      <c r="E20" s="242" t="s">
        <v>23</v>
      </c>
      <c r="F20" s="61" t="s">
        <v>657</v>
      </c>
      <c r="G20" s="96" t="s">
        <v>86</v>
      </c>
      <c r="H20" s="96" t="s">
        <v>86</v>
      </c>
      <c r="I20" s="109" t="s">
        <v>642</v>
      </c>
      <c r="J20" s="98">
        <v>2</v>
      </c>
      <c r="K20" s="216" t="str">
        <f t="shared" si="0"/>
        <v>Medio</v>
      </c>
      <c r="L20" s="98">
        <v>1</v>
      </c>
      <c r="M20" s="256" t="str">
        <f t="shared" si="1"/>
        <v>Esporádica</v>
      </c>
      <c r="N20" s="102">
        <f t="shared" si="2"/>
        <v>2</v>
      </c>
      <c r="O20" s="256" t="str">
        <f t="shared" si="3"/>
        <v>Bajo</v>
      </c>
      <c r="P20" s="98">
        <v>10</v>
      </c>
      <c r="Q20" s="256" t="str">
        <f t="shared" si="4"/>
        <v>Leve</v>
      </c>
      <c r="R20" s="98">
        <f t="shared" si="5"/>
        <v>20</v>
      </c>
      <c r="S20" s="90" t="str">
        <f t="shared" si="6"/>
        <v>IV</v>
      </c>
      <c r="T20" s="99" t="str">
        <f t="shared" si="7"/>
        <v>Aceptable</v>
      </c>
      <c r="U20" s="99" t="s">
        <v>4</v>
      </c>
      <c r="V20" s="637"/>
      <c r="W20" s="637"/>
      <c r="X20" s="637"/>
      <c r="Y20" s="65" t="s">
        <v>658</v>
      </c>
      <c r="Z20" s="65" t="s">
        <v>8</v>
      </c>
      <c r="AA20" s="90" t="s">
        <v>86</v>
      </c>
      <c r="AB20" s="90" t="s">
        <v>86</v>
      </c>
      <c r="AC20" s="90" t="s">
        <v>86</v>
      </c>
      <c r="AD20" s="261" t="s">
        <v>659</v>
      </c>
      <c r="AE20" s="90" t="s">
        <v>86</v>
      </c>
      <c r="AF20" s="184" t="s">
        <v>86</v>
      </c>
    </row>
    <row r="21" spans="2:32" ht="150" customHeight="1">
      <c r="B21" s="711"/>
      <c r="C21" s="668"/>
      <c r="D21" s="109" t="s">
        <v>403</v>
      </c>
      <c r="E21" s="95" t="s">
        <v>23</v>
      </c>
      <c r="F21" s="98" t="s">
        <v>404</v>
      </c>
      <c r="G21" s="109" t="s">
        <v>405</v>
      </c>
      <c r="H21" s="109" t="s">
        <v>406</v>
      </c>
      <c r="I21" s="109" t="s">
        <v>407</v>
      </c>
      <c r="J21" s="98">
        <v>2</v>
      </c>
      <c r="K21" s="216" t="str">
        <f t="shared" si="0"/>
        <v>Medio</v>
      </c>
      <c r="L21" s="98">
        <v>2</v>
      </c>
      <c r="M21" s="216" t="str">
        <f t="shared" si="1"/>
        <v>Ocasional</v>
      </c>
      <c r="N21" s="98">
        <f t="shared" si="2"/>
        <v>4</v>
      </c>
      <c r="O21" s="216" t="str">
        <f t="shared" si="3"/>
        <v>Bajo</v>
      </c>
      <c r="P21" s="98">
        <v>100</v>
      </c>
      <c r="Q21" s="216" t="str">
        <f t="shared" si="4"/>
        <v>Muerte</v>
      </c>
      <c r="R21" s="98">
        <f t="shared" si="5"/>
        <v>400</v>
      </c>
      <c r="S21" s="90" t="str">
        <f t="shared" si="6"/>
        <v>II</v>
      </c>
      <c r="T21" s="99" t="str">
        <f t="shared" si="7"/>
        <v>No Aceptable  o Aceptable con control específico</v>
      </c>
      <c r="U21" s="99" t="s">
        <v>4</v>
      </c>
      <c r="V21" s="637"/>
      <c r="W21" s="637"/>
      <c r="X21" s="637"/>
      <c r="Y21" s="100" t="s">
        <v>408</v>
      </c>
      <c r="Z21" s="90" t="s">
        <v>8</v>
      </c>
      <c r="AA21" s="90" t="s">
        <v>86</v>
      </c>
      <c r="AB21" s="90" t="s">
        <v>86</v>
      </c>
      <c r="AC21" s="98" t="s">
        <v>383</v>
      </c>
      <c r="AD21" s="260" t="s">
        <v>409</v>
      </c>
      <c r="AE21" s="90" t="s">
        <v>86</v>
      </c>
      <c r="AF21" s="182" t="s">
        <v>86</v>
      </c>
    </row>
    <row r="22" spans="2:32" ht="64.5" customHeight="1">
      <c r="B22" s="711"/>
      <c r="C22" s="668"/>
      <c r="D22" s="228" t="s">
        <v>289</v>
      </c>
      <c r="E22" s="228" t="s">
        <v>23</v>
      </c>
      <c r="F22" s="228" t="s">
        <v>378</v>
      </c>
      <c r="G22" s="247" t="s">
        <v>86</v>
      </c>
      <c r="H22" s="247" t="s">
        <v>86</v>
      </c>
      <c r="I22" s="249" t="s">
        <v>381</v>
      </c>
      <c r="J22" s="249">
        <v>2</v>
      </c>
      <c r="K22" s="256" t="str">
        <f t="shared" si="0"/>
        <v>Medio</v>
      </c>
      <c r="L22" s="249">
        <v>3</v>
      </c>
      <c r="M22" s="256" t="str">
        <f t="shared" si="1"/>
        <v>Frecuente</v>
      </c>
      <c r="N22" s="249">
        <f t="shared" si="2"/>
        <v>6</v>
      </c>
      <c r="O22" s="256" t="str">
        <f t="shared" si="3"/>
        <v>Medio</v>
      </c>
      <c r="P22" s="249">
        <v>10</v>
      </c>
      <c r="Q22" s="256" t="str">
        <f t="shared" si="4"/>
        <v>Leve</v>
      </c>
      <c r="R22" s="249">
        <f t="shared" si="5"/>
        <v>60</v>
      </c>
      <c r="S22" s="228" t="str">
        <f t="shared" si="6"/>
        <v>III</v>
      </c>
      <c r="T22" s="251" t="str">
        <f t="shared" si="7"/>
        <v>Aceptable</v>
      </c>
      <c r="U22" s="251" t="s">
        <v>4</v>
      </c>
      <c r="V22" s="637"/>
      <c r="W22" s="637"/>
      <c r="X22" s="637"/>
      <c r="Y22" s="254" t="s">
        <v>382</v>
      </c>
      <c r="Z22" s="228" t="s">
        <v>4</v>
      </c>
      <c r="AA22" s="228" t="s">
        <v>86</v>
      </c>
      <c r="AB22" s="228" t="s">
        <v>86</v>
      </c>
      <c r="AC22" s="228" t="s">
        <v>86</v>
      </c>
      <c r="AD22" s="263" t="s">
        <v>662</v>
      </c>
      <c r="AE22" s="228" t="s">
        <v>86</v>
      </c>
      <c r="AF22" s="255" t="s">
        <v>86</v>
      </c>
    </row>
    <row r="23" spans="2:32" s="58" customFormat="1" ht="200.25" customHeight="1">
      <c r="B23" s="711"/>
      <c r="C23" s="668"/>
      <c r="D23" s="90" t="s">
        <v>234</v>
      </c>
      <c r="E23" s="243" t="s">
        <v>233</v>
      </c>
      <c r="F23" s="90" t="s">
        <v>416</v>
      </c>
      <c r="G23" s="96" t="s">
        <v>86</v>
      </c>
      <c r="H23" s="98" t="s">
        <v>417</v>
      </c>
      <c r="I23" s="98" t="s">
        <v>418</v>
      </c>
      <c r="J23" s="90">
        <v>2</v>
      </c>
      <c r="K23" s="217" t="str">
        <f>+IF(J23="","Bajo",IF(J23=2,"Medio",IF(J23=6,"Alto",IF(J23=10,"Muy Alto",""))))</f>
        <v>Medio</v>
      </c>
      <c r="L23" s="90">
        <v>2</v>
      </c>
      <c r="M23" s="216" t="str">
        <f>+IF(L23=0,"",IF(L23=1,"Esporádica",IF(L23=2,"Ocasional",IF(L23=3,"Frecuente",IF(L23=4,"Continua","")))))</f>
        <v>Ocasional</v>
      </c>
      <c r="N23" s="90">
        <f>+IF(J23="",L23,(L23*J23))</f>
        <v>4</v>
      </c>
      <c r="O23" s="216" t="str">
        <f>+IF(N23=0,"",IF(N23&lt;5,"Bajo",IF(N23&lt;9,"Medio",IF(N23&lt;21,"Alto",IF(N23&lt;41,"Muy Alto","")))))</f>
        <v>Bajo</v>
      </c>
      <c r="P23" s="90">
        <v>100</v>
      </c>
      <c r="Q23" s="216" t="str">
        <f>+IF(P23=0,"",IF(P23&lt;11,"Leve",IF(P23&lt;26,"Grave",IF(P23&lt;61,"Muy Grave",IF(P23&lt;101,"Muerte","")))))</f>
        <v>Muerte</v>
      </c>
      <c r="R23" s="90">
        <f>+P23*N23</f>
        <v>400</v>
      </c>
      <c r="S23" s="90" t="str">
        <f>+IF(R23=0,"",IF(R23&lt;21,"IV",IF(R23&lt;121,"III",IF(R23&lt;501,"II",IF(R23&lt;4001,"I","")))))</f>
        <v>II</v>
      </c>
      <c r="T23" s="99" t="str">
        <f>+IF(S23=0,"",IF(S23="I","No Aceptable",IF(S23="II","No Aceptable  o Aceptable con control específico",IF(S23="III","Aceptable",IF(S23="IV","Aceptable","")))))</f>
        <v>No Aceptable  o Aceptable con control específico</v>
      </c>
      <c r="U23" s="99" t="s">
        <v>4</v>
      </c>
      <c r="V23" s="637"/>
      <c r="W23" s="637"/>
      <c r="X23" s="637"/>
      <c r="Y23" s="100" t="s">
        <v>238</v>
      </c>
      <c r="Z23" s="90" t="s">
        <v>4</v>
      </c>
      <c r="AA23" s="90" t="s">
        <v>86</v>
      </c>
      <c r="AB23" s="90" t="s">
        <v>86</v>
      </c>
      <c r="AC23" s="90" t="s">
        <v>86</v>
      </c>
      <c r="AD23" s="260" t="s">
        <v>419</v>
      </c>
      <c r="AE23" s="90" t="s">
        <v>86</v>
      </c>
      <c r="AF23" s="182" t="s">
        <v>86</v>
      </c>
    </row>
    <row r="24" spans="2:32" s="58" customFormat="1" ht="150" customHeight="1" thickBot="1">
      <c r="B24" s="712"/>
      <c r="C24" s="669"/>
      <c r="D24" s="159" t="s">
        <v>663</v>
      </c>
      <c r="E24" s="270" t="s">
        <v>233</v>
      </c>
      <c r="F24" s="271" t="s">
        <v>664</v>
      </c>
      <c r="G24" s="185" t="s">
        <v>86</v>
      </c>
      <c r="H24" s="185" t="s">
        <v>86</v>
      </c>
      <c r="I24" s="156" t="s">
        <v>665</v>
      </c>
      <c r="J24" s="155">
        <v>2</v>
      </c>
      <c r="K24" s="272" t="str">
        <f>+IF(J24="","Bajo",IF(J24=2,"Medio",IF(J24=6,"Alto",IF(J24=10,"Muy Alto",""))))</f>
        <v>Medio</v>
      </c>
      <c r="L24" s="155">
        <v>3</v>
      </c>
      <c r="M24" s="272" t="str">
        <f>+IF(L24=0,"",IF(L24=1,"Esporádica",IF(L24=2,"Ocasional",IF(L24=3,"Frecuente",IF(L24=4,"Continua","")))))</f>
        <v>Frecuente</v>
      </c>
      <c r="N24" s="273">
        <f>+IF(J24="",L24,(L24*J24))</f>
        <v>6</v>
      </c>
      <c r="O24" s="272" t="str">
        <f>+IF(N24=0,"",IF(N24&lt;5,"Bajo",IF(N24&lt;9,"Medio",IF(N24&lt;21,"Alto",IF(N24&lt;41,"Muy Alto","")))))</f>
        <v>Medio</v>
      </c>
      <c r="P24" s="155">
        <v>10</v>
      </c>
      <c r="Q24" s="272" t="str">
        <f>+IF(P24=0,"",IF(P24&lt;11,"Leve",IF(P24&lt;26,"Grave",IF(P24&lt;61,"Muy Grave",IF(P24&lt;101,"Muerte","")))))</f>
        <v>Leve</v>
      </c>
      <c r="R24" s="155">
        <f>+P24*N24</f>
        <v>60</v>
      </c>
      <c r="S24" s="152" t="str">
        <f>+IF(R24=0,"",IF(R24&lt;21,"IV",IF(R24&lt;121,"III",IF(R24&lt;501,"II",IF(R24&lt;4001,"I","")))))</f>
        <v>III</v>
      </c>
      <c r="T24" s="153" t="str">
        <f>+IF(S24=0,"",IF(S24="I","No Aceptable",IF(S24="II","No Aceptable  o Aceptable con control específico",IF(S24="III","Aceptable",IF(S24="IV","Aceptable","")))))</f>
        <v>Aceptable</v>
      </c>
      <c r="U24" s="153" t="s">
        <v>4</v>
      </c>
      <c r="V24" s="670"/>
      <c r="W24" s="670"/>
      <c r="X24" s="670"/>
      <c r="Y24" s="156" t="s">
        <v>666</v>
      </c>
      <c r="Z24" s="156" t="s">
        <v>8</v>
      </c>
      <c r="AA24" s="152" t="s">
        <v>86</v>
      </c>
      <c r="AB24" s="152" t="s">
        <v>86</v>
      </c>
      <c r="AC24" s="152" t="s">
        <v>86</v>
      </c>
      <c r="AD24" s="274" t="s">
        <v>419</v>
      </c>
      <c r="AE24" s="152" t="s">
        <v>86</v>
      </c>
      <c r="AF24" s="275" t="s">
        <v>86</v>
      </c>
    </row>
    <row r="25" spans="2:32" ht="15.75" customHeight="1"/>
    <row r="26" spans="2:32" ht="15.75" customHeight="1"/>
    <row r="27" spans="2:32" ht="15.75" customHeight="1"/>
    <row r="28" spans="2:32" ht="15.75" customHeight="1"/>
    <row r="29" spans="2:32" ht="15.75" customHeight="1"/>
    <row r="30" spans="2:32" ht="15.75" customHeight="1"/>
    <row r="31" spans="2:32" ht="15.75" customHeight="1"/>
    <row r="32" spans="2: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2:7" ht="15.75" customHeight="1"/>
    <row r="306" spans="2:7" ht="15.75" customHeight="1"/>
    <row r="307" spans="2:7" ht="15.75" customHeight="1"/>
    <row r="308" spans="2:7" ht="15.75" customHeight="1"/>
    <row r="309" spans="2:7" ht="15.75" customHeight="1">
      <c r="B309" s="67">
        <v>10</v>
      </c>
      <c r="C309" s="67">
        <v>4</v>
      </c>
      <c r="D309" s="67">
        <v>100</v>
      </c>
      <c r="E309" s="72">
        <v>20</v>
      </c>
      <c r="F309" s="67" t="s">
        <v>541</v>
      </c>
      <c r="G309" s="67" t="s">
        <v>542</v>
      </c>
    </row>
    <row r="310" spans="2:7" ht="15.75" customHeight="1">
      <c r="B310" s="67">
        <v>6</v>
      </c>
      <c r="C310" s="67">
        <v>3</v>
      </c>
      <c r="D310" s="67">
        <v>60</v>
      </c>
      <c r="E310" s="71">
        <v>40</v>
      </c>
      <c r="F310" s="67" t="s">
        <v>543</v>
      </c>
      <c r="G310" s="67" t="s">
        <v>542</v>
      </c>
    </row>
    <row r="311" spans="2:7" ht="15.75" customHeight="1">
      <c r="B311" s="67">
        <v>2</v>
      </c>
      <c r="C311" s="67">
        <v>2</v>
      </c>
      <c r="D311" s="67">
        <v>25</v>
      </c>
      <c r="E311" s="71">
        <v>50</v>
      </c>
      <c r="F311" s="67" t="s">
        <v>543</v>
      </c>
      <c r="G311" s="67" t="s">
        <v>542</v>
      </c>
    </row>
    <row r="312" spans="2:7" ht="15.75" customHeight="1">
      <c r="B312" s="67" t="s">
        <v>545</v>
      </c>
      <c r="C312" s="67">
        <v>1</v>
      </c>
      <c r="D312" s="67">
        <v>10</v>
      </c>
      <c r="E312" s="71">
        <v>60</v>
      </c>
      <c r="F312" s="67" t="s">
        <v>543</v>
      </c>
      <c r="G312" s="67" t="s">
        <v>542</v>
      </c>
    </row>
    <row r="313" spans="2:7" ht="15.75" customHeight="1">
      <c r="B313" s="67"/>
      <c r="C313" s="67"/>
      <c r="D313" s="67"/>
      <c r="E313" s="71">
        <v>80</v>
      </c>
      <c r="F313" s="67" t="s">
        <v>543</v>
      </c>
      <c r="G313" s="67" t="s">
        <v>542</v>
      </c>
    </row>
    <row r="314" spans="2:7" ht="15.75" customHeight="1">
      <c r="B314" s="67"/>
      <c r="C314" s="67"/>
      <c r="D314" s="67"/>
      <c r="E314" s="71">
        <v>100</v>
      </c>
      <c r="F314" s="67" t="s">
        <v>543</v>
      </c>
      <c r="G314" s="67" t="s">
        <v>542</v>
      </c>
    </row>
    <row r="315" spans="2:7" ht="15.75" customHeight="1">
      <c r="B315" s="67"/>
      <c r="C315" s="67"/>
      <c r="D315" s="67"/>
      <c r="E315" s="71"/>
      <c r="F315" s="67"/>
      <c r="G315" s="67"/>
    </row>
    <row r="316" spans="2:7" ht="15.75" customHeight="1">
      <c r="B316" s="67"/>
      <c r="C316" s="67"/>
      <c r="D316" s="67"/>
      <c r="E316" s="71">
        <v>120</v>
      </c>
      <c r="F316" s="67" t="s">
        <v>543</v>
      </c>
      <c r="G316" s="67" t="s">
        <v>542</v>
      </c>
    </row>
    <row r="317" spans="2:7" ht="15.75" customHeight="1">
      <c r="B317" s="67"/>
      <c r="C317" s="67"/>
      <c r="D317" s="67"/>
      <c r="E317" s="70">
        <v>150</v>
      </c>
      <c r="F317" s="67" t="s">
        <v>549</v>
      </c>
      <c r="G317" s="67" t="s">
        <v>550</v>
      </c>
    </row>
    <row r="318" spans="2:7" ht="15.75" customHeight="1">
      <c r="B318" s="67"/>
      <c r="C318" s="67"/>
      <c r="D318" s="67"/>
      <c r="E318" s="70">
        <v>200</v>
      </c>
      <c r="F318" s="67" t="s">
        <v>549</v>
      </c>
      <c r="G318" s="67" t="s">
        <v>550</v>
      </c>
    </row>
    <row r="319" spans="2:7" ht="15.75" customHeight="1">
      <c r="B319" s="67"/>
      <c r="C319" s="67"/>
      <c r="D319" s="67"/>
      <c r="E319" s="70">
        <v>240</v>
      </c>
      <c r="F319" s="67" t="s">
        <v>549</v>
      </c>
      <c r="G319" s="67" t="s">
        <v>550</v>
      </c>
    </row>
    <row r="320" spans="2:7" ht="15.75" customHeight="1">
      <c r="B320" s="67"/>
      <c r="C320" s="67"/>
      <c r="D320" s="67"/>
      <c r="E320" s="70">
        <v>250</v>
      </c>
      <c r="F320" s="67" t="s">
        <v>549</v>
      </c>
      <c r="G320" s="67" t="s">
        <v>550</v>
      </c>
    </row>
    <row r="321" spans="2:7" ht="15.75" customHeight="1">
      <c r="B321" s="67"/>
      <c r="C321" s="67"/>
      <c r="D321" s="67"/>
      <c r="E321" s="70">
        <v>360</v>
      </c>
      <c r="F321" s="67" t="s">
        <v>549</v>
      </c>
      <c r="G321" s="67" t="s">
        <v>550</v>
      </c>
    </row>
    <row r="322" spans="2:7" ht="15.75" customHeight="1">
      <c r="B322" s="67"/>
      <c r="C322" s="67"/>
      <c r="D322" s="67"/>
      <c r="E322" s="70">
        <v>400</v>
      </c>
      <c r="F322" s="67" t="s">
        <v>549</v>
      </c>
      <c r="G322" s="67" t="s">
        <v>550</v>
      </c>
    </row>
    <row r="323" spans="2:7" ht="15.75" customHeight="1">
      <c r="B323" s="67"/>
      <c r="C323" s="67"/>
      <c r="D323" s="67"/>
      <c r="E323" s="70">
        <v>480</v>
      </c>
      <c r="F323" s="67" t="s">
        <v>549</v>
      </c>
      <c r="G323" s="67" t="s">
        <v>550</v>
      </c>
    </row>
    <row r="324" spans="2:7" ht="15.75" customHeight="1">
      <c r="B324" s="67"/>
      <c r="C324" s="67"/>
      <c r="D324" s="67"/>
      <c r="E324" s="70">
        <v>500</v>
      </c>
      <c r="F324" s="67" t="s">
        <v>549</v>
      </c>
      <c r="G324" s="67" t="s">
        <v>550</v>
      </c>
    </row>
    <row r="325" spans="2:7" ht="15.75" customHeight="1">
      <c r="B325" s="67"/>
      <c r="C325" s="67"/>
      <c r="D325" s="67"/>
      <c r="E325" s="69">
        <v>600</v>
      </c>
      <c r="F325" s="67" t="s">
        <v>554</v>
      </c>
      <c r="G325" s="67" t="s">
        <v>550</v>
      </c>
    </row>
    <row r="326" spans="2:7" ht="15.75" customHeight="1">
      <c r="B326" s="67"/>
      <c r="C326" s="67"/>
      <c r="D326" s="67"/>
      <c r="E326" s="69">
        <v>800</v>
      </c>
      <c r="F326" s="67" t="s">
        <v>554</v>
      </c>
      <c r="G326" s="67" t="s">
        <v>550</v>
      </c>
    </row>
    <row r="327" spans="2:7" ht="15.75" customHeight="1">
      <c r="B327" s="67"/>
      <c r="C327" s="67"/>
      <c r="D327" s="67"/>
      <c r="E327" s="69">
        <v>1000</v>
      </c>
      <c r="F327" s="67" t="s">
        <v>554</v>
      </c>
      <c r="G327" s="67" t="s">
        <v>550</v>
      </c>
    </row>
    <row r="328" spans="2:7" ht="15.75" customHeight="1">
      <c r="B328" s="67"/>
      <c r="C328" s="67"/>
      <c r="D328" s="67"/>
      <c r="E328" s="69">
        <v>1200</v>
      </c>
      <c r="F328" s="67" t="s">
        <v>554</v>
      </c>
      <c r="G328" s="67" t="s">
        <v>550</v>
      </c>
    </row>
    <row r="329" spans="2:7" ht="15.75" customHeight="1">
      <c r="B329" s="67"/>
      <c r="C329" s="67"/>
      <c r="D329" s="67"/>
      <c r="E329" s="69">
        <v>1440</v>
      </c>
      <c r="F329" s="67" t="s">
        <v>554</v>
      </c>
      <c r="G329" s="67" t="s">
        <v>550</v>
      </c>
    </row>
    <row r="330" spans="2:7" ht="15.75" customHeight="1">
      <c r="B330" s="67"/>
      <c r="C330" s="67"/>
      <c r="D330" s="67"/>
      <c r="E330" s="69">
        <v>2000</v>
      </c>
      <c r="F330" s="67" t="s">
        <v>554</v>
      </c>
      <c r="G330" s="67" t="s">
        <v>550</v>
      </c>
    </row>
    <row r="331" spans="2:7" ht="15.75" customHeight="1">
      <c r="B331" s="67"/>
      <c r="C331" s="67"/>
      <c r="D331" s="67"/>
      <c r="E331" s="69">
        <v>2400</v>
      </c>
      <c r="F331" s="67" t="s">
        <v>554</v>
      </c>
      <c r="G331" s="67" t="s">
        <v>550</v>
      </c>
    </row>
    <row r="332" spans="2:7" ht="15.75" customHeight="1">
      <c r="B332" s="67"/>
      <c r="C332" s="67"/>
      <c r="D332" s="67"/>
      <c r="E332" s="69">
        <v>4000</v>
      </c>
      <c r="F332" s="67" t="s">
        <v>554</v>
      </c>
      <c r="G332" s="67" t="s">
        <v>550</v>
      </c>
    </row>
    <row r="333" spans="2:7" ht="15.75" customHeight="1">
      <c r="B333" s="67"/>
      <c r="C333" s="67"/>
      <c r="D333" s="67"/>
      <c r="E333" s="67"/>
      <c r="F333" s="67"/>
      <c r="G333" s="67"/>
    </row>
    <row r="334" spans="2:7" ht="15.75" customHeight="1">
      <c r="B334" s="67"/>
      <c r="C334" s="67"/>
      <c r="D334" s="67"/>
      <c r="E334" s="67"/>
      <c r="F334" s="67"/>
      <c r="G334" s="67"/>
    </row>
    <row r="335" spans="2:7" ht="15.75" customHeight="1">
      <c r="B335" s="67"/>
      <c r="C335" s="67"/>
      <c r="D335" s="67"/>
      <c r="E335" s="67"/>
      <c r="F335" s="67"/>
      <c r="G335" s="67"/>
    </row>
    <row r="336" spans="2:7" ht="15.75" customHeight="1">
      <c r="B336" s="67"/>
      <c r="C336" s="67"/>
      <c r="D336" s="67"/>
      <c r="E336" s="67"/>
      <c r="F336" s="67"/>
      <c r="G336" s="67"/>
    </row>
    <row r="337" spans="2:7" ht="15.75" customHeight="1">
      <c r="B337" s="67"/>
      <c r="C337" s="67"/>
      <c r="D337" s="67"/>
      <c r="E337" s="67"/>
      <c r="F337" s="67"/>
      <c r="G337" s="67"/>
    </row>
    <row r="338" spans="2:7" ht="15.75" customHeight="1">
      <c r="B338" s="67"/>
      <c r="C338" s="67"/>
      <c r="D338" s="67"/>
      <c r="E338" s="67"/>
      <c r="F338" s="67"/>
      <c r="G338" s="67"/>
    </row>
    <row r="339" spans="2:7" ht="15.75" customHeight="1">
      <c r="B339" s="67"/>
      <c r="C339" s="67"/>
      <c r="D339" s="67"/>
      <c r="E339" s="67"/>
      <c r="F339" s="67"/>
      <c r="G339" s="67"/>
    </row>
    <row r="340" spans="2:7" ht="15.75" customHeight="1">
      <c r="B340" s="67"/>
      <c r="C340" s="67"/>
      <c r="D340" s="67"/>
      <c r="E340" s="67"/>
      <c r="F340" s="67"/>
      <c r="G340" s="67"/>
    </row>
    <row r="341" spans="2:7" ht="15.75" customHeight="1">
      <c r="B341" s="67"/>
      <c r="C341" s="67"/>
      <c r="D341" s="67"/>
      <c r="E341" s="67"/>
      <c r="F341" s="67"/>
      <c r="G341" s="67"/>
    </row>
    <row r="342" spans="2:7" ht="15.75" customHeight="1">
      <c r="B342" s="67"/>
      <c r="C342" s="67"/>
      <c r="D342" s="67"/>
      <c r="E342" s="67"/>
      <c r="F342" s="67"/>
      <c r="G342" s="67"/>
    </row>
    <row r="343" spans="2:7" ht="15.75" customHeight="1">
      <c r="B343" s="67"/>
      <c r="C343" s="67"/>
      <c r="D343" s="67"/>
      <c r="E343" s="67"/>
      <c r="F343" s="67"/>
      <c r="G343" s="67"/>
    </row>
    <row r="344" spans="2:7" ht="15.75" customHeight="1">
      <c r="B344" s="67"/>
      <c r="C344" s="67"/>
      <c r="D344" s="67"/>
      <c r="E344" s="67"/>
      <c r="F344" s="67"/>
      <c r="G344" s="67"/>
    </row>
    <row r="345" spans="2:7" ht="15.75" customHeight="1">
      <c r="B345" s="67"/>
      <c r="C345" s="67"/>
      <c r="D345" s="67"/>
      <c r="E345" s="67"/>
      <c r="F345" s="67"/>
      <c r="G345" s="67"/>
    </row>
    <row r="346" spans="2:7" ht="15.75" customHeight="1">
      <c r="B346" s="67"/>
      <c r="C346" s="67"/>
      <c r="D346" s="67"/>
      <c r="E346" s="67"/>
      <c r="F346" s="67"/>
      <c r="G346" s="67"/>
    </row>
    <row r="347" spans="2:7" ht="15.75" customHeight="1">
      <c r="B347" s="67"/>
      <c r="C347" s="67"/>
      <c r="D347" s="67"/>
      <c r="E347" s="67"/>
      <c r="F347" s="67"/>
      <c r="G347" s="67"/>
    </row>
    <row r="348" spans="2:7" ht="15.75" customHeight="1">
      <c r="B348" s="67"/>
      <c r="C348" s="67"/>
      <c r="D348" s="67"/>
      <c r="E348" s="67"/>
      <c r="F348" s="67"/>
      <c r="G348" s="67"/>
    </row>
    <row r="349" spans="2:7" ht="15.75" customHeight="1">
      <c r="B349" s="67"/>
      <c r="C349" s="67"/>
      <c r="D349" s="67"/>
      <c r="E349" s="67"/>
      <c r="F349" s="67"/>
      <c r="G349" s="67"/>
    </row>
    <row r="350" spans="2:7" ht="15.75" customHeight="1">
      <c r="B350" s="67"/>
      <c r="C350" s="67"/>
      <c r="D350" s="67"/>
      <c r="E350" s="67"/>
      <c r="F350" s="67"/>
      <c r="G350" s="67"/>
    </row>
    <row r="351" spans="2:7" ht="15.75" customHeight="1">
      <c r="B351" s="67"/>
      <c r="C351" s="67"/>
      <c r="D351" s="67"/>
      <c r="E351" s="67"/>
      <c r="F351" s="67"/>
      <c r="G351" s="67"/>
    </row>
    <row r="352" spans="2:7" ht="15.75" customHeight="1">
      <c r="B352" s="67"/>
      <c r="C352" s="67"/>
      <c r="D352" s="67"/>
      <c r="E352" s="67"/>
      <c r="F352" s="67"/>
      <c r="G352" s="67"/>
    </row>
    <row r="353" spans="2:7" ht="15.75" customHeight="1">
      <c r="B353" s="67"/>
      <c r="C353" s="67"/>
      <c r="D353" s="67"/>
      <c r="E353" s="67"/>
      <c r="F353" s="67"/>
      <c r="G353" s="67"/>
    </row>
    <row r="354" spans="2:7" ht="15.75" customHeight="1">
      <c r="B354" s="67"/>
      <c r="C354" s="67"/>
      <c r="D354" s="67"/>
      <c r="E354" s="67"/>
      <c r="F354" s="67"/>
      <c r="G354" s="67"/>
    </row>
    <row r="355" spans="2:7" ht="15.75" customHeight="1">
      <c r="B355" s="67"/>
      <c r="C355" s="67"/>
      <c r="D355" s="67"/>
      <c r="E355" s="67"/>
      <c r="F355" s="67"/>
      <c r="G355" s="67"/>
    </row>
    <row r="356" spans="2:7" ht="15.75" customHeight="1">
      <c r="B356" s="67"/>
      <c r="C356" s="67"/>
      <c r="D356" s="67"/>
      <c r="E356" s="67"/>
      <c r="F356" s="67"/>
      <c r="G356" s="67"/>
    </row>
    <row r="357" spans="2:7" ht="15.75" customHeight="1">
      <c r="B357" s="67"/>
      <c r="C357" s="67"/>
      <c r="D357" s="67"/>
      <c r="E357" s="67"/>
      <c r="F357" s="67"/>
      <c r="G357" s="67"/>
    </row>
    <row r="358" spans="2:7" ht="15.75" customHeight="1">
      <c r="B358" s="67"/>
      <c r="C358" s="67"/>
      <c r="D358" s="67"/>
      <c r="E358" s="67"/>
      <c r="F358" s="67"/>
      <c r="G358" s="67"/>
    </row>
    <row r="359" spans="2:7" ht="15.75" customHeight="1">
      <c r="B359" s="67"/>
      <c r="C359" s="67"/>
      <c r="D359" s="67"/>
      <c r="E359" s="67"/>
      <c r="F359" s="67"/>
      <c r="G359" s="67"/>
    </row>
    <row r="360" spans="2:7" ht="15.75" customHeight="1">
      <c r="B360" s="67"/>
      <c r="C360" s="67"/>
      <c r="D360" s="67"/>
      <c r="E360" s="67"/>
      <c r="F360" s="67"/>
      <c r="G360" s="67"/>
    </row>
    <row r="361" spans="2:7" ht="15.75" customHeight="1">
      <c r="B361" s="67"/>
      <c r="C361" s="67"/>
      <c r="D361" s="67"/>
      <c r="E361" s="67"/>
      <c r="F361" s="67"/>
      <c r="G361" s="67"/>
    </row>
    <row r="362" spans="2:7" ht="15.75" customHeight="1">
      <c r="B362" s="67"/>
      <c r="C362" s="67"/>
      <c r="D362" s="67"/>
      <c r="E362" s="67"/>
      <c r="F362" s="67"/>
      <c r="G362" s="67"/>
    </row>
    <row r="363" spans="2:7" ht="15.75" customHeight="1">
      <c r="B363" s="67"/>
      <c r="C363" s="67"/>
      <c r="D363" s="67"/>
      <c r="E363" s="67"/>
      <c r="F363" s="67"/>
      <c r="G363" s="67"/>
    </row>
    <row r="364" spans="2:7" ht="15.75" customHeight="1">
      <c r="B364" s="67"/>
      <c r="C364" s="67"/>
      <c r="D364" s="67"/>
      <c r="E364" s="67"/>
      <c r="F364" s="67"/>
      <c r="G364" s="67"/>
    </row>
    <row r="365" spans="2:7" ht="15.75" customHeight="1">
      <c r="B365" s="67"/>
      <c r="C365" s="67"/>
      <c r="D365" s="67"/>
      <c r="E365" s="67"/>
      <c r="F365" s="67"/>
      <c r="G365" s="67"/>
    </row>
    <row r="366" spans="2:7" ht="15.75" customHeight="1">
      <c r="B366" s="67"/>
      <c r="C366" s="67"/>
      <c r="D366" s="67"/>
      <c r="E366" s="67"/>
      <c r="F366" s="67"/>
      <c r="G366" s="67"/>
    </row>
    <row r="367" spans="2:7" ht="15.75" customHeight="1">
      <c r="B367" s="67"/>
      <c r="C367" s="67"/>
      <c r="D367" s="67"/>
      <c r="E367" s="67"/>
      <c r="F367" s="67"/>
      <c r="G367" s="67"/>
    </row>
    <row r="368" spans="2:7" ht="15.75" customHeight="1">
      <c r="B368" s="67"/>
      <c r="C368" s="67"/>
      <c r="D368" s="67"/>
      <c r="E368" s="67"/>
      <c r="F368" s="67"/>
      <c r="G368" s="67"/>
    </row>
    <row r="369" spans="2:7" ht="15.75" customHeight="1">
      <c r="B369" s="67"/>
      <c r="C369" s="67"/>
      <c r="D369" s="67"/>
      <c r="E369" s="67"/>
      <c r="F369" s="67"/>
      <c r="G369" s="67"/>
    </row>
    <row r="370" spans="2:7" ht="15.75" customHeight="1">
      <c r="B370" s="67"/>
      <c r="C370" s="67"/>
      <c r="D370" s="67"/>
      <c r="E370" s="67"/>
      <c r="F370" s="67"/>
      <c r="G370" s="67"/>
    </row>
    <row r="371" spans="2:7" ht="15.75" customHeight="1">
      <c r="B371" s="67"/>
      <c r="C371" s="67"/>
      <c r="D371" s="67"/>
      <c r="E371" s="67"/>
      <c r="F371" s="67"/>
      <c r="G371" s="67"/>
    </row>
    <row r="372" spans="2:7" ht="15.75" customHeight="1"/>
    <row r="373" spans="2:7" ht="15.75" customHeight="1"/>
    <row r="374" spans="2:7" ht="15.75" customHeight="1"/>
    <row r="375" spans="2:7" ht="15.75" customHeight="1"/>
    <row r="376" spans="2:7" ht="15.75" customHeight="1"/>
    <row r="377" spans="2:7" ht="15.75" customHeight="1"/>
    <row r="378" spans="2:7" ht="15.75" customHeight="1"/>
    <row r="379" spans="2:7" ht="15.75" customHeight="1"/>
    <row r="380" spans="2:7" ht="15.75" customHeight="1"/>
    <row r="381" spans="2:7" ht="15.75" customHeight="1"/>
    <row r="382" spans="2:7" ht="15.75" customHeight="1"/>
    <row r="383" spans="2:7" ht="15.75" customHeight="1"/>
    <row r="384" spans="2:7"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sheetData>
  <protectedRanges>
    <protectedRange sqref="F15" name="Rango1_2_2"/>
    <protectedRange sqref="F19" name="Rango1_3_6"/>
    <protectedRange sqref="F20" name="Rango1_3_5_2_1"/>
  </protectedRanges>
  <autoFilter ref="B8:X24" xr:uid="{00000000-0009-0000-0000-000015000000}"/>
  <mergeCells count="34">
    <mergeCell ref="B9:B24"/>
    <mergeCell ref="C9:C24"/>
    <mergeCell ref="V9:V24"/>
    <mergeCell ref="W9:W24"/>
    <mergeCell ref="X9:X24"/>
    <mergeCell ref="Y7:Y8"/>
    <mergeCell ref="Z7:Z8"/>
    <mergeCell ref="AA7:AE7"/>
    <mergeCell ref="AF7:AF8"/>
    <mergeCell ref="J8:K8"/>
    <mergeCell ref="L8:M8"/>
    <mergeCell ref="P8:Q8"/>
    <mergeCell ref="S8:T8"/>
    <mergeCell ref="C6:X6"/>
    <mergeCell ref="B7:B8"/>
    <mergeCell ref="C7:C8"/>
    <mergeCell ref="D7:E7"/>
    <mergeCell ref="F7:F8"/>
    <mergeCell ref="G7:I7"/>
    <mergeCell ref="J7:T7"/>
    <mergeCell ref="V7:X7"/>
    <mergeCell ref="AE3:AF3"/>
    <mergeCell ref="C4:D4"/>
    <mergeCell ref="U4:V4"/>
    <mergeCell ref="W4:AF4"/>
    <mergeCell ref="B5:C5"/>
    <mergeCell ref="D5:R5"/>
    <mergeCell ref="F2:X2"/>
    <mergeCell ref="AC2:AD2"/>
    <mergeCell ref="C3:D3"/>
    <mergeCell ref="E3:H3"/>
    <mergeCell ref="I3:P3"/>
    <mergeCell ref="Q3:R3"/>
    <mergeCell ref="S3:U3"/>
  </mergeCells>
  <conditionalFormatting sqref="S9:S24">
    <cfRule type="cellIs" dxfId="262" priority="1" stopIfTrue="1" operator="equal">
      <formula>"IV"</formula>
    </cfRule>
    <cfRule type="cellIs" dxfId="261" priority="2" stopIfTrue="1" operator="equal">
      <formula>"III"</formula>
    </cfRule>
    <cfRule type="cellIs" dxfId="260" priority="3" stopIfTrue="1" operator="equal">
      <formula>"II"</formula>
    </cfRule>
    <cfRule type="cellIs" dxfId="259" priority="4" stopIfTrue="1" operator="equal">
      <formula>"I"</formula>
    </cfRule>
  </conditionalFormatting>
  <conditionalFormatting sqref="T9:U24">
    <cfRule type="cellIs" dxfId="258" priority="5" operator="equal">
      <formula>"Mejorable"</formula>
    </cfRule>
    <cfRule type="cellIs" dxfId="257" priority="6" stopIfTrue="1" operator="equal">
      <formula>"No Aceptable"</formula>
    </cfRule>
    <cfRule type="cellIs" dxfId="256" priority="7" stopIfTrue="1" operator="equal">
      <formula>"Aceptable"</formula>
    </cfRule>
    <cfRule type="cellIs" dxfId="255" priority="8" operator="equal">
      <formula>"No Aceptable  o Aceptable con control específico"</formula>
    </cfRule>
  </conditionalFormatting>
  <conditionalFormatting sqref="U9:U24">
    <cfRule type="containsText" dxfId="254" priority="9" operator="containsText" text="SI">
      <formula>NOT(ISERROR(SEARCH(("SI"),(U9))))</formula>
    </cfRule>
    <cfRule type="cellIs" dxfId="253" priority="10" operator="equal">
      <formula>"NO"</formula>
    </cfRule>
    <cfRule type="containsText" dxfId="252" priority="11" operator="containsText" text="SI">
      <formula>NOT(ISERROR(SEARCH(("SI"),(U9))))</formula>
    </cfRule>
  </conditionalFormatting>
  <dataValidations count="5">
    <dataValidation type="list" allowBlank="1" showErrorMessage="1" sqref="L20 L24 L9:L12 L16:L18" xr:uid="{353EB083-62FE-4A88-B9AB-29FC91F7D23E}">
      <formula1>NIVELEXPOSICION</formula1>
    </dataValidation>
    <dataValidation type="list" allowBlank="1" showErrorMessage="1" sqref="J20 J24 J9:J12 J16:J18" xr:uid="{64674B93-5128-48C5-B412-AC63CCB6FC5A}">
      <formula1>NIVELDEFICIENCIA</formula1>
    </dataValidation>
    <dataValidation type="list" allowBlank="1" showErrorMessage="1" sqref="P20 P24 P9:P12 P16:P18" xr:uid="{6E5DBA31-803F-4377-B92F-1F08FC33BADE}">
      <formula1>NIVELCONSECUENCIA</formula1>
    </dataValidation>
    <dataValidation type="list" allowBlank="1" showErrorMessage="1" sqref="Z9 Z11:Z15 U9:U24 Z18:Z19 Z21:Z24" xr:uid="{D90B8851-9AB9-4611-9E42-7B6578150BFB}">
      <formula1>RUTINARIA</formula1>
    </dataValidation>
    <dataValidation operator="equal" allowBlank="1" showInputMessage="1" showErrorMessage="1" error="Para ingresar infrormación en esta celda, haga doble click y seleccione el valor de la lista" sqref="F20 F15" xr:uid="{256B0D74-1EE5-4318-9A22-6B6997EB5DF7}"/>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N6:AH41"/>
  <sheetViews>
    <sheetView showGridLines="0" view="pageBreakPreview" zoomScale="70" zoomScaleNormal="60" zoomScaleSheetLayoutView="70" workbookViewId="0"/>
  </sheetViews>
  <sheetFormatPr defaultColWidth="11" defaultRowHeight="14.25"/>
  <cols>
    <col min="1" max="1" width="26.125" customWidth="1"/>
    <col min="13" max="13" width="22.25" customWidth="1"/>
  </cols>
  <sheetData>
    <row r="6" spans="14:34">
      <c r="O6" s="64"/>
      <c r="P6" s="64"/>
      <c r="Q6" s="64"/>
      <c r="R6" s="64"/>
      <c r="S6" s="64"/>
      <c r="T6" s="64"/>
      <c r="U6" s="64"/>
      <c r="V6" s="64"/>
      <c r="W6" s="64"/>
      <c r="X6" s="64"/>
      <c r="Y6" s="64"/>
      <c r="Z6" s="64"/>
      <c r="AA6" s="64"/>
      <c r="AB6" s="64"/>
      <c r="AC6" s="64"/>
      <c r="AD6" s="64"/>
      <c r="AE6" s="64"/>
      <c r="AF6" s="64"/>
      <c r="AG6" s="64"/>
      <c r="AH6" s="64"/>
    </row>
    <row r="7" spans="14:34">
      <c r="O7" s="64"/>
      <c r="Q7" s="64"/>
      <c r="R7" s="64"/>
      <c r="S7" s="64"/>
      <c r="T7" s="64"/>
      <c r="U7" s="64"/>
      <c r="V7" s="64"/>
      <c r="W7" s="64"/>
      <c r="X7" s="64"/>
      <c r="Y7" s="64"/>
      <c r="Z7" s="64"/>
      <c r="AA7" s="64"/>
      <c r="AB7" s="64"/>
      <c r="AC7" s="64"/>
      <c r="AD7" s="64"/>
      <c r="AE7" s="64"/>
      <c r="AF7" s="64"/>
      <c r="AG7" s="64"/>
      <c r="AH7" s="64"/>
    </row>
    <row r="8" spans="14:34">
      <c r="O8" s="64"/>
      <c r="P8" s="64"/>
      <c r="Q8" s="64"/>
      <c r="R8" s="64"/>
      <c r="S8" s="64"/>
      <c r="T8" s="64"/>
      <c r="U8" s="64"/>
      <c r="V8" s="64"/>
      <c r="W8" s="64"/>
      <c r="X8" s="64"/>
      <c r="Y8" s="64"/>
      <c r="Z8" s="64"/>
      <c r="AA8" s="64"/>
      <c r="AB8" s="64"/>
      <c r="AC8" s="64"/>
      <c r="AD8" s="64"/>
      <c r="AE8" s="64"/>
      <c r="AF8" s="64"/>
      <c r="AG8" s="64"/>
      <c r="AH8" s="64"/>
    </row>
    <row r="9" spans="14:34">
      <c r="O9" s="64"/>
      <c r="P9" s="64"/>
      <c r="Q9" s="64"/>
      <c r="R9" s="64"/>
      <c r="S9" s="64"/>
      <c r="T9" s="64"/>
      <c r="U9" s="64"/>
      <c r="V9" s="64"/>
      <c r="W9" s="64"/>
      <c r="X9" s="64"/>
      <c r="Y9" s="64"/>
      <c r="Z9" s="64"/>
      <c r="AA9" s="64"/>
      <c r="AB9" s="64"/>
      <c r="AC9" s="64"/>
      <c r="AD9" s="64"/>
      <c r="AE9" s="64"/>
      <c r="AF9" s="64"/>
      <c r="AG9" s="64"/>
      <c r="AH9" s="64"/>
    </row>
    <row r="10" spans="14:34">
      <c r="N10" s="64"/>
      <c r="O10" s="64"/>
      <c r="P10" s="64"/>
      <c r="Q10" s="64"/>
      <c r="R10" s="64"/>
      <c r="S10" s="64"/>
      <c r="T10" s="64"/>
      <c r="U10" s="64"/>
      <c r="V10" s="64"/>
      <c r="W10" s="64"/>
      <c r="X10" s="64"/>
      <c r="Y10" s="64"/>
      <c r="Z10" s="64"/>
      <c r="AA10" s="64"/>
      <c r="AB10" s="64"/>
      <c r="AC10" s="64"/>
      <c r="AD10" s="64"/>
      <c r="AE10" s="64"/>
      <c r="AF10" s="64"/>
      <c r="AG10" s="64"/>
      <c r="AH10" s="64"/>
    </row>
    <row r="11" spans="14:34">
      <c r="N11" s="64"/>
      <c r="O11" s="64"/>
      <c r="P11" s="64"/>
      <c r="Q11" s="64"/>
      <c r="R11" s="64"/>
      <c r="S11" s="64"/>
      <c r="T11" s="64"/>
      <c r="U11" s="64"/>
      <c r="V11" s="64"/>
      <c r="W11" s="64"/>
      <c r="X11" s="64"/>
      <c r="Y11" s="64"/>
      <c r="Z11" s="64"/>
      <c r="AA11" s="64"/>
      <c r="AB11" s="64"/>
      <c r="AC11" s="64"/>
      <c r="AD11" s="64"/>
      <c r="AE11" s="64"/>
      <c r="AF11" s="64"/>
      <c r="AG11" s="64"/>
      <c r="AH11" s="64"/>
    </row>
    <row r="12" spans="14:34">
      <c r="N12" s="64"/>
      <c r="O12" s="64"/>
      <c r="P12" s="64"/>
      <c r="Q12" s="64"/>
      <c r="R12" s="64"/>
      <c r="S12" s="64"/>
      <c r="T12" s="64"/>
      <c r="U12" s="64"/>
      <c r="V12" s="64"/>
      <c r="W12" s="64"/>
      <c r="X12" s="64"/>
      <c r="Y12" s="64"/>
      <c r="Z12" s="64"/>
      <c r="AA12" s="64"/>
      <c r="AB12" s="64"/>
      <c r="AC12" s="64"/>
      <c r="AD12" s="64"/>
      <c r="AE12" s="64"/>
      <c r="AF12" s="64"/>
      <c r="AG12" s="64"/>
      <c r="AH12" s="64"/>
    </row>
    <row r="13" spans="14:34">
      <c r="N13" s="64"/>
      <c r="O13" s="64"/>
      <c r="P13" s="64"/>
      <c r="Q13" s="64"/>
      <c r="R13" s="64"/>
      <c r="S13" s="64"/>
      <c r="T13" s="64"/>
      <c r="U13" s="64"/>
      <c r="V13" s="64"/>
      <c r="W13" s="64"/>
      <c r="X13" s="64"/>
      <c r="Y13" s="64"/>
      <c r="Z13" s="64"/>
      <c r="AA13" s="64"/>
      <c r="AB13" s="64"/>
      <c r="AC13" s="64"/>
      <c r="AD13" s="64"/>
      <c r="AE13" s="64"/>
      <c r="AF13" s="64"/>
      <c r="AG13" s="64"/>
      <c r="AH13" s="64"/>
    </row>
    <row r="14" spans="14:34">
      <c r="N14" s="64"/>
      <c r="O14" s="64"/>
      <c r="P14" s="64"/>
      <c r="Q14" s="64"/>
      <c r="R14" s="64"/>
      <c r="S14" s="64"/>
      <c r="T14" s="64"/>
      <c r="U14" s="64"/>
      <c r="V14" s="64"/>
      <c r="W14" s="64"/>
      <c r="X14" s="64"/>
      <c r="Y14" s="64"/>
      <c r="Z14" s="64"/>
      <c r="AA14" s="64"/>
      <c r="AB14" s="64"/>
      <c r="AC14" s="64"/>
      <c r="AD14" s="64"/>
      <c r="AE14" s="64"/>
      <c r="AF14" s="64"/>
      <c r="AG14" s="64"/>
      <c r="AH14" s="64"/>
    </row>
    <row r="15" spans="14:34">
      <c r="N15" s="64"/>
      <c r="O15" s="64"/>
      <c r="P15" s="64"/>
      <c r="Q15" s="64"/>
      <c r="R15" s="64"/>
      <c r="S15" s="64"/>
      <c r="T15" s="64"/>
      <c r="U15" s="64"/>
      <c r="V15" s="64"/>
      <c r="W15" s="64"/>
      <c r="X15" s="64"/>
      <c r="Y15" s="64"/>
      <c r="Z15" s="64"/>
      <c r="AA15" s="64"/>
      <c r="AB15" s="64"/>
      <c r="AC15" s="64"/>
      <c r="AD15" s="64"/>
      <c r="AE15" s="64"/>
      <c r="AF15" s="64"/>
      <c r="AG15" s="64"/>
      <c r="AH15" s="64"/>
    </row>
    <row r="16" spans="14:34">
      <c r="N16" s="64"/>
      <c r="O16" s="64"/>
      <c r="P16" s="64"/>
      <c r="Q16" s="64"/>
      <c r="R16" s="64"/>
      <c r="S16" s="64"/>
      <c r="T16" s="64"/>
      <c r="U16" s="64"/>
      <c r="V16" s="64"/>
      <c r="W16" s="64"/>
      <c r="X16" s="64"/>
      <c r="Y16" s="64"/>
      <c r="Z16" s="64"/>
      <c r="AA16" s="64"/>
      <c r="AB16" s="64"/>
      <c r="AC16" s="64"/>
      <c r="AD16" s="64"/>
      <c r="AE16" s="64"/>
      <c r="AF16" s="64"/>
      <c r="AG16" s="64"/>
      <c r="AH16" s="64"/>
    </row>
    <row r="17" spans="14:34">
      <c r="N17" s="64"/>
      <c r="O17" s="64"/>
      <c r="P17" s="64"/>
      <c r="Q17" s="64"/>
      <c r="R17" s="64"/>
      <c r="S17" s="64"/>
      <c r="T17" s="64"/>
      <c r="U17" s="64"/>
      <c r="V17" s="64"/>
      <c r="W17" s="64"/>
      <c r="X17" s="64"/>
      <c r="Y17" s="64"/>
      <c r="Z17" s="64"/>
      <c r="AA17" s="64"/>
      <c r="AB17" s="64"/>
      <c r="AC17" s="64"/>
      <c r="AD17" s="64"/>
      <c r="AE17" s="64"/>
      <c r="AF17" s="64"/>
      <c r="AG17" s="64"/>
      <c r="AH17" s="64"/>
    </row>
    <row r="18" spans="14:34">
      <c r="N18" s="64"/>
      <c r="O18" s="64"/>
      <c r="P18" s="64"/>
      <c r="Q18" s="64"/>
      <c r="R18" s="64"/>
      <c r="S18" s="64"/>
      <c r="T18" s="64"/>
      <c r="U18" s="64"/>
      <c r="V18" s="64"/>
      <c r="W18" s="64"/>
      <c r="X18" s="64"/>
      <c r="Y18" s="64"/>
      <c r="Z18" s="64"/>
      <c r="AA18" s="64"/>
      <c r="AB18" s="64"/>
      <c r="AC18" s="64"/>
      <c r="AD18" s="64"/>
      <c r="AE18" s="64"/>
      <c r="AF18" s="64"/>
      <c r="AG18" s="64"/>
      <c r="AH18" s="64"/>
    </row>
    <row r="19" spans="14:34">
      <c r="N19" s="64"/>
      <c r="O19" s="64"/>
      <c r="P19" s="64"/>
      <c r="Q19" s="64"/>
      <c r="R19" s="64"/>
      <c r="S19" s="64"/>
      <c r="T19" s="64"/>
      <c r="U19" s="64"/>
      <c r="V19" s="64"/>
      <c r="W19" s="64"/>
      <c r="X19" s="64"/>
      <c r="Y19" s="64"/>
      <c r="Z19" s="64"/>
      <c r="AA19" s="64"/>
      <c r="AB19" s="64"/>
      <c r="AC19" s="64"/>
      <c r="AD19" s="64"/>
      <c r="AE19" s="64"/>
      <c r="AF19" s="64"/>
      <c r="AG19" s="64"/>
      <c r="AH19" s="64"/>
    </row>
    <row r="20" spans="14:34">
      <c r="N20" s="64"/>
      <c r="O20" s="64"/>
      <c r="P20" s="64"/>
      <c r="Q20" s="64"/>
      <c r="R20" s="64"/>
      <c r="S20" s="64"/>
      <c r="T20" s="64"/>
      <c r="U20" s="64"/>
      <c r="V20" s="64"/>
      <c r="W20" s="64"/>
      <c r="X20" s="64"/>
      <c r="Y20" s="64"/>
      <c r="Z20" s="64"/>
      <c r="AA20" s="64"/>
      <c r="AB20" s="64"/>
      <c r="AC20" s="64"/>
      <c r="AD20" s="64"/>
      <c r="AE20" s="64"/>
      <c r="AF20" s="64"/>
      <c r="AG20" s="64"/>
      <c r="AH20" s="64"/>
    </row>
    <row r="21" spans="14:34">
      <c r="N21" s="64"/>
      <c r="O21" s="64"/>
      <c r="P21" s="64"/>
      <c r="Q21" s="64"/>
      <c r="R21" s="64"/>
      <c r="S21" s="64"/>
      <c r="T21" s="64"/>
      <c r="U21" s="64"/>
      <c r="V21" s="64"/>
      <c r="W21" s="64"/>
      <c r="X21" s="64"/>
      <c r="Y21" s="64"/>
      <c r="Z21" s="64"/>
      <c r="AA21" s="64"/>
      <c r="AB21" s="64"/>
      <c r="AC21" s="64"/>
      <c r="AD21" s="64"/>
      <c r="AE21" s="64"/>
      <c r="AF21" s="64"/>
      <c r="AG21" s="64"/>
      <c r="AH21" s="64"/>
    </row>
    <row r="22" spans="14:34">
      <c r="N22" s="64"/>
      <c r="O22" s="64"/>
      <c r="P22" s="64"/>
      <c r="Q22" s="64"/>
      <c r="R22" s="64"/>
      <c r="S22" s="64"/>
      <c r="T22" s="64"/>
      <c r="U22" s="64"/>
      <c r="V22" s="64"/>
      <c r="W22" s="64"/>
      <c r="X22" s="64"/>
      <c r="Y22" s="64"/>
      <c r="Z22" s="64"/>
      <c r="AA22" s="64"/>
      <c r="AB22" s="64"/>
      <c r="AC22" s="64"/>
      <c r="AD22" s="64"/>
      <c r="AE22" s="64"/>
      <c r="AF22" s="64"/>
      <c r="AG22" s="64"/>
      <c r="AH22" s="64"/>
    </row>
    <row r="23" spans="14:34">
      <c r="N23" s="64"/>
      <c r="O23" s="64"/>
      <c r="P23" s="64"/>
      <c r="Q23" s="64"/>
      <c r="R23" s="64"/>
      <c r="S23" s="64"/>
      <c r="T23" s="64"/>
      <c r="U23" s="64"/>
      <c r="V23" s="64"/>
      <c r="W23" s="64"/>
      <c r="X23" s="64"/>
      <c r="Y23" s="64"/>
      <c r="Z23" s="64"/>
      <c r="AA23" s="64"/>
      <c r="AB23" s="64"/>
      <c r="AC23" s="64"/>
      <c r="AD23" s="64"/>
      <c r="AE23" s="64"/>
      <c r="AF23" s="64"/>
      <c r="AG23" s="64"/>
      <c r="AH23" s="64"/>
    </row>
    <row r="24" spans="14:34">
      <c r="N24" s="64"/>
      <c r="O24" s="64"/>
      <c r="P24" s="64"/>
      <c r="Q24" s="64"/>
      <c r="R24" s="64"/>
      <c r="S24" s="64"/>
      <c r="T24" s="64"/>
      <c r="U24" s="64"/>
      <c r="V24" s="64"/>
      <c r="W24" s="64"/>
      <c r="X24" s="64"/>
      <c r="Y24" s="64"/>
      <c r="Z24" s="64"/>
      <c r="AA24" s="64"/>
      <c r="AB24" s="64"/>
      <c r="AC24" s="64"/>
      <c r="AD24" s="64"/>
      <c r="AE24" s="64"/>
      <c r="AF24" s="64"/>
      <c r="AG24" s="64"/>
      <c r="AH24" s="64"/>
    </row>
    <row r="25" spans="14:34">
      <c r="N25" s="64"/>
      <c r="O25" s="64"/>
      <c r="P25" s="64"/>
      <c r="Q25" s="64"/>
      <c r="R25" s="64"/>
      <c r="S25" s="64"/>
      <c r="T25" s="64"/>
      <c r="U25" s="64"/>
      <c r="V25" s="64"/>
      <c r="W25" s="64"/>
      <c r="X25" s="64"/>
      <c r="Y25" s="64"/>
      <c r="Z25" s="64"/>
      <c r="AA25" s="64"/>
      <c r="AB25" s="64"/>
      <c r="AC25" s="64"/>
      <c r="AD25" s="64"/>
      <c r="AE25" s="64"/>
      <c r="AF25" s="64"/>
      <c r="AG25" s="64"/>
      <c r="AH25" s="64"/>
    </row>
    <row r="26" spans="14:34">
      <c r="N26" s="64"/>
      <c r="O26" s="64"/>
      <c r="P26" s="64"/>
      <c r="Q26" s="64"/>
      <c r="R26" s="64"/>
      <c r="S26" s="64"/>
      <c r="T26" s="64"/>
      <c r="U26" s="64"/>
      <c r="V26" s="64"/>
      <c r="W26" s="64"/>
      <c r="X26" s="64"/>
      <c r="Y26" s="64"/>
      <c r="Z26" s="64"/>
      <c r="AA26" s="64"/>
      <c r="AB26" s="64"/>
      <c r="AC26" s="64"/>
      <c r="AD26" s="64"/>
      <c r="AE26" s="64"/>
      <c r="AF26" s="64"/>
      <c r="AG26" s="64"/>
      <c r="AH26" s="64"/>
    </row>
    <row r="27" spans="14:34">
      <c r="N27" s="64"/>
      <c r="O27" s="64"/>
      <c r="P27" s="64"/>
      <c r="Q27" s="64"/>
      <c r="R27" s="64"/>
      <c r="S27" s="64"/>
      <c r="T27" s="64"/>
      <c r="U27" s="64"/>
      <c r="V27" s="64"/>
      <c r="W27" s="64"/>
      <c r="X27" s="64"/>
      <c r="Y27" s="64"/>
      <c r="Z27" s="64"/>
      <c r="AA27" s="64"/>
      <c r="AB27" s="64"/>
      <c r="AC27" s="64"/>
      <c r="AD27" s="64"/>
      <c r="AE27" s="64"/>
      <c r="AF27" s="64"/>
      <c r="AG27" s="64"/>
      <c r="AH27" s="64"/>
    </row>
    <row r="28" spans="14:34">
      <c r="N28" s="64"/>
      <c r="O28" s="64"/>
      <c r="P28" s="64"/>
      <c r="Q28" s="64"/>
      <c r="R28" s="64"/>
      <c r="S28" s="64"/>
      <c r="T28" s="64"/>
      <c r="U28" s="64"/>
      <c r="V28" s="64"/>
      <c r="W28" s="64"/>
      <c r="X28" s="64"/>
      <c r="Y28" s="64"/>
      <c r="Z28" s="64"/>
      <c r="AA28" s="64"/>
      <c r="AB28" s="64"/>
      <c r="AC28" s="64"/>
      <c r="AD28" s="64"/>
      <c r="AE28" s="64"/>
      <c r="AF28" s="64"/>
      <c r="AG28" s="64"/>
      <c r="AH28" s="64"/>
    </row>
    <row r="29" spans="14:34">
      <c r="N29" s="64"/>
      <c r="O29" s="64"/>
      <c r="P29" s="64"/>
      <c r="Q29" s="64"/>
      <c r="R29" s="64"/>
      <c r="S29" s="64"/>
      <c r="T29" s="64"/>
      <c r="U29" s="64"/>
      <c r="V29" s="64"/>
      <c r="W29" s="64"/>
      <c r="X29" s="64"/>
      <c r="Y29" s="64"/>
      <c r="Z29" s="64"/>
      <c r="AA29" s="64"/>
      <c r="AB29" s="64"/>
      <c r="AC29" s="64"/>
      <c r="AD29" s="64"/>
      <c r="AE29" s="64"/>
      <c r="AF29" s="64"/>
      <c r="AG29" s="64"/>
      <c r="AH29" s="64"/>
    </row>
    <row r="30" spans="14:34">
      <c r="N30" s="64"/>
      <c r="O30" s="64"/>
      <c r="P30" s="64"/>
      <c r="Q30" s="64"/>
      <c r="R30" s="64"/>
      <c r="S30" s="64"/>
      <c r="T30" s="64"/>
      <c r="U30" s="64"/>
      <c r="V30" s="64"/>
      <c r="W30" s="64"/>
      <c r="X30" s="64"/>
      <c r="Y30" s="64"/>
      <c r="Z30" s="64"/>
      <c r="AA30" s="64"/>
      <c r="AB30" s="64"/>
      <c r="AC30" s="64"/>
      <c r="AD30" s="64"/>
      <c r="AE30" s="64"/>
      <c r="AF30" s="64"/>
      <c r="AG30" s="64"/>
      <c r="AH30" s="64"/>
    </row>
    <row r="31" spans="14:34">
      <c r="N31" s="64"/>
      <c r="O31" s="64"/>
      <c r="Q31" s="64"/>
      <c r="R31" s="64"/>
      <c r="S31" s="64"/>
      <c r="T31" s="64"/>
      <c r="U31" s="64"/>
      <c r="V31" s="64"/>
      <c r="W31" s="64"/>
      <c r="X31" s="64"/>
      <c r="Y31" s="64"/>
      <c r="Z31" s="64"/>
      <c r="AA31" s="64"/>
      <c r="AB31" s="64"/>
      <c r="AC31" s="64"/>
      <c r="AD31" s="64"/>
      <c r="AE31" s="64"/>
      <c r="AF31" s="64"/>
      <c r="AG31" s="64"/>
      <c r="AH31" s="64"/>
    </row>
    <row r="32" spans="14:34">
      <c r="N32" s="64"/>
      <c r="O32" s="64"/>
      <c r="P32" s="64"/>
      <c r="Q32" s="64"/>
      <c r="R32" s="64"/>
      <c r="S32" s="64"/>
      <c r="T32" s="64"/>
      <c r="U32" s="64"/>
      <c r="V32" s="64"/>
      <c r="W32" s="64"/>
      <c r="X32" s="64"/>
      <c r="Y32" s="64"/>
      <c r="Z32" s="64"/>
      <c r="AA32" s="64"/>
      <c r="AB32" s="64"/>
      <c r="AC32" s="64"/>
      <c r="AD32" s="64"/>
      <c r="AE32" s="64"/>
      <c r="AF32" s="64"/>
      <c r="AG32" s="64"/>
      <c r="AH32" s="64"/>
    </row>
    <row r="33" spans="14:34">
      <c r="N33" s="64"/>
      <c r="O33" s="64"/>
      <c r="P33" s="64"/>
      <c r="Q33" s="64"/>
      <c r="R33" s="64"/>
      <c r="S33" s="64"/>
      <c r="T33" s="64"/>
      <c r="U33" s="64"/>
      <c r="V33" s="64"/>
      <c r="W33" s="64"/>
      <c r="X33" s="64"/>
      <c r="Y33" s="64"/>
      <c r="Z33" s="64"/>
      <c r="AA33" s="64"/>
      <c r="AB33" s="64"/>
      <c r="AC33" s="64"/>
      <c r="AD33" s="64"/>
      <c r="AE33" s="64"/>
      <c r="AF33" s="64"/>
      <c r="AG33" s="64"/>
      <c r="AH33" s="64"/>
    </row>
    <row r="34" spans="14:34">
      <c r="N34" s="64"/>
      <c r="O34" s="64"/>
      <c r="P34" s="64"/>
      <c r="Q34" s="64"/>
      <c r="R34" s="64"/>
      <c r="S34" s="64"/>
      <c r="T34" s="64"/>
      <c r="U34" s="64"/>
      <c r="V34" s="64"/>
      <c r="W34" s="64"/>
      <c r="X34" s="64"/>
      <c r="Y34" s="64"/>
      <c r="Z34" s="64"/>
      <c r="AA34" s="64"/>
      <c r="AB34" s="64"/>
      <c r="AC34" s="64"/>
      <c r="AD34" s="64"/>
      <c r="AE34" s="64"/>
      <c r="AF34" s="64"/>
      <c r="AG34" s="64"/>
      <c r="AH34" s="64"/>
    </row>
    <row r="35" spans="14:34">
      <c r="N35" s="64"/>
      <c r="O35" s="64"/>
      <c r="P35" s="64"/>
      <c r="Q35" s="64"/>
      <c r="R35" s="64"/>
      <c r="S35" s="64"/>
      <c r="T35" s="64"/>
      <c r="U35" s="64"/>
      <c r="V35" s="64"/>
      <c r="W35" s="64"/>
      <c r="X35" s="64"/>
      <c r="Y35" s="64"/>
      <c r="Z35" s="64"/>
      <c r="AA35" s="64"/>
      <c r="AB35" s="64"/>
      <c r="AC35" s="64"/>
      <c r="AD35" s="64"/>
      <c r="AE35" s="64"/>
      <c r="AF35" s="64"/>
      <c r="AG35" s="64"/>
      <c r="AH35" s="64"/>
    </row>
    <row r="36" spans="14:34">
      <c r="N36" s="64"/>
      <c r="O36" s="64"/>
      <c r="P36" s="64"/>
      <c r="Q36" s="64"/>
      <c r="R36" s="64"/>
      <c r="S36" s="64"/>
      <c r="T36" s="64"/>
      <c r="U36" s="64"/>
      <c r="V36" s="64"/>
      <c r="W36" s="64"/>
      <c r="X36" s="64"/>
      <c r="Y36" s="64"/>
      <c r="Z36" s="64"/>
      <c r="AA36" s="64"/>
      <c r="AB36" s="64"/>
      <c r="AC36" s="64"/>
      <c r="AD36" s="64"/>
      <c r="AE36" s="64"/>
      <c r="AF36" s="64"/>
      <c r="AG36" s="64"/>
      <c r="AH36" s="64"/>
    </row>
    <row r="37" spans="14:34">
      <c r="O37" s="64"/>
      <c r="P37" s="64"/>
      <c r="Q37" s="64"/>
      <c r="R37" s="64"/>
      <c r="S37" s="64"/>
      <c r="T37" s="64"/>
      <c r="U37" s="64"/>
      <c r="V37" s="64"/>
      <c r="W37" s="64"/>
      <c r="X37" s="64"/>
      <c r="Y37" s="64"/>
      <c r="Z37" s="64"/>
      <c r="AA37" s="64"/>
      <c r="AB37" s="64"/>
      <c r="AC37" s="64"/>
      <c r="AD37" s="64"/>
      <c r="AE37" s="64"/>
      <c r="AF37" s="64"/>
      <c r="AG37" s="64"/>
      <c r="AH37" s="64"/>
    </row>
    <row r="38" spans="14:34">
      <c r="O38" s="64"/>
      <c r="P38" s="64"/>
      <c r="Q38" s="64"/>
      <c r="R38" s="64"/>
      <c r="S38" s="64"/>
      <c r="T38" s="64"/>
      <c r="U38" s="64"/>
      <c r="V38" s="64"/>
      <c r="W38" s="64"/>
      <c r="X38" s="64"/>
      <c r="Y38" s="64"/>
      <c r="Z38" s="64"/>
      <c r="AA38" s="64"/>
      <c r="AB38" s="64"/>
      <c r="AC38" s="64"/>
      <c r="AD38" s="64"/>
      <c r="AE38" s="64"/>
      <c r="AF38" s="64"/>
      <c r="AG38" s="64"/>
      <c r="AH38" s="64"/>
    </row>
    <row r="39" spans="14:34">
      <c r="O39" s="64"/>
      <c r="P39" s="64"/>
      <c r="Q39" s="64"/>
      <c r="R39" s="64"/>
      <c r="S39" s="64"/>
      <c r="T39" s="64"/>
      <c r="U39" s="64"/>
      <c r="V39" s="64"/>
      <c r="W39" s="64"/>
      <c r="X39" s="64"/>
      <c r="Y39" s="64"/>
      <c r="Z39" s="64"/>
      <c r="AA39" s="64"/>
      <c r="AB39" s="64"/>
      <c r="AC39" s="64"/>
      <c r="AD39" s="64"/>
      <c r="AE39" s="64"/>
      <c r="AF39" s="64"/>
      <c r="AG39" s="64"/>
      <c r="AH39" s="64"/>
    </row>
    <row r="40" spans="14:34">
      <c r="O40" s="64"/>
      <c r="P40" s="64"/>
      <c r="Q40" s="64"/>
      <c r="R40" s="64"/>
      <c r="S40" s="64"/>
      <c r="T40" s="64"/>
      <c r="U40" s="64"/>
      <c r="V40" s="64"/>
      <c r="W40" s="64"/>
      <c r="X40" s="64"/>
      <c r="Y40" s="64"/>
      <c r="Z40" s="64"/>
      <c r="AA40" s="64"/>
      <c r="AB40" s="64"/>
      <c r="AC40" s="64"/>
      <c r="AD40" s="64"/>
      <c r="AE40" s="64"/>
      <c r="AF40" s="64"/>
      <c r="AG40" s="64"/>
      <c r="AH40" s="64"/>
    </row>
    <row r="41" spans="14:34">
      <c r="O41" s="64"/>
      <c r="P41" s="64"/>
      <c r="Q41" s="64"/>
      <c r="R41" s="64"/>
      <c r="S41" s="64"/>
      <c r="T41" s="64"/>
      <c r="U41" s="64"/>
      <c r="V41" s="64"/>
      <c r="W41" s="64"/>
      <c r="X41" s="64"/>
      <c r="Y41" s="64"/>
      <c r="Z41" s="64"/>
      <c r="AA41" s="64"/>
      <c r="AB41" s="64"/>
      <c r="AC41" s="64"/>
      <c r="AD41" s="64"/>
      <c r="AE41" s="64"/>
      <c r="AF41" s="64"/>
      <c r="AG41" s="64"/>
      <c r="AH41" s="64"/>
    </row>
  </sheetData>
  <pageMargins left="0.7" right="0.7" top="0.75" bottom="0.75" header="0.3" footer="0.3"/>
  <pageSetup paperSize="9" scale="63" fitToHeight="0" orientation="landscape"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B711A-4E40-4902-BBEB-3CFA1793A02D}">
  <sheetPr>
    <tabColor rgb="FF00B0F0"/>
  </sheetPr>
  <dimension ref="B1:AF759"/>
  <sheetViews>
    <sheetView showGridLines="0" view="pageBreakPreview" topLeftCell="A10" zoomScale="89" zoomScaleNormal="80" zoomScaleSheetLayoutView="89" workbookViewId="0">
      <selection activeCell="E15" sqref="E15"/>
    </sheetView>
  </sheetViews>
  <sheetFormatPr defaultColWidth="12.625" defaultRowHeight="15" customHeight="1"/>
  <cols>
    <col min="1" max="1" width="2" customWidth="1"/>
    <col min="2" max="2" width="12.125" customWidth="1"/>
    <col min="3" max="3" width="6.5" customWidth="1"/>
    <col min="4" max="4" width="18.375" customWidth="1"/>
    <col min="5" max="5" width="21.375" customWidth="1"/>
    <col min="6" max="6" width="16.125" customWidth="1"/>
    <col min="7" max="9" width="15.5" customWidth="1"/>
    <col min="10" max="13" width="4.375" customWidth="1"/>
    <col min="14" max="15" width="7.125" customWidth="1"/>
    <col min="16" max="17" width="4.75" customWidth="1"/>
    <col min="18" max="18" width="7.375" customWidth="1"/>
    <col min="19" max="19" width="5.5" customWidth="1"/>
    <col min="20" max="20" width="10.625" customWidth="1"/>
    <col min="21" max="21" width="14.125" customWidth="1"/>
    <col min="22" max="24" width="4.25" customWidth="1"/>
    <col min="25" max="25" width="14.875" customWidth="1"/>
    <col min="26" max="26" width="5.25" customWidth="1"/>
    <col min="27" max="29" width="15" customWidth="1"/>
    <col min="30" max="31" width="24.875" customWidth="1"/>
    <col min="32" max="32" width="17.625" customWidth="1"/>
  </cols>
  <sheetData>
    <row r="1" spans="2:32" ht="8.25" customHeight="1" thickBot="1">
      <c r="B1" s="7"/>
      <c r="C1" s="7"/>
      <c r="D1" s="7"/>
      <c r="E1" s="7"/>
      <c r="F1" s="7"/>
      <c r="G1" s="7"/>
      <c r="H1" s="7"/>
      <c r="I1" s="7"/>
      <c r="J1" s="7"/>
      <c r="K1" s="7"/>
      <c r="L1" s="7"/>
      <c r="M1" s="7"/>
      <c r="N1" s="7"/>
      <c r="O1" s="7"/>
      <c r="P1" s="7"/>
      <c r="Q1" s="7"/>
      <c r="R1" s="7"/>
      <c r="S1" s="7"/>
      <c r="T1" s="7"/>
      <c r="U1" s="7"/>
      <c r="V1" s="7"/>
      <c r="W1" s="7"/>
      <c r="X1" s="7"/>
    </row>
    <row r="2" spans="2:32" s="47" customFormat="1" ht="63" customHeight="1">
      <c r="B2" s="186"/>
      <c r="C2" s="187"/>
      <c r="D2" s="187"/>
      <c r="E2" s="187"/>
      <c r="F2" s="682" t="s">
        <v>88</v>
      </c>
      <c r="G2" s="682"/>
      <c r="H2" s="682"/>
      <c r="I2" s="682"/>
      <c r="J2" s="682"/>
      <c r="K2" s="682"/>
      <c r="L2" s="682"/>
      <c r="M2" s="682"/>
      <c r="N2" s="682"/>
      <c r="O2" s="682"/>
      <c r="P2" s="682"/>
      <c r="Q2" s="682"/>
      <c r="R2" s="682"/>
      <c r="S2" s="682"/>
      <c r="T2" s="682"/>
      <c r="U2" s="682"/>
      <c r="V2" s="682"/>
      <c r="W2" s="682"/>
      <c r="X2" s="682"/>
      <c r="Y2" s="361"/>
      <c r="Z2" s="361"/>
      <c r="AA2" s="361"/>
      <c r="AB2" s="362"/>
      <c r="AC2" s="461" t="s">
        <v>318</v>
      </c>
      <c r="AD2" s="461"/>
      <c r="AE2" s="77" t="s">
        <v>319</v>
      </c>
      <c r="AF2" s="359">
        <v>4</v>
      </c>
    </row>
    <row r="3" spans="2:32" s="48" customFormat="1" ht="22.5" customHeight="1">
      <c r="B3" s="160" t="s">
        <v>312</v>
      </c>
      <c r="C3" s="456" t="s">
        <v>313</v>
      </c>
      <c r="D3" s="457"/>
      <c r="E3" s="458" t="s">
        <v>314</v>
      </c>
      <c r="F3" s="459"/>
      <c r="G3" s="459"/>
      <c r="H3" s="459"/>
      <c r="I3" s="460" t="s">
        <v>315</v>
      </c>
      <c r="J3" s="460"/>
      <c r="K3" s="460"/>
      <c r="L3" s="460"/>
      <c r="M3" s="460"/>
      <c r="N3" s="460"/>
      <c r="O3" s="460"/>
      <c r="P3" s="460"/>
      <c r="Q3" s="618" t="s">
        <v>316</v>
      </c>
      <c r="R3" s="446"/>
      <c r="S3" s="446" t="s">
        <v>317</v>
      </c>
      <c r="T3" s="446"/>
      <c r="U3" s="446"/>
      <c r="W3" s="264"/>
      <c r="X3" s="264"/>
      <c r="Y3" s="264"/>
      <c r="Z3" s="264"/>
      <c r="AA3" s="264"/>
      <c r="AB3" s="264"/>
      <c r="AC3" s="264"/>
      <c r="AD3" s="264"/>
      <c r="AE3" s="446" t="s">
        <v>678</v>
      </c>
      <c r="AF3" s="446"/>
    </row>
    <row r="4" spans="2:32" s="48" customFormat="1" ht="22.5" customHeight="1">
      <c r="B4" s="162" t="s">
        <v>320</v>
      </c>
      <c r="C4" s="439" t="s">
        <v>792</v>
      </c>
      <c r="D4" s="441"/>
      <c r="E4" s="50"/>
      <c r="F4" s="219"/>
      <c r="G4" s="220"/>
      <c r="H4" s="220"/>
      <c r="I4" s="220"/>
      <c r="J4" s="220"/>
      <c r="K4" s="220"/>
      <c r="L4" s="220"/>
      <c r="M4" s="220"/>
      <c r="N4" s="220"/>
      <c r="O4" s="220"/>
      <c r="P4" s="220"/>
      <c r="Q4" s="220"/>
      <c r="R4" s="220"/>
      <c r="S4" s="220"/>
      <c r="T4" s="220"/>
      <c r="U4" s="446" t="s">
        <v>322</v>
      </c>
      <c r="V4" s="447"/>
      <c r="W4" s="681" t="s">
        <v>778</v>
      </c>
      <c r="X4" s="442"/>
      <c r="Y4" s="442"/>
      <c r="Z4" s="442"/>
      <c r="AA4" s="442"/>
      <c r="AB4" s="442"/>
      <c r="AC4" s="442"/>
      <c r="AD4" s="442"/>
      <c r="AE4" s="442"/>
      <c r="AF4" s="702"/>
    </row>
    <row r="5" spans="2:32" s="48" customFormat="1" ht="22.5" customHeight="1">
      <c r="B5" s="679" t="s">
        <v>98</v>
      </c>
      <c r="C5" s="456"/>
      <c r="D5" s="706" t="s">
        <v>793</v>
      </c>
      <c r="E5" s="706"/>
      <c r="F5" s="706"/>
      <c r="G5" s="706"/>
      <c r="H5" s="706"/>
      <c r="I5" s="706"/>
      <c r="J5" s="706"/>
      <c r="K5" s="706"/>
      <c r="L5" s="706"/>
      <c r="M5" s="706"/>
      <c r="N5" s="706"/>
      <c r="O5" s="706"/>
      <c r="P5" s="706"/>
      <c r="Q5" s="706"/>
      <c r="R5" s="706"/>
      <c r="S5" s="165"/>
      <c r="T5" s="165"/>
      <c r="U5" s="165"/>
      <c r="V5" s="166"/>
      <c r="W5" s="46"/>
      <c r="X5" s="46"/>
      <c r="Y5" s="46"/>
      <c r="Z5" s="46"/>
      <c r="AA5" s="46"/>
      <c r="AB5" s="46"/>
      <c r="AC5" s="46"/>
      <c r="AD5" s="46"/>
      <c r="AE5" s="46"/>
      <c r="AF5" s="161"/>
    </row>
    <row r="6" spans="2:32" ht="25.5" customHeight="1" thickBot="1">
      <c r="B6" s="188" t="s">
        <v>327</v>
      </c>
      <c r="C6" s="662" t="s">
        <v>328</v>
      </c>
      <c r="D6" s="663"/>
      <c r="E6" s="663"/>
      <c r="F6" s="663"/>
      <c r="G6" s="663"/>
      <c r="H6" s="663"/>
      <c r="I6" s="663"/>
      <c r="J6" s="663"/>
      <c r="K6" s="663"/>
      <c r="L6" s="663"/>
      <c r="M6" s="663"/>
      <c r="N6" s="663"/>
      <c r="O6" s="663"/>
      <c r="P6" s="663"/>
      <c r="Q6" s="663"/>
      <c r="R6" s="663"/>
      <c r="S6" s="663"/>
      <c r="T6" s="663"/>
      <c r="U6" s="663"/>
      <c r="V6" s="663"/>
      <c r="W6" s="662"/>
      <c r="X6" s="662"/>
      <c r="Y6" s="189"/>
      <c r="Z6" s="189"/>
      <c r="AA6" s="189"/>
      <c r="AB6" s="189"/>
      <c r="AC6" s="189"/>
      <c r="AD6" s="189"/>
      <c r="AE6" s="189"/>
      <c r="AF6" s="190"/>
    </row>
    <row r="7" spans="2:32" s="58" customFormat="1" ht="67.5" customHeight="1">
      <c r="B7" s="640" t="s">
        <v>329</v>
      </c>
      <c r="C7" s="642" t="s">
        <v>330</v>
      </c>
      <c r="D7" s="631" t="s">
        <v>101</v>
      </c>
      <c r="E7" s="775"/>
      <c r="F7" s="631" t="s">
        <v>102</v>
      </c>
      <c r="G7" s="639" t="s">
        <v>103</v>
      </c>
      <c r="H7" s="775"/>
      <c r="I7" s="775"/>
      <c r="J7" s="649" t="s">
        <v>104</v>
      </c>
      <c r="K7" s="649"/>
      <c r="L7" s="649"/>
      <c r="M7" s="649"/>
      <c r="N7" s="649"/>
      <c r="O7" s="649"/>
      <c r="P7" s="649"/>
      <c r="Q7" s="649"/>
      <c r="R7" s="649"/>
      <c r="S7" s="649"/>
      <c r="T7" s="649"/>
      <c r="U7" s="169" t="s">
        <v>331</v>
      </c>
      <c r="V7" s="647" t="s">
        <v>107</v>
      </c>
      <c r="W7" s="775"/>
      <c r="X7" s="775"/>
      <c r="Y7" s="647" t="s">
        <v>108</v>
      </c>
      <c r="Z7" s="650" t="s">
        <v>109</v>
      </c>
      <c r="AA7" s="652" t="s">
        <v>110</v>
      </c>
      <c r="AB7" s="775"/>
      <c r="AC7" s="775"/>
      <c r="AD7" s="775"/>
      <c r="AE7" s="775"/>
      <c r="AF7" s="653" t="s">
        <v>111</v>
      </c>
    </row>
    <row r="8" spans="2:32" s="58" customFormat="1" ht="128.25" customHeight="1" thickBot="1">
      <c r="B8" s="641"/>
      <c r="C8" s="515"/>
      <c r="D8" s="173" t="s">
        <v>332</v>
      </c>
      <c r="E8" s="174" t="s">
        <v>333</v>
      </c>
      <c r="F8" s="671"/>
      <c r="G8" s="175" t="s">
        <v>114</v>
      </c>
      <c r="H8" s="175" t="s">
        <v>115</v>
      </c>
      <c r="I8" s="175" t="s">
        <v>116</v>
      </c>
      <c r="J8" s="675" t="s">
        <v>117</v>
      </c>
      <c r="K8" s="676"/>
      <c r="L8" s="675" t="s">
        <v>118</v>
      </c>
      <c r="M8" s="676"/>
      <c r="N8" s="176" t="s">
        <v>119</v>
      </c>
      <c r="O8" s="176" t="s">
        <v>334</v>
      </c>
      <c r="P8" s="675" t="s">
        <v>120</v>
      </c>
      <c r="Q8" s="676"/>
      <c r="R8" s="229" t="s">
        <v>335</v>
      </c>
      <c r="S8" s="677" t="s">
        <v>336</v>
      </c>
      <c r="T8" s="677"/>
      <c r="U8" s="177" t="s">
        <v>122</v>
      </c>
      <c r="V8" s="178" t="s">
        <v>123</v>
      </c>
      <c r="W8" s="178" t="s">
        <v>124</v>
      </c>
      <c r="X8" s="178" t="s">
        <v>125</v>
      </c>
      <c r="Y8" s="672"/>
      <c r="Z8" s="673"/>
      <c r="AA8" s="157" t="s">
        <v>126</v>
      </c>
      <c r="AB8" s="157" t="s">
        <v>127</v>
      </c>
      <c r="AC8" s="157" t="s">
        <v>128</v>
      </c>
      <c r="AD8" s="158" t="s">
        <v>129</v>
      </c>
      <c r="AE8" s="157" t="s">
        <v>130</v>
      </c>
      <c r="AF8" s="674"/>
    </row>
    <row r="9" spans="2:32" s="62" customFormat="1" ht="132.75" customHeight="1">
      <c r="B9" s="707" t="s">
        <v>791</v>
      </c>
      <c r="C9" s="667" t="s">
        <v>684</v>
      </c>
      <c r="D9" s="150" t="s">
        <v>6</v>
      </c>
      <c r="E9" s="265" t="s">
        <v>5</v>
      </c>
      <c r="F9" s="265" t="s">
        <v>338</v>
      </c>
      <c r="G9" s="179" t="s">
        <v>339</v>
      </c>
      <c r="H9" s="179" t="s">
        <v>86</v>
      </c>
      <c r="I9" s="266" t="s">
        <v>340</v>
      </c>
      <c r="J9" s="154">
        <v>2</v>
      </c>
      <c r="K9" s="267" t="str">
        <f>+IF(J9="","Bajo",IF(J9=2,"Medio",IF(J9=6,"Alto",IF(J9=10,"Muy Alto",""))))</f>
        <v>Medio</v>
      </c>
      <c r="L9" s="154">
        <v>4</v>
      </c>
      <c r="M9" s="267" t="str">
        <f>+IF(L9=0,"",IF(L9=1,"Esporádica",IF(L9=2,"Ocasional",IF(L9=3,"Frecuente",IF(L9=4,"Continua","")))))</f>
        <v>Continua</v>
      </c>
      <c r="N9" s="268">
        <f>+IF(J9="",L9,(L9*J9))</f>
        <v>8</v>
      </c>
      <c r="O9" s="267" t="str">
        <f>+IF(N9=0,"",IF(N9&lt;5,"Bajo",IF(N9&lt;9,"Medio",IF(N9&lt;21,"Alto",IF(N9&lt;41,"Muy Alto","")))))</f>
        <v>Medio</v>
      </c>
      <c r="P9" s="154">
        <v>60</v>
      </c>
      <c r="Q9" s="267" t="str">
        <f>+IF(P9=0,"",IF(P9&lt;11,"Leve",IF(P9&lt;26,"Grave",IF(P9&lt;61,"Muy Grave",IF(P9&lt;101,"Muerte","")))))</f>
        <v>Muy Grave</v>
      </c>
      <c r="R9" s="154">
        <f>+P9*N9</f>
        <v>480</v>
      </c>
      <c r="S9" s="150" t="str">
        <f>+IF(R9=0,"",IF(R9&lt;21,"IV",IF(R9&lt;121,"III",IF(R9&lt;501,"II",IF(R9&lt;4001,"I","")))))</f>
        <v>II</v>
      </c>
      <c r="T9" s="151" t="str">
        <f>+IF(S9=0,"",IF(S9="I","No Aceptable",IF(S9="II","No Aceptable  o Aceptable con control específico",IF(S9="III","Aceptable",IF(S9="IV","Aceptable","")))))</f>
        <v>No Aceptable  o Aceptable con control específico</v>
      </c>
      <c r="U9" s="151" t="s">
        <v>4</v>
      </c>
      <c r="V9" s="636">
        <v>2</v>
      </c>
      <c r="W9" s="636">
        <v>11</v>
      </c>
      <c r="X9" s="636">
        <f>V9+W9</f>
        <v>13</v>
      </c>
      <c r="Y9" s="180" t="s">
        <v>137</v>
      </c>
      <c r="Z9" s="150" t="s">
        <v>4</v>
      </c>
      <c r="AA9" s="150" t="s">
        <v>86</v>
      </c>
      <c r="AB9" s="150" t="s">
        <v>86</v>
      </c>
      <c r="AC9" s="154" t="s">
        <v>341</v>
      </c>
      <c r="AD9" s="269" t="s">
        <v>342</v>
      </c>
      <c r="AE9" s="150" t="s">
        <v>86</v>
      </c>
      <c r="AF9" s="181" t="s">
        <v>86</v>
      </c>
    </row>
    <row r="10" spans="2:32" s="62" customFormat="1" ht="87.75" customHeight="1">
      <c r="B10" s="708"/>
      <c r="C10" s="668"/>
      <c r="D10" s="244" t="s">
        <v>24</v>
      </c>
      <c r="E10" s="245" t="s">
        <v>5</v>
      </c>
      <c r="F10" s="246" t="s">
        <v>338</v>
      </c>
      <c r="G10" s="247" t="s">
        <v>86</v>
      </c>
      <c r="H10" s="247" t="s">
        <v>86</v>
      </c>
      <c r="I10" s="248" t="s">
        <v>340</v>
      </c>
      <c r="J10" s="249">
        <v>2</v>
      </c>
      <c r="K10" s="256" t="str">
        <f>+IF(J10="","Bajo",IF(J10=2,"Medio",IF(J10=6,"Alto",IF(J10=10,"Muy Alto",""))))</f>
        <v>Medio</v>
      </c>
      <c r="L10" s="249">
        <v>2</v>
      </c>
      <c r="M10" s="256" t="str">
        <f>+IF(L10=0,"",IF(L10=1,"Esporádica",IF(L10=2,"Ocasional",IF(L10=3,"Frecuente",IF(L10=4,"Continua","")))))</f>
        <v>Ocasional</v>
      </c>
      <c r="N10" s="250">
        <f>+IF(J10="",L10,(L10*J10))</f>
        <v>4</v>
      </c>
      <c r="O10" s="256" t="str">
        <f>+IF(N10=0,"",IF(N10&lt;5,"Bajo",IF(N10&lt;9,"Medio",IF(N10&lt;21,"Alto",IF(N10&lt;41,"Muy Alto","")))))</f>
        <v>Bajo</v>
      </c>
      <c r="P10" s="249">
        <v>10</v>
      </c>
      <c r="Q10" s="256" t="str">
        <f>+IF(P10=0,"",IF(P10&lt;11,"Leve",IF(P10&lt;26,"Grave",IF(P10&lt;61,"Muy Grave",IF(P10&lt;101,"Muerte","")))))</f>
        <v>Leve</v>
      </c>
      <c r="R10" s="249">
        <f>+P10*N10</f>
        <v>40</v>
      </c>
      <c r="S10" s="228" t="str">
        <f>+IF(R10=0,"",IF(R10&lt;21,"IV",IF(R10&lt;121,"III",IF(R10&lt;501,"II",IF(R10&lt;4001,"I","")))))</f>
        <v>III</v>
      </c>
      <c r="T10" s="251" t="str">
        <f>+IF(S10=0,"",IF(S10="I","No Aceptable",IF(S10="II","No Aceptable  o Aceptable con control específico",IF(S10="III","Aceptable",IF(S10="IV","Aceptable","")))))</f>
        <v>Aceptable</v>
      </c>
      <c r="U10" s="251" t="s">
        <v>4</v>
      </c>
      <c r="V10" s="637"/>
      <c r="W10" s="637"/>
      <c r="X10" s="637"/>
      <c r="Y10" s="252" t="s">
        <v>630</v>
      </c>
      <c r="Z10" s="252" t="s">
        <v>8</v>
      </c>
      <c r="AA10" s="228" t="s">
        <v>86</v>
      </c>
      <c r="AB10" s="228" t="s">
        <v>86</v>
      </c>
      <c r="AC10" s="228" t="s">
        <v>86</v>
      </c>
      <c r="AD10" s="258" t="s">
        <v>631</v>
      </c>
      <c r="AE10" s="228" t="s">
        <v>86</v>
      </c>
      <c r="AF10" s="253" t="s">
        <v>86</v>
      </c>
    </row>
    <row r="11" spans="2:32" ht="94.5" customHeight="1">
      <c r="B11" s="708"/>
      <c r="C11" s="668"/>
      <c r="D11" s="59" t="s">
        <v>632</v>
      </c>
      <c r="E11" s="102" t="s">
        <v>9</v>
      </c>
      <c r="F11" s="90" t="s">
        <v>355</v>
      </c>
      <c r="G11" s="96" t="s">
        <v>86</v>
      </c>
      <c r="H11" s="96" t="s">
        <v>86</v>
      </c>
      <c r="I11" s="98" t="s">
        <v>633</v>
      </c>
      <c r="J11" s="90">
        <v>2</v>
      </c>
      <c r="K11" s="217" t="str">
        <f>+IF(J11="","Bajo",IF(J11=2,"Medio",IF(J11=6,"Alto",IF(J11=10,"Muy Alto",""))))</f>
        <v>Medio</v>
      </c>
      <c r="L11" s="90">
        <v>3</v>
      </c>
      <c r="M11" s="216" t="str">
        <f>+IF(L11=0,"",IF(L11=1,"Esporádica",IF(L11=2,"Ocasional",IF(L11=3,"Frecuente",IF(L11=4,"Continua","")))))</f>
        <v>Frecuente</v>
      </c>
      <c r="N11" s="90">
        <f>+IF(J11="",L11,(L11*J11))</f>
        <v>6</v>
      </c>
      <c r="O11" s="216" t="str">
        <f>+IF(N11=0,"",IF(N11&lt;5,"Bajo",IF(N11&lt;9,"Medio",IF(N11&lt;21,"Alto",IF(N11&lt;41,"Muy Alto","")))))</f>
        <v>Medio</v>
      </c>
      <c r="P11" s="90">
        <v>10</v>
      </c>
      <c r="Q11" s="216" t="str">
        <f>+IF(P11=0,"",IF(P11&lt;11,"Leve",IF(P11&lt;26,"Grave",IF(P11&lt;61,"Muy Grave",IF(P11&lt;101,"Muerte","")))))</f>
        <v>Leve</v>
      </c>
      <c r="R11" s="90">
        <f>+P11*N11</f>
        <v>60</v>
      </c>
      <c r="S11" s="90" t="str">
        <f>+IF(R11=0,"",IF(R11&lt;21,"IV",IF(R11&lt;121,"III",IF(R11&lt;501,"II",IF(R11&lt;4001,"I","")))))</f>
        <v>III</v>
      </c>
      <c r="T11" s="99" t="str">
        <f>+IF(S11=0,"",IF(S11="I","No Aceptable",IF(S11="II","No Aceptable  o Aceptable con control específico",IF(S11="III","Aceptable",IF(S11="IV","Aceptable","")))))</f>
        <v>Aceptable</v>
      </c>
      <c r="U11" s="99" t="s">
        <v>4</v>
      </c>
      <c r="V11" s="637"/>
      <c r="W11" s="637"/>
      <c r="X11" s="637"/>
      <c r="Y11" s="100" t="s">
        <v>358</v>
      </c>
      <c r="Z11" s="90" t="s">
        <v>8</v>
      </c>
      <c r="AA11" s="90" t="s">
        <v>86</v>
      </c>
      <c r="AB11" s="90" t="s">
        <v>86</v>
      </c>
      <c r="AC11" s="90" t="s">
        <v>86</v>
      </c>
      <c r="AD11" s="259" t="s">
        <v>634</v>
      </c>
      <c r="AE11" s="90" t="s">
        <v>86</v>
      </c>
      <c r="AF11" s="182" t="s">
        <v>86</v>
      </c>
    </row>
    <row r="12" spans="2:32" s="58" customFormat="1" ht="62.25" customHeight="1">
      <c r="B12" s="708"/>
      <c r="C12" s="668"/>
      <c r="D12" s="102" t="s">
        <v>349</v>
      </c>
      <c r="E12" s="102" t="s">
        <v>9</v>
      </c>
      <c r="F12" s="90" t="s">
        <v>350</v>
      </c>
      <c r="G12" s="96" t="s">
        <v>86</v>
      </c>
      <c r="H12" s="96" t="s">
        <v>86</v>
      </c>
      <c r="I12" s="96" t="s">
        <v>635</v>
      </c>
      <c r="J12" s="102">
        <v>2</v>
      </c>
      <c r="K12" s="218" t="str">
        <f>+IF(J12="","Bajo",IF(J12=2,"Medio",IF(J12=6,"Alto",IF(J12=10,"Muy Alto",""))))</f>
        <v>Medio</v>
      </c>
      <c r="L12" s="102">
        <v>2</v>
      </c>
      <c r="M12" s="256" t="str">
        <f>+IF(L12=0,"",IF(L12=1,"Esporádica",IF(L12=2,"Ocasional",IF(L12=3,"Frecuente",IF(L12=4,"Continua","")))))</f>
        <v>Ocasional</v>
      </c>
      <c r="N12" s="102">
        <f>+IF(J12="",L12,(L12*J12))</f>
        <v>4</v>
      </c>
      <c r="O12" s="256" t="str">
        <f>+IF(N12=0,"",IF(N12&lt;5,"Bajo",IF(N12&lt;9,"Medio",IF(N12&lt;21,"Alto",IF(N12&lt;41,"Muy Alto","")))))</f>
        <v>Bajo</v>
      </c>
      <c r="P12" s="102">
        <v>10</v>
      </c>
      <c r="Q12" s="256" t="str">
        <f>+IF(P12=0,"",IF(P12&lt;11,"Leve",IF(P12&lt;26,"Grave",IF(P12&lt;61,"Muy Grave",IF(P12&lt;101,"Muerte","")))))</f>
        <v>Leve</v>
      </c>
      <c r="R12" s="102">
        <f>+P12*N12</f>
        <v>40</v>
      </c>
      <c r="S12" s="102" t="str">
        <f>+IF(R12=0,"",IF(R12&lt;21,"IV",IF(R12&lt;121,"III",IF(R12&lt;501,"II",IF(R12&lt;4001,"I","")))))</f>
        <v>III</v>
      </c>
      <c r="T12" s="103" t="str">
        <f>+IF(S12=0,"",IF(S12="I","No Aceptable",IF(S12="II","No Aceptable  o Aceptable con control específico",IF(S12="III","Aceptable",IF(S12="IV","Aceptable","")))))</f>
        <v>Aceptable</v>
      </c>
      <c r="U12" s="103" t="s">
        <v>4</v>
      </c>
      <c r="V12" s="637"/>
      <c r="W12" s="637"/>
      <c r="X12" s="637"/>
      <c r="Y12" s="104" t="s">
        <v>352</v>
      </c>
      <c r="Z12" s="102" t="s">
        <v>4</v>
      </c>
      <c r="AA12" s="90" t="s">
        <v>86</v>
      </c>
      <c r="AB12" s="90" t="s">
        <v>86</v>
      </c>
      <c r="AC12" s="90" t="s">
        <v>86</v>
      </c>
      <c r="AD12" s="259" t="s">
        <v>634</v>
      </c>
      <c r="AE12" s="90" t="s">
        <v>86</v>
      </c>
      <c r="AF12" s="183" t="s">
        <v>86</v>
      </c>
    </row>
    <row r="13" spans="2:32" s="58" customFormat="1" ht="100.5" customHeight="1">
      <c r="B13" s="708"/>
      <c r="C13" s="668"/>
      <c r="D13" s="59" t="s">
        <v>641</v>
      </c>
      <c r="E13" s="243" t="s">
        <v>23</v>
      </c>
      <c r="F13" s="90" t="s">
        <v>400</v>
      </c>
      <c r="G13" s="96" t="s">
        <v>86</v>
      </c>
      <c r="H13" s="96" t="s">
        <v>86</v>
      </c>
      <c r="I13" s="109" t="s">
        <v>642</v>
      </c>
      <c r="J13" s="98">
        <v>6</v>
      </c>
      <c r="K13" s="216" t="str">
        <f t="shared" ref="K13:K22" si="0">+IF(J13="","Bajo",IF(J13=2,"Medio",IF(J13=6,"Alto",IF(J13=10,"Muy Alto",""))))</f>
        <v>Alto</v>
      </c>
      <c r="L13" s="98">
        <v>2</v>
      </c>
      <c r="M13" s="216" t="str">
        <f t="shared" ref="M13:M22" si="1">+IF(L13=0,"",IF(L13=1,"Esporádica",IF(L13=2,"Ocasional",IF(L13=3,"Frecuente",IF(L13=4,"Continua","")))))</f>
        <v>Ocasional</v>
      </c>
      <c r="N13" s="98">
        <f t="shared" ref="N13:N22" si="2">+IF(J13="",L13,(L13*J13))</f>
        <v>12</v>
      </c>
      <c r="O13" s="216" t="str">
        <f t="shared" ref="O13:O22" si="3">+IF(N13=0,"",IF(N13&lt;5,"Bajo",IF(N13&lt;9,"Medio",IF(N13&lt;21,"Alto",IF(N13&lt;41,"Muy Alto","")))))</f>
        <v>Alto</v>
      </c>
      <c r="P13" s="98">
        <v>25</v>
      </c>
      <c r="Q13" s="216" t="str">
        <f t="shared" ref="Q13:Q22" si="4">+IF(P13=0,"",IF(P13&lt;11,"Leve",IF(P13&lt;26,"Grave",IF(P13&lt;61,"Muy Grave",IF(P13&lt;101,"Muerte","")))))</f>
        <v>Grave</v>
      </c>
      <c r="R13" s="98">
        <f t="shared" ref="R13:R22" si="5">+P13*N13</f>
        <v>300</v>
      </c>
      <c r="S13" s="90" t="str">
        <f t="shared" ref="S13:S22" si="6">+IF(R13=0,"",IF(R13&lt;21,"IV",IF(R13&lt;121,"III",IF(R13&lt;501,"II",IF(R13&lt;4001,"I","")))))</f>
        <v>II</v>
      </c>
      <c r="T13" s="99" t="str">
        <f t="shared" ref="T13:T22" si="7">+IF(S13=0,"",IF(S13="I","No Aceptable",IF(S13="II","No Aceptable  o Aceptable con control específico",IF(S13="III","Aceptable",IF(S13="IV","Aceptable","")))))</f>
        <v>No Aceptable  o Aceptable con control específico</v>
      </c>
      <c r="U13" s="111" t="s">
        <v>4</v>
      </c>
      <c r="V13" s="637"/>
      <c r="W13" s="637"/>
      <c r="X13" s="637"/>
      <c r="Y13" s="100" t="s">
        <v>254</v>
      </c>
      <c r="Z13" s="90" t="s">
        <v>4</v>
      </c>
      <c r="AA13" s="90" t="s">
        <v>86</v>
      </c>
      <c r="AB13" s="90" t="s">
        <v>86</v>
      </c>
      <c r="AC13" s="90" t="s">
        <v>86</v>
      </c>
      <c r="AD13" s="143" t="s">
        <v>402</v>
      </c>
      <c r="AE13" s="90" t="s">
        <v>86</v>
      </c>
      <c r="AF13" s="182" t="s">
        <v>86</v>
      </c>
    </row>
    <row r="14" spans="2:32" s="58" customFormat="1" ht="102.75" customHeight="1">
      <c r="B14" s="708"/>
      <c r="C14" s="668"/>
      <c r="D14" s="59" t="s">
        <v>643</v>
      </c>
      <c r="E14" s="242" t="s">
        <v>23</v>
      </c>
      <c r="F14" s="98" t="s">
        <v>411</v>
      </c>
      <c r="G14" s="96" t="s">
        <v>86</v>
      </c>
      <c r="H14" s="109" t="s">
        <v>412</v>
      </c>
      <c r="I14" s="109" t="s">
        <v>642</v>
      </c>
      <c r="J14" s="98">
        <v>2</v>
      </c>
      <c r="K14" s="216" t="str">
        <f t="shared" si="0"/>
        <v>Medio</v>
      </c>
      <c r="L14" s="98">
        <v>2</v>
      </c>
      <c r="M14" s="256" t="str">
        <f t="shared" si="1"/>
        <v>Ocasional</v>
      </c>
      <c r="N14" s="98">
        <f t="shared" si="2"/>
        <v>4</v>
      </c>
      <c r="O14" s="256" t="str">
        <f t="shared" si="3"/>
        <v>Bajo</v>
      </c>
      <c r="P14" s="98">
        <v>60</v>
      </c>
      <c r="Q14" s="256" t="str">
        <f t="shared" si="4"/>
        <v>Muy Grave</v>
      </c>
      <c r="R14" s="98">
        <f t="shared" si="5"/>
        <v>240</v>
      </c>
      <c r="S14" s="98" t="str">
        <f t="shared" si="6"/>
        <v>II</v>
      </c>
      <c r="T14" s="111" t="str">
        <f t="shared" si="7"/>
        <v>No Aceptable  o Aceptable con control específico</v>
      </c>
      <c r="U14" s="111" t="s">
        <v>4</v>
      </c>
      <c r="V14" s="637"/>
      <c r="W14" s="637"/>
      <c r="X14" s="637"/>
      <c r="Y14" s="112" t="s">
        <v>414</v>
      </c>
      <c r="Z14" s="98" t="s">
        <v>4</v>
      </c>
      <c r="AA14" s="90" t="s">
        <v>86</v>
      </c>
      <c r="AB14" s="90" t="s">
        <v>86</v>
      </c>
      <c r="AC14" s="90" t="s">
        <v>86</v>
      </c>
      <c r="AD14" s="260" t="s">
        <v>415</v>
      </c>
      <c r="AE14" s="90" t="s">
        <v>86</v>
      </c>
      <c r="AF14" s="182" t="s">
        <v>86</v>
      </c>
    </row>
    <row r="15" spans="2:32" s="58" customFormat="1" ht="129" customHeight="1">
      <c r="B15" s="708"/>
      <c r="C15" s="668"/>
      <c r="D15" s="59" t="s">
        <v>644</v>
      </c>
      <c r="E15" s="60" t="s">
        <v>645</v>
      </c>
      <c r="F15" s="65" t="s">
        <v>646</v>
      </c>
      <c r="G15" s="107" t="s">
        <v>86</v>
      </c>
      <c r="H15" s="96" t="s">
        <v>647</v>
      </c>
      <c r="I15" s="108" t="s">
        <v>648</v>
      </c>
      <c r="J15" s="90">
        <v>6</v>
      </c>
      <c r="K15" s="217" t="str">
        <f t="shared" si="0"/>
        <v>Alto</v>
      </c>
      <c r="L15" s="90">
        <v>3</v>
      </c>
      <c r="M15" s="216" t="str">
        <f t="shared" si="1"/>
        <v>Frecuente</v>
      </c>
      <c r="N15" s="90">
        <f t="shared" si="2"/>
        <v>18</v>
      </c>
      <c r="O15" s="216" t="str">
        <f t="shared" si="3"/>
        <v>Alto</v>
      </c>
      <c r="P15" s="90">
        <v>25</v>
      </c>
      <c r="Q15" s="216" t="str">
        <f t="shared" si="4"/>
        <v>Grave</v>
      </c>
      <c r="R15" s="90">
        <f t="shared" si="5"/>
        <v>450</v>
      </c>
      <c r="S15" s="90" t="str">
        <f t="shared" si="6"/>
        <v>II</v>
      </c>
      <c r="T15" s="99" t="str">
        <f t="shared" si="7"/>
        <v>No Aceptable  o Aceptable con control específico</v>
      </c>
      <c r="U15" s="99" t="s">
        <v>4</v>
      </c>
      <c r="V15" s="637"/>
      <c r="W15" s="637"/>
      <c r="X15" s="637"/>
      <c r="Y15" s="100" t="s">
        <v>373</v>
      </c>
      <c r="Z15" s="90" t="s">
        <v>4</v>
      </c>
      <c r="AA15" s="90" t="s">
        <v>86</v>
      </c>
      <c r="AB15" s="90" t="s">
        <v>86</v>
      </c>
      <c r="AC15" s="90" t="s">
        <v>86</v>
      </c>
      <c r="AD15" s="261" t="s">
        <v>374</v>
      </c>
      <c r="AE15" s="90" t="s">
        <v>86</v>
      </c>
      <c r="AF15" s="182" t="s">
        <v>86</v>
      </c>
    </row>
    <row r="16" spans="2:32" s="62" customFormat="1" ht="127.5" customHeight="1">
      <c r="B16" s="708"/>
      <c r="C16" s="668"/>
      <c r="D16" s="59" t="s">
        <v>649</v>
      </c>
      <c r="E16" s="243" t="s">
        <v>650</v>
      </c>
      <c r="F16" s="60" t="s">
        <v>651</v>
      </c>
      <c r="G16" s="107" t="s">
        <v>86</v>
      </c>
      <c r="H16" s="96" t="s">
        <v>647</v>
      </c>
      <c r="I16" s="108" t="s">
        <v>648</v>
      </c>
      <c r="J16" s="98">
        <v>6</v>
      </c>
      <c r="K16" s="216" t="str">
        <f t="shared" si="0"/>
        <v>Alto</v>
      </c>
      <c r="L16" s="98">
        <v>3</v>
      </c>
      <c r="M16" s="256" t="str">
        <f t="shared" si="1"/>
        <v>Frecuente</v>
      </c>
      <c r="N16" s="102">
        <f t="shared" si="2"/>
        <v>18</v>
      </c>
      <c r="O16" s="256" t="str">
        <f t="shared" si="3"/>
        <v>Alto</v>
      </c>
      <c r="P16" s="98">
        <v>25</v>
      </c>
      <c r="Q16" s="256" t="str">
        <f t="shared" si="4"/>
        <v>Grave</v>
      </c>
      <c r="R16" s="98">
        <f t="shared" si="5"/>
        <v>450</v>
      </c>
      <c r="S16" s="90" t="str">
        <f t="shared" si="6"/>
        <v>II</v>
      </c>
      <c r="T16" s="99" t="str">
        <f t="shared" si="7"/>
        <v>No Aceptable  o Aceptable con control específico</v>
      </c>
      <c r="U16" s="99" t="s">
        <v>4</v>
      </c>
      <c r="V16" s="637"/>
      <c r="W16" s="637"/>
      <c r="X16" s="637"/>
      <c r="Y16" s="65" t="s">
        <v>707</v>
      </c>
      <c r="Z16" s="65" t="s">
        <v>4</v>
      </c>
      <c r="AA16" s="90" t="s">
        <v>86</v>
      </c>
      <c r="AB16" s="90" t="s">
        <v>86</v>
      </c>
      <c r="AC16" s="90" t="s">
        <v>86</v>
      </c>
      <c r="AD16" s="262" t="s">
        <v>653</v>
      </c>
      <c r="AE16" s="90" t="s">
        <v>86</v>
      </c>
      <c r="AF16" s="182" t="s">
        <v>86</v>
      </c>
    </row>
    <row r="17" spans="2:32" s="62" customFormat="1" ht="135" customHeight="1">
      <c r="B17" s="708"/>
      <c r="C17" s="668"/>
      <c r="D17" s="59" t="s">
        <v>654</v>
      </c>
      <c r="E17" s="243" t="s">
        <v>650</v>
      </c>
      <c r="F17" s="60" t="s">
        <v>651</v>
      </c>
      <c r="G17" s="107" t="s">
        <v>86</v>
      </c>
      <c r="H17" s="96" t="s">
        <v>647</v>
      </c>
      <c r="I17" s="108" t="s">
        <v>648</v>
      </c>
      <c r="J17" s="98">
        <v>2</v>
      </c>
      <c r="K17" s="216" t="str">
        <f t="shared" si="0"/>
        <v>Medio</v>
      </c>
      <c r="L17" s="98">
        <v>2</v>
      </c>
      <c r="M17" s="216" t="str">
        <f t="shared" si="1"/>
        <v>Ocasional</v>
      </c>
      <c r="N17" s="102">
        <f t="shared" si="2"/>
        <v>4</v>
      </c>
      <c r="O17" s="216" t="str">
        <f t="shared" si="3"/>
        <v>Bajo</v>
      </c>
      <c r="P17" s="98">
        <v>10</v>
      </c>
      <c r="Q17" s="216" t="str">
        <f t="shared" si="4"/>
        <v>Leve</v>
      </c>
      <c r="R17" s="98">
        <f t="shared" si="5"/>
        <v>40</v>
      </c>
      <c r="S17" s="90" t="str">
        <f t="shared" si="6"/>
        <v>III</v>
      </c>
      <c r="T17" s="99" t="str">
        <f t="shared" si="7"/>
        <v>Aceptable</v>
      </c>
      <c r="U17" s="99" t="s">
        <v>4</v>
      </c>
      <c r="V17" s="637"/>
      <c r="W17" s="637"/>
      <c r="X17" s="637"/>
      <c r="Y17" s="65" t="s">
        <v>655</v>
      </c>
      <c r="Z17" s="65" t="s">
        <v>8</v>
      </c>
      <c r="AA17" s="90" t="s">
        <v>86</v>
      </c>
      <c r="AB17" s="90" t="s">
        <v>86</v>
      </c>
      <c r="AC17" s="90" t="s">
        <v>86</v>
      </c>
      <c r="AD17" s="261" t="s">
        <v>374</v>
      </c>
      <c r="AE17" s="90" t="s">
        <v>86</v>
      </c>
      <c r="AF17" s="182" t="s">
        <v>86</v>
      </c>
    </row>
    <row r="18" spans="2:32" ht="111" customHeight="1">
      <c r="B18" s="708"/>
      <c r="C18" s="668"/>
      <c r="D18" s="90" t="s">
        <v>206</v>
      </c>
      <c r="E18" s="95" t="s">
        <v>17</v>
      </c>
      <c r="F18" s="95" t="s">
        <v>361</v>
      </c>
      <c r="G18" s="95" t="s">
        <v>362</v>
      </c>
      <c r="H18" s="95" t="s">
        <v>363</v>
      </c>
      <c r="I18" s="95" t="s">
        <v>364</v>
      </c>
      <c r="J18" s="90">
        <v>6</v>
      </c>
      <c r="K18" s="217" t="str">
        <f>+IF(J18="","Bajo",IF(J18=2,"Medio",IF(J18=6,"Alto",IF(J18=10,"Muy Alto",""))))</f>
        <v>Alto</v>
      </c>
      <c r="L18" s="90">
        <v>3</v>
      </c>
      <c r="M18" s="256" t="str">
        <f>+IF(L18=0,"",IF(L18=1,"Esporádica",IF(L18=2,"Ocasional",IF(L18=3,"Frecuente",IF(L18=4,"Continua","")))))</f>
        <v>Frecuente</v>
      </c>
      <c r="N18" s="90">
        <f>+IF(J18="",L18,(L18*J18))</f>
        <v>18</v>
      </c>
      <c r="O18" s="256" t="str">
        <f>+IF(N18=0,"",IF(N18&lt;5,"Bajo",IF(N18&lt;9,"Medio",IF(N18&lt;21,"Alto",IF(N18&lt;41,"Muy Alto","")))))</f>
        <v>Alto</v>
      </c>
      <c r="P18" s="90">
        <v>25</v>
      </c>
      <c r="Q18" s="256" t="str">
        <f>+IF(P18=0,"",IF(P18&lt;11,"Leve",IF(P18&lt;26,"Grave",IF(P18&lt;61,"Muy Grave",IF(P18&lt;101,"Muerte","")))))</f>
        <v>Grave</v>
      </c>
      <c r="R18" s="90">
        <f>+P18*N18</f>
        <v>450</v>
      </c>
      <c r="S18" s="90" t="str">
        <f>+IF(R18=0,"",IF(R18&lt;21,"IV",IF(R18&lt;121,"III",IF(R18&lt;501,"II",IF(R18&lt;4001,"I","")))))</f>
        <v>II</v>
      </c>
      <c r="T18" s="99" t="str">
        <f>+IF(S18=0,"",IF(S18="I","No Aceptable",IF(S18="II","No Aceptable  o Aceptable con control específico",IF(S18="III","Aceptable",IF(S18="IV","Aceptable","")))))</f>
        <v>No Aceptable  o Aceptable con control específico</v>
      </c>
      <c r="U18" s="99" t="s">
        <v>4</v>
      </c>
      <c r="V18" s="637"/>
      <c r="W18" s="637"/>
      <c r="X18" s="637"/>
      <c r="Y18" s="100" t="s">
        <v>365</v>
      </c>
      <c r="Z18" s="90" t="s">
        <v>4</v>
      </c>
      <c r="AA18" s="90" t="s">
        <v>86</v>
      </c>
      <c r="AB18" s="90" t="s">
        <v>86</v>
      </c>
      <c r="AC18" s="90" t="s">
        <v>86</v>
      </c>
      <c r="AD18" s="261" t="s">
        <v>366</v>
      </c>
      <c r="AE18" s="90" t="s">
        <v>86</v>
      </c>
      <c r="AF18" s="182" t="s">
        <v>367</v>
      </c>
    </row>
    <row r="19" spans="2:32" s="62" customFormat="1" ht="72.75" customHeight="1">
      <c r="B19" s="708"/>
      <c r="C19" s="668"/>
      <c r="D19" s="106" t="s">
        <v>385</v>
      </c>
      <c r="E19" s="95" t="s">
        <v>23</v>
      </c>
      <c r="F19" s="90" t="s">
        <v>386</v>
      </c>
      <c r="G19" s="90" t="s">
        <v>387</v>
      </c>
      <c r="H19" s="98" t="s">
        <v>388</v>
      </c>
      <c r="I19" s="109" t="s">
        <v>642</v>
      </c>
      <c r="J19" s="98">
        <v>2</v>
      </c>
      <c r="K19" s="216" t="str">
        <f t="shared" si="0"/>
        <v>Medio</v>
      </c>
      <c r="L19" s="98">
        <v>1</v>
      </c>
      <c r="M19" s="216" t="str">
        <f t="shared" si="1"/>
        <v>Esporádica</v>
      </c>
      <c r="N19" s="98">
        <f t="shared" si="2"/>
        <v>2</v>
      </c>
      <c r="O19" s="216" t="str">
        <f t="shared" si="3"/>
        <v>Bajo</v>
      </c>
      <c r="P19" s="98">
        <v>25</v>
      </c>
      <c r="Q19" s="216" t="str">
        <f t="shared" si="4"/>
        <v>Grave</v>
      </c>
      <c r="R19" s="98">
        <f t="shared" si="5"/>
        <v>50</v>
      </c>
      <c r="S19" s="90" t="str">
        <f t="shared" si="6"/>
        <v>III</v>
      </c>
      <c r="T19" s="99" t="str">
        <f t="shared" si="7"/>
        <v>Aceptable</v>
      </c>
      <c r="U19" s="99" t="s">
        <v>4</v>
      </c>
      <c r="V19" s="637"/>
      <c r="W19" s="637"/>
      <c r="X19" s="637"/>
      <c r="Y19" s="100" t="s">
        <v>390</v>
      </c>
      <c r="Z19" s="90" t="s">
        <v>4</v>
      </c>
      <c r="AA19" s="90" t="s">
        <v>86</v>
      </c>
      <c r="AB19" s="90" t="s">
        <v>86</v>
      </c>
      <c r="AC19" s="90" t="s">
        <v>86</v>
      </c>
      <c r="AD19" s="143" t="s">
        <v>391</v>
      </c>
      <c r="AE19" s="90" t="s">
        <v>86</v>
      </c>
      <c r="AF19" s="182" t="s">
        <v>86</v>
      </c>
    </row>
    <row r="20" spans="2:32" s="62" customFormat="1" ht="195.75" customHeight="1">
      <c r="B20" s="708"/>
      <c r="C20" s="668"/>
      <c r="D20" s="59" t="s">
        <v>656</v>
      </c>
      <c r="E20" s="242" t="s">
        <v>23</v>
      </c>
      <c r="F20" s="61" t="s">
        <v>657</v>
      </c>
      <c r="G20" s="96" t="s">
        <v>86</v>
      </c>
      <c r="H20" s="96" t="s">
        <v>86</v>
      </c>
      <c r="I20" s="109" t="s">
        <v>642</v>
      </c>
      <c r="J20" s="98">
        <v>2</v>
      </c>
      <c r="K20" s="216" t="str">
        <f t="shared" si="0"/>
        <v>Medio</v>
      </c>
      <c r="L20" s="98">
        <v>1</v>
      </c>
      <c r="M20" s="256" t="str">
        <f t="shared" si="1"/>
        <v>Esporádica</v>
      </c>
      <c r="N20" s="102">
        <f t="shared" si="2"/>
        <v>2</v>
      </c>
      <c r="O20" s="256" t="str">
        <f t="shared" si="3"/>
        <v>Bajo</v>
      </c>
      <c r="P20" s="98">
        <v>10</v>
      </c>
      <c r="Q20" s="256" t="str">
        <f t="shared" si="4"/>
        <v>Leve</v>
      </c>
      <c r="R20" s="98">
        <f t="shared" si="5"/>
        <v>20</v>
      </c>
      <c r="S20" s="90" t="str">
        <f t="shared" si="6"/>
        <v>IV</v>
      </c>
      <c r="T20" s="99" t="str">
        <f t="shared" si="7"/>
        <v>Aceptable</v>
      </c>
      <c r="U20" s="99" t="s">
        <v>4</v>
      </c>
      <c r="V20" s="637"/>
      <c r="W20" s="637"/>
      <c r="X20" s="637"/>
      <c r="Y20" s="65" t="s">
        <v>658</v>
      </c>
      <c r="Z20" s="65" t="s">
        <v>8</v>
      </c>
      <c r="AA20" s="90" t="s">
        <v>86</v>
      </c>
      <c r="AB20" s="90" t="s">
        <v>86</v>
      </c>
      <c r="AC20" s="90" t="s">
        <v>86</v>
      </c>
      <c r="AD20" s="261" t="s">
        <v>659</v>
      </c>
      <c r="AE20" s="90" t="s">
        <v>86</v>
      </c>
      <c r="AF20" s="184" t="s">
        <v>86</v>
      </c>
    </row>
    <row r="21" spans="2:32" ht="150" customHeight="1">
      <c r="B21" s="708"/>
      <c r="C21" s="668"/>
      <c r="D21" s="109" t="s">
        <v>403</v>
      </c>
      <c r="E21" s="95" t="s">
        <v>23</v>
      </c>
      <c r="F21" s="98" t="s">
        <v>404</v>
      </c>
      <c r="G21" s="109" t="s">
        <v>405</v>
      </c>
      <c r="H21" s="109" t="s">
        <v>406</v>
      </c>
      <c r="I21" s="109" t="s">
        <v>407</v>
      </c>
      <c r="J21" s="98">
        <v>2</v>
      </c>
      <c r="K21" s="216" t="str">
        <f t="shared" si="0"/>
        <v>Medio</v>
      </c>
      <c r="L21" s="98">
        <v>2</v>
      </c>
      <c r="M21" s="216" t="str">
        <f t="shared" si="1"/>
        <v>Ocasional</v>
      </c>
      <c r="N21" s="98">
        <f t="shared" si="2"/>
        <v>4</v>
      </c>
      <c r="O21" s="216" t="str">
        <f t="shared" si="3"/>
        <v>Bajo</v>
      </c>
      <c r="P21" s="98">
        <v>100</v>
      </c>
      <c r="Q21" s="216" t="str">
        <f t="shared" si="4"/>
        <v>Muerte</v>
      </c>
      <c r="R21" s="98">
        <f t="shared" si="5"/>
        <v>400</v>
      </c>
      <c r="S21" s="90" t="str">
        <f t="shared" si="6"/>
        <v>II</v>
      </c>
      <c r="T21" s="99" t="str">
        <f t="shared" si="7"/>
        <v>No Aceptable  o Aceptable con control específico</v>
      </c>
      <c r="U21" s="99" t="s">
        <v>4</v>
      </c>
      <c r="V21" s="637"/>
      <c r="W21" s="637"/>
      <c r="X21" s="637"/>
      <c r="Y21" s="100" t="s">
        <v>408</v>
      </c>
      <c r="Z21" s="90" t="s">
        <v>8</v>
      </c>
      <c r="AA21" s="90" t="s">
        <v>86</v>
      </c>
      <c r="AB21" s="90" t="s">
        <v>86</v>
      </c>
      <c r="AC21" s="98" t="s">
        <v>383</v>
      </c>
      <c r="AD21" s="260" t="s">
        <v>409</v>
      </c>
      <c r="AE21" s="90" t="s">
        <v>86</v>
      </c>
      <c r="AF21" s="182" t="s">
        <v>86</v>
      </c>
    </row>
    <row r="22" spans="2:32" ht="64.5" customHeight="1">
      <c r="B22" s="708"/>
      <c r="C22" s="668"/>
      <c r="D22" s="228" t="s">
        <v>289</v>
      </c>
      <c r="E22" s="228" t="s">
        <v>23</v>
      </c>
      <c r="F22" s="228" t="s">
        <v>378</v>
      </c>
      <c r="G22" s="247" t="s">
        <v>86</v>
      </c>
      <c r="H22" s="247" t="s">
        <v>86</v>
      </c>
      <c r="I22" s="249" t="s">
        <v>381</v>
      </c>
      <c r="J22" s="249">
        <v>2</v>
      </c>
      <c r="K22" s="256" t="str">
        <f t="shared" si="0"/>
        <v>Medio</v>
      </c>
      <c r="L22" s="249">
        <v>3</v>
      </c>
      <c r="M22" s="256" t="str">
        <f t="shared" si="1"/>
        <v>Frecuente</v>
      </c>
      <c r="N22" s="249">
        <f t="shared" si="2"/>
        <v>6</v>
      </c>
      <c r="O22" s="256" t="str">
        <f t="shared" si="3"/>
        <v>Medio</v>
      </c>
      <c r="P22" s="249">
        <v>10</v>
      </c>
      <c r="Q22" s="256" t="str">
        <f t="shared" si="4"/>
        <v>Leve</v>
      </c>
      <c r="R22" s="249">
        <f t="shared" si="5"/>
        <v>60</v>
      </c>
      <c r="S22" s="228" t="str">
        <f t="shared" si="6"/>
        <v>III</v>
      </c>
      <c r="T22" s="251" t="str">
        <f t="shared" si="7"/>
        <v>Aceptable</v>
      </c>
      <c r="U22" s="251" t="s">
        <v>4</v>
      </c>
      <c r="V22" s="637"/>
      <c r="W22" s="637"/>
      <c r="X22" s="637"/>
      <c r="Y22" s="254" t="s">
        <v>382</v>
      </c>
      <c r="Z22" s="228" t="s">
        <v>4</v>
      </c>
      <c r="AA22" s="228" t="s">
        <v>86</v>
      </c>
      <c r="AB22" s="228" t="s">
        <v>86</v>
      </c>
      <c r="AC22" s="228" t="s">
        <v>86</v>
      </c>
      <c r="AD22" s="263" t="s">
        <v>662</v>
      </c>
      <c r="AE22" s="228" t="s">
        <v>86</v>
      </c>
      <c r="AF22" s="255" t="s">
        <v>86</v>
      </c>
    </row>
    <row r="23" spans="2:32" s="58" customFormat="1" ht="200.25" customHeight="1">
      <c r="B23" s="708"/>
      <c r="C23" s="668"/>
      <c r="D23" s="90" t="s">
        <v>234</v>
      </c>
      <c r="E23" s="243" t="s">
        <v>233</v>
      </c>
      <c r="F23" s="90" t="s">
        <v>416</v>
      </c>
      <c r="G23" s="96" t="s">
        <v>86</v>
      </c>
      <c r="H23" s="98" t="s">
        <v>417</v>
      </c>
      <c r="I23" s="98" t="s">
        <v>418</v>
      </c>
      <c r="J23" s="90">
        <v>2</v>
      </c>
      <c r="K23" s="217" t="str">
        <f>+IF(J23="","Bajo",IF(J23=2,"Medio",IF(J23=6,"Alto",IF(J23=10,"Muy Alto",""))))</f>
        <v>Medio</v>
      </c>
      <c r="L23" s="90">
        <v>2</v>
      </c>
      <c r="M23" s="216" t="str">
        <f>+IF(L23=0,"",IF(L23=1,"Esporádica",IF(L23=2,"Ocasional",IF(L23=3,"Frecuente",IF(L23=4,"Continua","")))))</f>
        <v>Ocasional</v>
      </c>
      <c r="N23" s="90">
        <f>+IF(J23="",L23,(L23*J23))</f>
        <v>4</v>
      </c>
      <c r="O23" s="216" t="str">
        <f>+IF(N23=0,"",IF(N23&lt;5,"Bajo",IF(N23&lt;9,"Medio",IF(N23&lt;21,"Alto",IF(N23&lt;41,"Muy Alto","")))))</f>
        <v>Bajo</v>
      </c>
      <c r="P23" s="90">
        <v>100</v>
      </c>
      <c r="Q23" s="216" t="str">
        <f>+IF(P23=0,"",IF(P23&lt;11,"Leve",IF(P23&lt;26,"Grave",IF(P23&lt;61,"Muy Grave",IF(P23&lt;101,"Muerte","")))))</f>
        <v>Muerte</v>
      </c>
      <c r="R23" s="90">
        <f>+P23*N23</f>
        <v>400</v>
      </c>
      <c r="S23" s="90" t="str">
        <f>+IF(R23=0,"",IF(R23&lt;21,"IV",IF(R23&lt;121,"III",IF(R23&lt;501,"II",IF(R23&lt;4001,"I","")))))</f>
        <v>II</v>
      </c>
      <c r="T23" s="99" t="str">
        <f>+IF(S23=0,"",IF(S23="I","No Aceptable",IF(S23="II","No Aceptable  o Aceptable con control específico",IF(S23="III","Aceptable",IF(S23="IV","Aceptable","")))))</f>
        <v>No Aceptable  o Aceptable con control específico</v>
      </c>
      <c r="U23" s="99" t="s">
        <v>4</v>
      </c>
      <c r="V23" s="637"/>
      <c r="W23" s="637"/>
      <c r="X23" s="637"/>
      <c r="Y23" s="100" t="s">
        <v>238</v>
      </c>
      <c r="Z23" s="90" t="s">
        <v>4</v>
      </c>
      <c r="AA23" s="90" t="s">
        <v>86</v>
      </c>
      <c r="AB23" s="90" t="s">
        <v>86</v>
      </c>
      <c r="AC23" s="90" t="s">
        <v>86</v>
      </c>
      <c r="AD23" s="260" t="s">
        <v>419</v>
      </c>
      <c r="AE23" s="90" t="s">
        <v>86</v>
      </c>
      <c r="AF23" s="182" t="s">
        <v>86</v>
      </c>
    </row>
    <row r="24" spans="2:32" s="58" customFormat="1" ht="150" customHeight="1" thickBot="1">
      <c r="B24" s="709"/>
      <c r="C24" s="669"/>
      <c r="D24" s="159" t="s">
        <v>663</v>
      </c>
      <c r="E24" s="270" t="s">
        <v>233</v>
      </c>
      <c r="F24" s="271" t="s">
        <v>664</v>
      </c>
      <c r="G24" s="185" t="s">
        <v>86</v>
      </c>
      <c r="H24" s="185" t="s">
        <v>86</v>
      </c>
      <c r="I24" s="156" t="s">
        <v>665</v>
      </c>
      <c r="J24" s="155">
        <v>2</v>
      </c>
      <c r="K24" s="272" t="str">
        <f>+IF(J24="","Bajo",IF(J24=2,"Medio",IF(J24=6,"Alto",IF(J24=10,"Muy Alto",""))))</f>
        <v>Medio</v>
      </c>
      <c r="L24" s="155">
        <v>3</v>
      </c>
      <c r="M24" s="272" t="str">
        <f>+IF(L24=0,"",IF(L24=1,"Esporádica",IF(L24=2,"Ocasional",IF(L24=3,"Frecuente",IF(L24=4,"Continua","")))))</f>
        <v>Frecuente</v>
      </c>
      <c r="N24" s="273">
        <f>+IF(J24="",L24,(L24*J24))</f>
        <v>6</v>
      </c>
      <c r="O24" s="272" t="str">
        <f>+IF(N24=0,"",IF(N24&lt;5,"Bajo",IF(N24&lt;9,"Medio",IF(N24&lt;21,"Alto",IF(N24&lt;41,"Muy Alto","")))))</f>
        <v>Medio</v>
      </c>
      <c r="P24" s="155">
        <v>10</v>
      </c>
      <c r="Q24" s="272" t="str">
        <f>+IF(P24=0,"",IF(P24&lt;11,"Leve",IF(P24&lt;26,"Grave",IF(P24&lt;61,"Muy Grave",IF(P24&lt;101,"Muerte","")))))</f>
        <v>Leve</v>
      </c>
      <c r="R24" s="155">
        <f>+P24*N24</f>
        <v>60</v>
      </c>
      <c r="S24" s="152" t="str">
        <f>+IF(R24=0,"",IF(R24&lt;21,"IV",IF(R24&lt;121,"III",IF(R24&lt;501,"II",IF(R24&lt;4001,"I","")))))</f>
        <v>III</v>
      </c>
      <c r="T24" s="153" t="str">
        <f>+IF(S24=0,"",IF(S24="I","No Aceptable",IF(S24="II","No Aceptable  o Aceptable con control específico",IF(S24="III","Aceptable",IF(S24="IV","Aceptable","")))))</f>
        <v>Aceptable</v>
      </c>
      <c r="U24" s="153" t="s">
        <v>4</v>
      </c>
      <c r="V24" s="670"/>
      <c r="W24" s="670"/>
      <c r="X24" s="670"/>
      <c r="Y24" s="156" t="s">
        <v>666</v>
      </c>
      <c r="Z24" s="156" t="s">
        <v>8</v>
      </c>
      <c r="AA24" s="152" t="s">
        <v>86</v>
      </c>
      <c r="AB24" s="152" t="s">
        <v>86</v>
      </c>
      <c r="AC24" s="152" t="s">
        <v>86</v>
      </c>
      <c r="AD24" s="274" t="s">
        <v>419</v>
      </c>
      <c r="AE24" s="152" t="s">
        <v>86</v>
      </c>
      <c r="AF24" s="275" t="s">
        <v>86</v>
      </c>
    </row>
    <row r="25" spans="2:32" ht="15.75" customHeight="1"/>
    <row r="26" spans="2:32" ht="15.75" customHeight="1"/>
    <row r="27" spans="2:32" ht="15.75" customHeight="1"/>
    <row r="28" spans="2:32" ht="15.75" customHeight="1"/>
    <row r="29" spans="2:32" ht="15.75" customHeight="1"/>
    <row r="30" spans="2:32" ht="15.75" customHeight="1"/>
    <row r="31" spans="2:32" ht="15.75" customHeight="1"/>
    <row r="32" spans="2: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2:7" ht="15.75" customHeight="1"/>
    <row r="306" spans="2:7" ht="15.75" customHeight="1"/>
    <row r="307" spans="2:7" ht="15.75" customHeight="1"/>
    <row r="308" spans="2:7" ht="15.75" customHeight="1"/>
    <row r="309" spans="2:7" ht="15.75" customHeight="1">
      <c r="B309" s="67">
        <v>10</v>
      </c>
      <c r="C309" s="67">
        <v>4</v>
      </c>
      <c r="D309" s="67">
        <v>100</v>
      </c>
      <c r="E309" s="72">
        <v>20</v>
      </c>
      <c r="F309" s="67" t="s">
        <v>541</v>
      </c>
      <c r="G309" s="67" t="s">
        <v>542</v>
      </c>
    </row>
    <row r="310" spans="2:7" ht="15.75" customHeight="1">
      <c r="B310" s="67">
        <v>6</v>
      </c>
      <c r="C310" s="67">
        <v>3</v>
      </c>
      <c r="D310" s="67">
        <v>60</v>
      </c>
      <c r="E310" s="71">
        <v>40</v>
      </c>
      <c r="F310" s="67" t="s">
        <v>543</v>
      </c>
      <c r="G310" s="67" t="s">
        <v>542</v>
      </c>
    </row>
    <row r="311" spans="2:7" ht="15.75" customHeight="1">
      <c r="B311" s="67">
        <v>2</v>
      </c>
      <c r="C311" s="67">
        <v>2</v>
      </c>
      <c r="D311" s="67">
        <v>25</v>
      </c>
      <c r="E311" s="71">
        <v>50</v>
      </c>
      <c r="F311" s="67" t="s">
        <v>543</v>
      </c>
      <c r="G311" s="67" t="s">
        <v>542</v>
      </c>
    </row>
    <row r="312" spans="2:7" ht="15.75" customHeight="1">
      <c r="B312" s="67" t="s">
        <v>545</v>
      </c>
      <c r="C312" s="67">
        <v>1</v>
      </c>
      <c r="D312" s="67">
        <v>10</v>
      </c>
      <c r="E312" s="71">
        <v>60</v>
      </c>
      <c r="F312" s="67" t="s">
        <v>543</v>
      </c>
      <c r="G312" s="67" t="s">
        <v>542</v>
      </c>
    </row>
    <row r="313" spans="2:7" ht="15.75" customHeight="1">
      <c r="B313" s="67"/>
      <c r="C313" s="67"/>
      <c r="D313" s="67"/>
      <c r="E313" s="71">
        <v>80</v>
      </c>
      <c r="F313" s="67" t="s">
        <v>543</v>
      </c>
      <c r="G313" s="67" t="s">
        <v>542</v>
      </c>
    </row>
    <row r="314" spans="2:7" ht="15.75" customHeight="1">
      <c r="B314" s="67"/>
      <c r="C314" s="67"/>
      <c r="D314" s="67"/>
      <c r="E314" s="71">
        <v>100</v>
      </c>
      <c r="F314" s="67" t="s">
        <v>543</v>
      </c>
      <c r="G314" s="67" t="s">
        <v>542</v>
      </c>
    </row>
    <row r="315" spans="2:7" ht="15.75" customHeight="1">
      <c r="B315" s="67"/>
      <c r="C315" s="67"/>
      <c r="D315" s="67"/>
      <c r="E315" s="71"/>
      <c r="F315" s="67"/>
      <c r="G315" s="67"/>
    </row>
    <row r="316" spans="2:7" ht="15.75" customHeight="1">
      <c r="B316" s="67"/>
      <c r="C316" s="67"/>
      <c r="D316" s="67"/>
      <c r="E316" s="71">
        <v>120</v>
      </c>
      <c r="F316" s="67" t="s">
        <v>543</v>
      </c>
      <c r="G316" s="67" t="s">
        <v>542</v>
      </c>
    </row>
    <row r="317" spans="2:7" ht="15.75" customHeight="1">
      <c r="B317" s="67"/>
      <c r="C317" s="67"/>
      <c r="D317" s="67"/>
      <c r="E317" s="70">
        <v>150</v>
      </c>
      <c r="F317" s="67" t="s">
        <v>549</v>
      </c>
      <c r="G317" s="67" t="s">
        <v>550</v>
      </c>
    </row>
    <row r="318" spans="2:7" ht="15.75" customHeight="1">
      <c r="B318" s="67"/>
      <c r="C318" s="67"/>
      <c r="D318" s="67"/>
      <c r="E318" s="70">
        <v>200</v>
      </c>
      <c r="F318" s="67" t="s">
        <v>549</v>
      </c>
      <c r="G318" s="67" t="s">
        <v>550</v>
      </c>
    </row>
    <row r="319" spans="2:7" ht="15.75" customHeight="1">
      <c r="B319" s="67"/>
      <c r="C319" s="67"/>
      <c r="D319" s="67"/>
      <c r="E319" s="70">
        <v>240</v>
      </c>
      <c r="F319" s="67" t="s">
        <v>549</v>
      </c>
      <c r="G319" s="67" t="s">
        <v>550</v>
      </c>
    </row>
    <row r="320" spans="2:7" ht="15.75" customHeight="1">
      <c r="B320" s="67"/>
      <c r="C320" s="67"/>
      <c r="D320" s="67"/>
      <c r="E320" s="70">
        <v>250</v>
      </c>
      <c r="F320" s="67" t="s">
        <v>549</v>
      </c>
      <c r="G320" s="67" t="s">
        <v>550</v>
      </c>
    </row>
    <row r="321" spans="2:7" ht="15.75" customHeight="1">
      <c r="B321" s="67"/>
      <c r="C321" s="67"/>
      <c r="D321" s="67"/>
      <c r="E321" s="70">
        <v>360</v>
      </c>
      <c r="F321" s="67" t="s">
        <v>549</v>
      </c>
      <c r="G321" s="67" t="s">
        <v>550</v>
      </c>
    </row>
    <row r="322" spans="2:7" ht="15.75" customHeight="1">
      <c r="B322" s="67"/>
      <c r="C322" s="67"/>
      <c r="D322" s="67"/>
      <c r="E322" s="70">
        <v>400</v>
      </c>
      <c r="F322" s="67" t="s">
        <v>549</v>
      </c>
      <c r="G322" s="67" t="s">
        <v>550</v>
      </c>
    </row>
    <row r="323" spans="2:7" ht="15.75" customHeight="1">
      <c r="B323" s="67"/>
      <c r="C323" s="67"/>
      <c r="D323" s="67"/>
      <c r="E323" s="70">
        <v>480</v>
      </c>
      <c r="F323" s="67" t="s">
        <v>549</v>
      </c>
      <c r="G323" s="67" t="s">
        <v>550</v>
      </c>
    </row>
    <row r="324" spans="2:7" ht="15.75" customHeight="1">
      <c r="B324" s="67"/>
      <c r="C324" s="67"/>
      <c r="D324" s="67"/>
      <c r="E324" s="70">
        <v>500</v>
      </c>
      <c r="F324" s="67" t="s">
        <v>549</v>
      </c>
      <c r="G324" s="67" t="s">
        <v>550</v>
      </c>
    </row>
    <row r="325" spans="2:7" ht="15.75" customHeight="1">
      <c r="B325" s="67"/>
      <c r="C325" s="67"/>
      <c r="D325" s="67"/>
      <c r="E325" s="69">
        <v>600</v>
      </c>
      <c r="F325" s="67" t="s">
        <v>554</v>
      </c>
      <c r="G325" s="67" t="s">
        <v>550</v>
      </c>
    </row>
    <row r="326" spans="2:7" ht="15.75" customHeight="1">
      <c r="B326" s="67"/>
      <c r="C326" s="67"/>
      <c r="D326" s="67"/>
      <c r="E326" s="69">
        <v>800</v>
      </c>
      <c r="F326" s="67" t="s">
        <v>554</v>
      </c>
      <c r="G326" s="67" t="s">
        <v>550</v>
      </c>
    </row>
    <row r="327" spans="2:7" ht="15.75" customHeight="1">
      <c r="B327" s="67"/>
      <c r="C327" s="67"/>
      <c r="D327" s="67"/>
      <c r="E327" s="69">
        <v>1000</v>
      </c>
      <c r="F327" s="67" t="s">
        <v>554</v>
      </c>
      <c r="G327" s="67" t="s">
        <v>550</v>
      </c>
    </row>
    <row r="328" spans="2:7" ht="15.75" customHeight="1">
      <c r="B328" s="67"/>
      <c r="C328" s="67"/>
      <c r="D328" s="67"/>
      <c r="E328" s="69">
        <v>1200</v>
      </c>
      <c r="F328" s="67" t="s">
        <v>554</v>
      </c>
      <c r="G328" s="67" t="s">
        <v>550</v>
      </c>
    </row>
    <row r="329" spans="2:7" ht="15.75" customHeight="1">
      <c r="B329" s="67"/>
      <c r="C329" s="67"/>
      <c r="D329" s="67"/>
      <c r="E329" s="69">
        <v>1440</v>
      </c>
      <c r="F329" s="67" t="s">
        <v>554</v>
      </c>
      <c r="G329" s="67" t="s">
        <v>550</v>
      </c>
    </row>
    <row r="330" spans="2:7" ht="15.75" customHeight="1">
      <c r="B330" s="67"/>
      <c r="C330" s="67"/>
      <c r="D330" s="67"/>
      <c r="E330" s="69">
        <v>2000</v>
      </c>
      <c r="F330" s="67" t="s">
        <v>554</v>
      </c>
      <c r="G330" s="67" t="s">
        <v>550</v>
      </c>
    </row>
    <row r="331" spans="2:7" ht="15.75" customHeight="1">
      <c r="B331" s="67"/>
      <c r="C331" s="67"/>
      <c r="D331" s="67"/>
      <c r="E331" s="69">
        <v>2400</v>
      </c>
      <c r="F331" s="67" t="s">
        <v>554</v>
      </c>
      <c r="G331" s="67" t="s">
        <v>550</v>
      </c>
    </row>
    <row r="332" spans="2:7" ht="15.75" customHeight="1">
      <c r="B332" s="67"/>
      <c r="C332" s="67"/>
      <c r="D332" s="67"/>
      <c r="E332" s="69">
        <v>4000</v>
      </c>
      <c r="F332" s="67" t="s">
        <v>554</v>
      </c>
      <c r="G332" s="67" t="s">
        <v>550</v>
      </c>
    </row>
    <row r="333" spans="2:7" ht="15.75" customHeight="1">
      <c r="B333" s="67"/>
      <c r="C333" s="67"/>
      <c r="D333" s="67"/>
      <c r="E333" s="67"/>
      <c r="F333" s="67"/>
      <c r="G333" s="67"/>
    </row>
    <row r="334" spans="2:7" ht="15.75" customHeight="1">
      <c r="B334" s="67"/>
      <c r="C334" s="67"/>
      <c r="D334" s="67"/>
      <c r="E334" s="67"/>
      <c r="F334" s="67"/>
      <c r="G334" s="67"/>
    </row>
    <row r="335" spans="2:7" ht="15.75" customHeight="1">
      <c r="B335" s="67"/>
      <c r="C335" s="67"/>
      <c r="D335" s="67"/>
      <c r="E335" s="67"/>
      <c r="F335" s="67"/>
      <c r="G335" s="67"/>
    </row>
    <row r="336" spans="2:7" ht="15.75" customHeight="1">
      <c r="B336" s="67"/>
      <c r="C336" s="67"/>
      <c r="D336" s="67"/>
      <c r="E336" s="67"/>
      <c r="F336" s="67"/>
      <c r="G336" s="67"/>
    </row>
    <row r="337" spans="2:7" ht="15.75" customHeight="1">
      <c r="B337" s="67"/>
      <c r="C337" s="67"/>
      <c r="D337" s="67"/>
      <c r="E337" s="67"/>
      <c r="F337" s="67"/>
      <c r="G337" s="67"/>
    </row>
    <row r="338" spans="2:7" ht="15.75" customHeight="1">
      <c r="B338" s="67"/>
      <c r="C338" s="67"/>
      <c r="D338" s="67"/>
      <c r="E338" s="67"/>
      <c r="F338" s="67"/>
      <c r="G338" s="67"/>
    </row>
    <row r="339" spans="2:7" ht="15.75" customHeight="1">
      <c r="B339" s="67"/>
      <c r="C339" s="67"/>
      <c r="D339" s="67"/>
      <c r="E339" s="67"/>
      <c r="F339" s="67"/>
      <c r="G339" s="67"/>
    </row>
    <row r="340" spans="2:7" ht="15.75" customHeight="1">
      <c r="B340" s="67"/>
      <c r="C340" s="67"/>
      <c r="D340" s="67"/>
      <c r="E340" s="67"/>
      <c r="F340" s="67"/>
      <c r="G340" s="67"/>
    </row>
    <row r="341" spans="2:7" ht="15.75" customHeight="1">
      <c r="B341" s="67"/>
      <c r="C341" s="67"/>
      <c r="D341" s="67"/>
      <c r="E341" s="67"/>
      <c r="F341" s="67"/>
      <c r="G341" s="67"/>
    </row>
    <row r="342" spans="2:7" ht="15.75" customHeight="1">
      <c r="B342" s="67"/>
      <c r="C342" s="67"/>
      <c r="D342" s="67"/>
      <c r="E342" s="67"/>
      <c r="F342" s="67"/>
      <c r="G342" s="67"/>
    </row>
    <row r="343" spans="2:7" ht="15.75" customHeight="1">
      <c r="B343" s="67"/>
      <c r="C343" s="67"/>
      <c r="D343" s="67"/>
      <c r="E343" s="67"/>
      <c r="F343" s="67"/>
      <c r="G343" s="67"/>
    </row>
    <row r="344" spans="2:7" ht="15.75" customHeight="1">
      <c r="B344" s="67"/>
      <c r="C344" s="67"/>
      <c r="D344" s="67"/>
      <c r="E344" s="67"/>
      <c r="F344" s="67"/>
      <c r="G344" s="67"/>
    </row>
    <row r="345" spans="2:7" ht="15.75" customHeight="1">
      <c r="B345" s="67"/>
      <c r="C345" s="67"/>
      <c r="D345" s="67"/>
      <c r="E345" s="67"/>
      <c r="F345" s="67"/>
      <c r="G345" s="67"/>
    </row>
    <row r="346" spans="2:7" ht="15.75" customHeight="1">
      <c r="B346" s="67"/>
      <c r="C346" s="67"/>
      <c r="D346" s="67"/>
      <c r="E346" s="67"/>
      <c r="F346" s="67"/>
      <c r="G346" s="67"/>
    </row>
    <row r="347" spans="2:7" ht="15.75" customHeight="1">
      <c r="B347" s="67"/>
      <c r="C347" s="67"/>
      <c r="D347" s="67"/>
      <c r="E347" s="67"/>
      <c r="F347" s="67"/>
      <c r="G347" s="67"/>
    </row>
    <row r="348" spans="2:7" ht="15.75" customHeight="1">
      <c r="B348" s="67"/>
      <c r="C348" s="67"/>
      <c r="D348" s="67"/>
      <c r="E348" s="67"/>
      <c r="F348" s="67"/>
      <c r="G348" s="67"/>
    </row>
    <row r="349" spans="2:7" ht="15.75" customHeight="1">
      <c r="B349" s="67"/>
      <c r="C349" s="67"/>
      <c r="D349" s="67"/>
      <c r="E349" s="67"/>
      <c r="F349" s="67"/>
      <c r="G349" s="67"/>
    </row>
    <row r="350" spans="2:7" ht="15.75" customHeight="1">
      <c r="B350" s="67"/>
      <c r="C350" s="67"/>
      <c r="D350" s="67"/>
      <c r="E350" s="67"/>
      <c r="F350" s="67"/>
      <c r="G350" s="67"/>
    </row>
    <row r="351" spans="2:7" ht="15.75" customHeight="1">
      <c r="B351" s="67"/>
      <c r="C351" s="67"/>
      <c r="D351" s="67"/>
      <c r="E351" s="67"/>
      <c r="F351" s="67"/>
      <c r="G351" s="67"/>
    </row>
    <row r="352" spans="2:7" ht="15.75" customHeight="1">
      <c r="B352" s="67"/>
      <c r="C352" s="67"/>
      <c r="D352" s="67"/>
      <c r="E352" s="67"/>
      <c r="F352" s="67"/>
      <c r="G352" s="67"/>
    </row>
    <row r="353" spans="2:7" ht="15.75" customHeight="1">
      <c r="B353" s="67"/>
      <c r="C353" s="67"/>
      <c r="D353" s="67"/>
      <c r="E353" s="67"/>
      <c r="F353" s="67"/>
      <c r="G353" s="67"/>
    </row>
    <row r="354" spans="2:7" ht="15.75" customHeight="1">
      <c r="B354" s="67"/>
      <c r="C354" s="67"/>
      <c r="D354" s="67"/>
      <c r="E354" s="67"/>
      <c r="F354" s="67"/>
      <c r="G354" s="67"/>
    </row>
    <row r="355" spans="2:7" ht="15.75" customHeight="1">
      <c r="B355" s="67"/>
      <c r="C355" s="67"/>
      <c r="D355" s="67"/>
      <c r="E355" s="67"/>
      <c r="F355" s="67"/>
      <c r="G355" s="67"/>
    </row>
    <row r="356" spans="2:7" ht="15.75" customHeight="1">
      <c r="B356" s="67"/>
      <c r="C356" s="67"/>
      <c r="D356" s="67"/>
      <c r="E356" s="67"/>
      <c r="F356" s="67"/>
      <c r="G356" s="67"/>
    </row>
    <row r="357" spans="2:7" ht="15.75" customHeight="1">
      <c r="B357" s="67"/>
      <c r="C357" s="67"/>
      <c r="D357" s="67"/>
      <c r="E357" s="67"/>
      <c r="F357" s="67"/>
      <c r="G357" s="67"/>
    </row>
    <row r="358" spans="2:7" ht="15.75" customHeight="1">
      <c r="B358" s="67"/>
      <c r="C358" s="67"/>
      <c r="D358" s="67"/>
      <c r="E358" s="67"/>
      <c r="F358" s="67"/>
      <c r="G358" s="67"/>
    </row>
    <row r="359" spans="2:7" ht="15.75" customHeight="1">
      <c r="B359" s="67"/>
      <c r="C359" s="67"/>
      <c r="D359" s="67"/>
      <c r="E359" s="67"/>
      <c r="F359" s="67"/>
      <c r="G359" s="67"/>
    </row>
    <row r="360" spans="2:7" ht="15.75" customHeight="1">
      <c r="B360" s="67"/>
      <c r="C360" s="67"/>
      <c r="D360" s="67"/>
      <c r="E360" s="67"/>
      <c r="F360" s="67"/>
      <c r="G360" s="67"/>
    </row>
    <row r="361" spans="2:7" ht="15.75" customHeight="1">
      <c r="B361" s="67"/>
      <c r="C361" s="67"/>
      <c r="D361" s="67"/>
      <c r="E361" s="67"/>
      <c r="F361" s="67"/>
      <c r="G361" s="67"/>
    </row>
    <row r="362" spans="2:7" ht="15.75" customHeight="1">
      <c r="B362" s="67"/>
      <c r="C362" s="67"/>
      <c r="D362" s="67"/>
      <c r="E362" s="67"/>
      <c r="F362" s="67"/>
      <c r="G362" s="67"/>
    </row>
    <row r="363" spans="2:7" ht="15.75" customHeight="1">
      <c r="B363" s="67"/>
      <c r="C363" s="67"/>
      <c r="D363" s="67"/>
      <c r="E363" s="67"/>
      <c r="F363" s="67"/>
      <c r="G363" s="67"/>
    </row>
    <row r="364" spans="2:7" ht="15.75" customHeight="1">
      <c r="B364" s="67"/>
      <c r="C364" s="67"/>
      <c r="D364" s="67"/>
      <c r="E364" s="67"/>
      <c r="F364" s="67"/>
      <c r="G364" s="67"/>
    </row>
    <row r="365" spans="2:7" ht="15.75" customHeight="1">
      <c r="B365" s="67"/>
      <c r="C365" s="67"/>
      <c r="D365" s="67"/>
      <c r="E365" s="67"/>
      <c r="F365" s="67"/>
      <c r="G365" s="67"/>
    </row>
    <row r="366" spans="2:7" ht="15.75" customHeight="1">
      <c r="B366" s="67"/>
      <c r="C366" s="67"/>
      <c r="D366" s="67"/>
      <c r="E366" s="67"/>
      <c r="F366" s="67"/>
      <c r="G366" s="67"/>
    </row>
    <row r="367" spans="2:7" ht="15.75" customHeight="1">
      <c r="B367" s="67"/>
      <c r="C367" s="67"/>
      <c r="D367" s="67"/>
      <c r="E367" s="67"/>
      <c r="F367" s="67"/>
      <c r="G367" s="67"/>
    </row>
    <row r="368" spans="2:7" ht="15.75" customHeight="1">
      <c r="B368" s="67"/>
      <c r="C368" s="67"/>
      <c r="D368" s="67"/>
      <c r="E368" s="67"/>
      <c r="F368" s="67"/>
      <c r="G368" s="67"/>
    </row>
    <row r="369" spans="2:7" ht="15.75" customHeight="1">
      <c r="B369" s="67"/>
      <c r="C369" s="67"/>
      <c r="D369" s="67"/>
      <c r="E369" s="67"/>
      <c r="F369" s="67"/>
      <c r="G369" s="67"/>
    </row>
    <row r="370" spans="2:7" ht="15.75" customHeight="1">
      <c r="B370" s="67"/>
      <c r="C370" s="67"/>
      <c r="D370" s="67"/>
      <c r="E370" s="67"/>
      <c r="F370" s="67"/>
      <c r="G370" s="67"/>
    </row>
    <row r="371" spans="2:7" ht="15.75" customHeight="1">
      <c r="B371" s="67"/>
      <c r="C371" s="67"/>
      <c r="D371" s="67"/>
      <c r="E371" s="67"/>
      <c r="F371" s="67"/>
      <c r="G371" s="67"/>
    </row>
    <row r="372" spans="2:7" ht="15.75" customHeight="1"/>
    <row r="373" spans="2:7" ht="15.75" customHeight="1"/>
    <row r="374" spans="2:7" ht="15.75" customHeight="1"/>
    <row r="375" spans="2:7" ht="15.75" customHeight="1"/>
    <row r="376" spans="2:7" ht="15.75" customHeight="1"/>
    <row r="377" spans="2:7" ht="15.75" customHeight="1"/>
    <row r="378" spans="2:7" ht="15.75" customHeight="1"/>
    <row r="379" spans="2:7" ht="15.75" customHeight="1"/>
    <row r="380" spans="2:7" ht="15.75" customHeight="1"/>
    <row r="381" spans="2:7" ht="15.75" customHeight="1"/>
    <row r="382" spans="2:7" ht="15.75" customHeight="1"/>
    <row r="383" spans="2:7" ht="15.75" customHeight="1"/>
    <row r="384" spans="2:7"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sheetData>
  <protectedRanges>
    <protectedRange sqref="F15" name="Rango1_2_2"/>
    <protectedRange sqref="F19" name="Rango1_3_6"/>
    <protectedRange sqref="F20" name="Rango1_3_5_2_1"/>
  </protectedRanges>
  <autoFilter ref="B8:X24" xr:uid="{00000000-0009-0000-0000-000015000000}"/>
  <mergeCells count="34">
    <mergeCell ref="B9:B24"/>
    <mergeCell ref="C9:C24"/>
    <mergeCell ref="V9:V24"/>
    <mergeCell ref="W9:W24"/>
    <mergeCell ref="X9:X24"/>
    <mergeCell ref="Y7:Y8"/>
    <mergeCell ref="Z7:Z8"/>
    <mergeCell ref="AA7:AE7"/>
    <mergeCell ref="AF7:AF8"/>
    <mergeCell ref="J8:K8"/>
    <mergeCell ref="L8:M8"/>
    <mergeCell ref="P8:Q8"/>
    <mergeCell ref="S8:T8"/>
    <mergeCell ref="C6:X6"/>
    <mergeCell ref="B7:B8"/>
    <mergeCell ref="C7:C8"/>
    <mergeCell ref="D7:E7"/>
    <mergeCell ref="F7:F8"/>
    <mergeCell ref="G7:I7"/>
    <mergeCell ref="J7:T7"/>
    <mergeCell ref="V7:X7"/>
    <mergeCell ref="AE3:AF3"/>
    <mergeCell ref="C4:D4"/>
    <mergeCell ref="U4:V4"/>
    <mergeCell ref="W4:AF4"/>
    <mergeCell ref="B5:C5"/>
    <mergeCell ref="D5:R5"/>
    <mergeCell ref="F2:X2"/>
    <mergeCell ref="AC2:AD2"/>
    <mergeCell ref="C3:D3"/>
    <mergeCell ref="E3:H3"/>
    <mergeCell ref="I3:P3"/>
    <mergeCell ref="Q3:R3"/>
    <mergeCell ref="S3:U3"/>
  </mergeCells>
  <conditionalFormatting sqref="S9:S24">
    <cfRule type="cellIs" dxfId="251" priority="1" stopIfTrue="1" operator="equal">
      <formula>"IV"</formula>
    </cfRule>
    <cfRule type="cellIs" dxfId="250" priority="2" stopIfTrue="1" operator="equal">
      <formula>"III"</formula>
    </cfRule>
    <cfRule type="cellIs" dxfId="249" priority="3" stopIfTrue="1" operator="equal">
      <formula>"II"</formula>
    </cfRule>
    <cfRule type="cellIs" dxfId="248" priority="4" stopIfTrue="1" operator="equal">
      <formula>"I"</formula>
    </cfRule>
  </conditionalFormatting>
  <conditionalFormatting sqref="T9:U24">
    <cfRule type="cellIs" dxfId="247" priority="5" operator="equal">
      <formula>"Mejorable"</formula>
    </cfRule>
    <cfRule type="cellIs" dxfId="246" priority="6" stopIfTrue="1" operator="equal">
      <formula>"No Aceptable"</formula>
    </cfRule>
    <cfRule type="cellIs" dxfId="245" priority="7" stopIfTrue="1" operator="equal">
      <formula>"Aceptable"</formula>
    </cfRule>
    <cfRule type="cellIs" dxfId="244" priority="8" operator="equal">
      <formula>"No Aceptable  o Aceptable con control específico"</formula>
    </cfRule>
  </conditionalFormatting>
  <conditionalFormatting sqref="U9:U24">
    <cfRule type="containsText" dxfId="243" priority="9" operator="containsText" text="SI">
      <formula>NOT(ISERROR(SEARCH(("SI"),(U9))))</formula>
    </cfRule>
    <cfRule type="cellIs" dxfId="242" priority="10" operator="equal">
      <formula>"NO"</formula>
    </cfRule>
    <cfRule type="containsText" dxfId="241" priority="11" operator="containsText" text="SI">
      <formula>NOT(ISERROR(SEARCH(("SI"),(U9))))</formula>
    </cfRule>
  </conditionalFormatting>
  <dataValidations count="5">
    <dataValidation operator="equal" allowBlank="1" showInputMessage="1" showErrorMessage="1" error="Para ingresar infrormación en esta celda, haga doble click y seleccione el valor de la lista" sqref="F20 F15" xr:uid="{077388FC-B2F5-46D9-BD05-4F34BB7568B1}"/>
    <dataValidation type="list" allowBlank="1" showErrorMessage="1" sqref="Z9 Z11:Z15 U9:U24 Z18:Z19 Z21:Z24" xr:uid="{1F620876-40A4-44D6-9101-C7BD7ACD6389}">
      <formula1>RUTINARIA</formula1>
    </dataValidation>
    <dataValidation type="list" allowBlank="1" showErrorMessage="1" sqref="P20 P24 P9:P12 P16:P18" xr:uid="{A39E9DEA-7FC1-43B0-A414-A7C211294899}">
      <formula1>NIVELCONSECUENCIA</formula1>
    </dataValidation>
    <dataValidation type="list" allowBlank="1" showErrorMessage="1" sqref="J20 J24 J9:J12 J16:J18" xr:uid="{14D9EA98-E48E-40B1-9B25-4810406250A9}">
      <formula1>NIVELDEFICIENCIA</formula1>
    </dataValidation>
    <dataValidation type="list" allowBlank="1" showErrorMessage="1" sqref="L20 L24 L9:L12 L16:L18" xr:uid="{0F6E5E3C-3BE4-46C9-AD32-922BB5D1E3B2}">
      <formula1>NIVELEXPOSICION</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tabColor rgb="FF00FF99"/>
    <pageSetUpPr fitToPage="1"/>
  </sheetPr>
  <dimension ref="A1:AU991"/>
  <sheetViews>
    <sheetView showGridLines="0" view="pageBreakPreview" topLeftCell="A8" zoomScale="85" zoomScaleNormal="75" zoomScaleSheetLayoutView="85" workbookViewId="0">
      <selection activeCell="E15" sqref="E15"/>
    </sheetView>
  </sheetViews>
  <sheetFormatPr defaultColWidth="12.625" defaultRowHeight="15" customHeight="1"/>
  <cols>
    <col min="1" max="1" width="22" customWidth="1"/>
    <col min="2" max="2" width="6.75" customWidth="1"/>
    <col min="3" max="3" width="12.125" customWidth="1"/>
    <col min="4" max="4" width="13.875" customWidth="1"/>
    <col min="5" max="5" width="32.125" customWidth="1"/>
    <col min="6" max="6" width="20.25" customWidth="1"/>
    <col min="7" max="7" width="18.5" customWidth="1"/>
    <col min="8" max="8" width="26.25" customWidth="1"/>
    <col min="9" max="17" width="4.375" customWidth="1"/>
    <col min="18" max="18" width="5.125" customWidth="1"/>
    <col min="19" max="19" width="10.5" customWidth="1"/>
    <col min="20" max="20" width="14.125" customWidth="1"/>
    <col min="21" max="23" width="5.75" customWidth="1"/>
    <col min="24" max="25" width="14.125" customWidth="1"/>
    <col min="26" max="27" width="13.375" customWidth="1"/>
    <col min="28" max="28" width="27.5" customWidth="1"/>
    <col min="29" max="29" width="36.625" customWidth="1"/>
    <col min="30" max="30" width="17.625" customWidth="1"/>
    <col min="31" max="31" width="17.125" customWidth="1"/>
    <col min="32" max="47" width="10" customWidth="1"/>
  </cols>
  <sheetData>
    <row r="1" spans="1:47" ht="8.25" customHeight="1">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c r="AQ1" s="7"/>
      <c r="AR1" s="7"/>
      <c r="AS1" s="7"/>
      <c r="AT1" s="7"/>
    </row>
    <row r="2" spans="1:47" s="47" customFormat="1" ht="63"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6"/>
      <c r="AG2" s="46"/>
      <c r="AH2" s="46"/>
      <c r="AI2" s="46"/>
      <c r="AJ2" s="46"/>
      <c r="AK2" s="46"/>
      <c r="AL2" s="46"/>
      <c r="AM2" s="46"/>
      <c r="AN2" s="46"/>
      <c r="AO2" s="46"/>
      <c r="AP2" s="46"/>
      <c r="AQ2" s="46"/>
      <c r="AR2" s="46"/>
      <c r="AS2" s="46"/>
      <c r="AT2" s="46"/>
    </row>
    <row r="3" spans="1:47" s="48"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716" t="s">
        <v>318</v>
      </c>
      <c r="AC3" s="716"/>
      <c r="AD3" s="77" t="s">
        <v>319</v>
      </c>
      <c r="AE3" s="378">
        <v>4</v>
      </c>
      <c r="AF3" s="46"/>
      <c r="AG3" s="46"/>
      <c r="AH3" s="46"/>
      <c r="AI3" s="46"/>
      <c r="AJ3" s="46"/>
      <c r="AK3" s="46"/>
      <c r="AL3" s="46"/>
      <c r="AM3" s="46"/>
      <c r="AN3" s="46"/>
      <c r="AO3" s="46"/>
      <c r="AP3" s="46"/>
      <c r="AQ3" s="46"/>
      <c r="AR3" s="46"/>
      <c r="AS3" s="46"/>
      <c r="AT3" s="46"/>
    </row>
    <row r="4" spans="1:47" s="48" customFormat="1" ht="22.5" customHeight="1">
      <c r="A4" s="438" t="s">
        <v>320</v>
      </c>
      <c r="B4" s="438"/>
      <c r="C4" s="438"/>
      <c r="D4" s="439" t="s">
        <v>794</v>
      </c>
      <c r="E4" s="440"/>
      <c r="F4" s="440"/>
      <c r="G4" s="441"/>
      <c r="H4" s="50"/>
      <c r="I4" s="713"/>
      <c r="J4" s="714"/>
      <c r="K4" s="714"/>
      <c r="L4" s="714"/>
      <c r="M4" s="714"/>
      <c r="N4" s="714"/>
      <c r="O4" s="714"/>
      <c r="P4" s="714"/>
      <c r="Q4" s="714"/>
      <c r="R4" s="714"/>
      <c r="S4" s="714"/>
      <c r="T4" s="714"/>
      <c r="U4" s="714"/>
      <c r="V4" s="714"/>
      <c r="W4" s="714"/>
      <c r="X4" s="715"/>
      <c r="Y4" s="51" t="s">
        <v>322</v>
      </c>
      <c r="Z4" s="439" t="s">
        <v>421</v>
      </c>
      <c r="AA4" s="440"/>
      <c r="AB4" s="440"/>
      <c r="AC4" s="441"/>
      <c r="AD4" s="445" t="s">
        <v>324</v>
      </c>
      <c r="AE4" s="445"/>
      <c r="AF4" s="49"/>
      <c r="AG4" s="49"/>
      <c r="AH4" s="49"/>
      <c r="AI4" s="49"/>
      <c r="AJ4" s="49"/>
      <c r="AK4" s="49"/>
      <c r="AL4" s="49"/>
      <c r="AM4" s="49"/>
      <c r="AN4" s="49"/>
      <c r="AO4" s="49"/>
      <c r="AP4" s="49"/>
      <c r="AQ4" s="49"/>
      <c r="AR4" s="49"/>
      <c r="AS4" s="49"/>
      <c r="AT4" s="49"/>
    </row>
    <row r="5" spans="1:47" s="48" customFormat="1" ht="22.5" customHeight="1">
      <c r="A5" s="438" t="s">
        <v>325</v>
      </c>
      <c r="B5" s="438"/>
      <c r="C5" s="438"/>
      <c r="D5" s="442" t="s">
        <v>795</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c r="AN5" s="49"/>
      <c r="AO5" s="49"/>
      <c r="AP5" s="49"/>
      <c r="AQ5" s="49"/>
      <c r="AR5" s="49"/>
      <c r="AS5" s="49"/>
      <c r="AT5" s="49"/>
    </row>
    <row r="6" spans="1:47" ht="25.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c r="AR6" s="9"/>
      <c r="AS6" s="9"/>
      <c r="AT6" s="9"/>
      <c r="AU6" s="9"/>
    </row>
    <row r="7" spans="1:47" ht="42.75" customHeight="1">
      <c r="A7" s="433" t="s">
        <v>329</v>
      </c>
      <c r="B7" s="436"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51" t="s">
        <v>109</v>
      </c>
      <c r="Z7" s="448" t="s">
        <v>110</v>
      </c>
      <c r="AA7" s="774"/>
      <c r="AB7" s="774"/>
      <c r="AC7" s="774"/>
      <c r="AD7" s="774"/>
      <c r="AE7" s="449" t="s">
        <v>111</v>
      </c>
      <c r="AF7" s="9"/>
      <c r="AG7" s="9"/>
      <c r="AH7" s="9"/>
      <c r="AI7" s="9"/>
      <c r="AJ7" s="9"/>
      <c r="AK7" s="9"/>
      <c r="AL7" s="9"/>
      <c r="AM7" s="9"/>
      <c r="AN7" s="9"/>
      <c r="AO7" s="9"/>
      <c r="AP7" s="9"/>
      <c r="AQ7" s="9"/>
      <c r="AR7" s="9"/>
      <c r="AS7" s="9"/>
      <c r="AT7" s="9"/>
      <c r="AU7" s="9"/>
    </row>
    <row r="8" spans="1:47" ht="129" customHeight="1">
      <c r="A8" s="434"/>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51"/>
      <c r="Z8" s="116" t="s">
        <v>126</v>
      </c>
      <c r="AA8" s="116" t="s">
        <v>127</v>
      </c>
      <c r="AB8" s="116" t="s">
        <v>128</v>
      </c>
      <c r="AC8" s="117" t="s">
        <v>129</v>
      </c>
      <c r="AD8" s="116" t="s">
        <v>130</v>
      </c>
      <c r="AE8" s="449"/>
      <c r="AF8" s="9"/>
      <c r="AG8" s="9"/>
      <c r="AH8" s="9"/>
      <c r="AI8" s="9"/>
      <c r="AJ8" s="9"/>
      <c r="AK8" s="9"/>
      <c r="AL8" s="9"/>
      <c r="AM8" s="9"/>
      <c r="AN8" s="9"/>
      <c r="AO8" s="9"/>
      <c r="AP8" s="9"/>
      <c r="AQ8" s="9"/>
      <c r="AR8" s="9"/>
      <c r="AS8" s="9"/>
      <c r="AT8" s="9"/>
      <c r="AU8" s="9"/>
    </row>
    <row r="9" spans="1:47" ht="93" customHeight="1">
      <c r="A9" s="462" t="s">
        <v>796</v>
      </c>
      <c r="B9" s="425" t="s">
        <v>4</v>
      </c>
      <c r="C9" s="90" t="s">
        <v>6</v>
      </c>
      <c r="D9" s="95" t="s">
        <v>5</v>
      </c>
      <c r="E9" s="288"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6</v>
      </c>
      <c r="V9" s="429"/>
      <c r="W9" s="429">
        <f>U9+V9</f>
        <v>6</v>
      </c>
      <c r="X9" s="100" t="s">
        <v>137</v>
      </c>
      <c r="Y9" s="90" t="s">
        <v>4</v>
      </c>
      <c r="Z9" s="90" t="s">
        <v>86</v>
      </c>
      <c r="AA9" s="90" t="s">
        <v>86</v>
      </c>
      <c r="AB9" s="98" t="s">
        <v>341</v>
      </c>
      <c r="AC9" s="257" t="s">
        <v>342</v>
      </c>
      <c r="AD9" s="90" t="s">
        <v>86</v>
      </c>
      <c r="AE9" s="106" t="s">
        <v>86</v>
      </c>
      <c r="AF9" s="9"/>
      <c r="AG9" s="9"/>
      <c r="AH9" s="9"/>
      <c r="AI9" s="9"/>
      <c r="AJ9" s="9"/>
      <c r="AK9" s="9"/>
      <c r="AL9" s="9"/>
      <c r="AM9" s="9"/>
      <c r="AN9" s="9"/>
      <c r="AO9" s="9"/>
      <c r="AP9" s="9"/>
      <c r="AQ9" s="9"/>
      <c r="AR9" s="9"/>
      <c r="AS9" s="9"/>
      <c r="AT9" s="9"/>
      <c r="AU9" s="9"/>
    </row>
    <row r="10" spans="1:47" ht="105" hidden="1" customHeight="1">
      <c r="A10" s="463"/>
      <c r="B10" s="425"/>
      <c r="C10" s="90" t="s">
        <v>167</v>
      </c>
      <c r="D10" s="95" t="s">
        <v>9</v>
      </c>
      <c r="E10" s="288" t="s">
        <v>343</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261" t="s">
        <v>797</v>
      </c>
      <c r="AD10" s="90" t="s">
        <v>86</v>
      </c>
      <c r="AE10" s="106" t="s">
        <v>86</v>
      </c>
      <c r="AF10" s="9"/>
      <c r="AG10" s="9"/>
      <c r="AH10" s="9"/>
      <c r="AI10" s="9"/>
      <c r="AJ10" s="9"/>
      <c r="AK10" s="9"/>
      <c r="AL10" s="9"/>
      <c r="AM10" s="9"/>
      <c r="AN10" s="9"/>
      <c r="AO10" s="9"/>
      <c r="AP10" s="9"/>
      <c r="AQ10" s="9"/>
      <c r="AR10" s="9"/>
      <c r="AS10" s="9"/>
      <c r="AT10" s="9"/>
      <c r="AU10" s="9"/>
    </row>
    <row r="11" spans="1:47" ht="77.25" hidden="1" customHeight="1">
      <c r="A11" s="463"/>
      <c r="B11" s="425"/>
      <c r="C11" s="102" t="s">
        <v>349</v>
      </c>
      <c r="D11" s="102" t="s">
        <v>9</v>
      </c>
      <c r="E11" s="106"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259" t="s">
        <v>353</v>
      </c>
      <c r="AD11" s="90" t="s">
        <v>86</v>
      </c>
      <c r="AE11" s="211" t="s">
        <v>86</v>
      </c>
      <c r="AF11" s="9"/>
      <c r="AG11" s="9"/>
      <c r="AH11" s="9"/>
      <c r="AI11" s="9"/>
      <c r="AJ11" s="9"/>
      <c r="AK11" s="9"/>
      <c r="AL11" s="9"/>
      <c r="AM11" s="9"/>
      <c r="AN11" s="9"/>
      <c r="AO11" s="9"/>
      <c r="AP11" s="9"/>
      <c r="AQ11" s="9"/>
      <c r="AR11" s="9"/>
      <c r="AS11" s="9"/>
      <c r="AT11" s="9"/>
      <c r="AU11" s="9"/>
    </row>
    <row r="12" spans="1:47" ht="75.75" hidden="1" customHeight="1">
      <c r="A12" s="463"/>
      <c r="B12" s="425"/>
      <c r="C12" s="90" t="s">
        <v>354</v>
      </c>
      <c r="D12" s="90" t="s">
        <v>9</v>
      </c>
      <c r="E12" s="106"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43" t="s">
        <v>360</v>
      </c>
      <c r="AD12" s="90" t="s">
        <v>86</v>
      </c>
      <c r="AE12" s="106" t="s">
        <v>86</v>
      </c>
      <c r="AF12" s="9"/>
      <c r="AG12" s="9"/>
      <c r="AH12" s="9"/>
      <c r="AI12" s="9"/>
      <c r="AJ12" s="9"/>
      <c r="AK12" s="9"/>
      <c r="AL12" s="9"/>
      <c r="AM12" s="9"/>
      <c r="AN12" s="9"/>
      <c r="AO12" s="9"/>
      <c r="AP12" s="9"/>
      <c r="AQ12" s="9"/>
      <c r="AR12" s="9"/>
      <c r="AS12" s="9"/>
      <c r="AT12" s="9"/>
      <c r="AU12" s="9"/>
    </row>
    <row r="13" spans="1:47" ht="107.25" customHeight="1">
      <c r="A13" s="463"/>
      <c r="B13" s="425"/>
      <c r="C13" s="90" t="s">
        <v>206</v>
      </c>
      <c r="D13" s="95" t="s">
        <v>17</v>
      </c>
      <c r="E13" s="288" t="s">
        <v>361</v>
      </c>
      <c r="F13" s="95" t="s">
        <v>362</v>
      </c>
      <c r="G13" s="95" t="s">
        <v>363</v>
      </c>
      <c r="H13" s="95" t="s">
        <v>364</v>
      </c>
      <c r="I13" s="90">
        <v>6</v>
      </c>
      <c r="J13" s="217" t="str">
        <f t="shared" si="0"/>
        <v>Alto</v>
      </c>
      <c r="K13" s="90">
        <v>3</v>
      </c>
      <c r="L13" s="217" t="str">
        <f t="shared" si="1"/>
        <v>Frecuente</v>
      </c>
      <c r="M13" s="90">
        <f t="shared" si="7"/>
        <v>18</v>
      </c>
      <c r="N13" s="217" t="str">
        <f t="shared" si="2"/>
        <v>Alto</v>
      </c>
      <c r="O13" s="90">
        <v>25</v>
      </c>
      <c r="P13" s="217" t="str">
        <f t="shared" si="3"/>
        <v>Grave</v>
      </c>
      <c r="Q13" s="90">
        <f t="shared" si="4"/>
        <v>450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261" t="s">
        <v>366</v>
      </c>
      <c r="AD13" s="90" t="s">
        <v>86</v>
      </c>
      <c r="AE13" s="106" t="s">
        <v>367</v>
      </c>
      <c r="AF13" s="9"/>
      <c r="AG13" s="9"/>
      <c r="AH13" s="9"/>
      <c r="AI13" s="9"/>
      <c r="AJ13" s="9"/>
      <c r="AK13" s="9"/>
      <c r="AL13" s="9"/>
      <c r="AM13" s="9"/>
      <c r="AN13" s="9"/>
      <c r="AO13" s="9"/>
      <c r="AP13" s="9"/>
      <c r="AQ13" s="9"/>
      <c r="AR13" s="9"/>
      <c r="AS13" s="9"/>
      <c r="AT13" s="9"/>
      <c r="AU13" s="9"/>
    </row>
    <row r="14" spans="1:47" ht="105" customHeight="1">
      <c r="A14" s="463"/>
      <c r="B14" s="425"/>
      <c r="C14" s="90" t="s">
        <v>368</v>
      </c>
      <c r="D14" s="90" t="s">
        <v>20</v>
      </c>
      <c r="E14" s="106"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261" t="s">
        <v>374</v>
      </c>
      <c r="AD14" s="90" t="s">
        <v>86</v>
      </c>
      <c r="AE14" s="106" t="s">
        <v>86</v>
      </c>
      <c r="AF14" s="9"/>
      <c r="AG14" s="9"/>
      <c r="AH14" s="9"/>
      <c r="AI14" s="9"/>
      <c r="AJ14" s="9"/>
      <c r="AK14" s="9"/>
      <c r="AL14" s="9"/>
      <c r="AM14" s="9"/>
      <c r="AN14" s="9"/>
      <c r="AO14" s="9"/>
      <c r="AP14" s="9"/>
      <c r="AQ14" s="9"/>
      <c r="AR14" s="9"/>
      <c r="AS14" s="9"/>
      <c r="AT14" s="9"/>
      <c r="AU14" s="9"/>
    </row>
    <row r="15" spans="1:47" ht="141" customHeight="1">
      <c r="A15" s="463"/>
      <c r="B15" s="425"/>
      <c r="C15" s="90" t="s">
        <v>225</v>
      </c>
      <c r="D15" s="95" t="s">
        <v>20</v>
      </c>
      <c r="E15" s="89"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289" t="s">
        <v>377</v>
      </c>
      <c r="AD15" s="90" t="s">
        <v>86</v>
      </c>
      <c r="AE15" s="106" t="s">
        <v>86</v>
      </c>
      <c r="AF15" s="9"/>
      <c r="AG15" s="9"/>
      <c r="AH15" s="9"/>
      <c r="AI15" s="9"/>
      <c r="AJ15" s="9"/>
      <c r="AK15" s="9"/>
      <c r="AL15" s="9"/>
      <c r="AM15" s="9"/>
      <c r="AN15" s="9"/>
      <c r="AO15" s="9"/>
      <c r="AP15" s="9"/>
      <c r="AQ15" s="9"/>
      <c r="AR15" s="9"/>
      <c r="AS15" s="9"/>
      <c r="AT15" s="9"/>
      <c r="AU15" s="9"/>
    </row>
    <row r="16" spans="1:47" ht="86.25" hidden="1" customHeight="1">
      <c r="A16" s="463"/>
      <c r="B16" s="425"/>
      <c r="C16" s="90" t="s">
        <v>289</v>
      </c>
      <c r="D16" s="90" t="s">
        <v>23</v>
      </c>
      <c r="E16" s="106"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143" t="s">
        <v>384</v>
      </c>
      <c r="AD16" s="90" t="s">
        <v>86</v>
      </c>
      <c r="AE16" s="106" t="s">
        <v>86</v>
      </c>
      <c r="AF16" s="9"/>
      <c r="AG16" s="9"/>
      <c r="AH16" s="9"/>
      <c r="AI16" s="9"/>
      <c r="AJ16" s="9"/>
      <c r="AK16" s="9"/>
      <c r="AL16" s="9"/>
      <c r="AM16" s="9"/>
      <c r="AN16" s="9"/>
      <c r="AO16" s="9"/>
      <c r="AP16" s="9"/>
      <c r="AQ16" s="9"/>
      <c r="AR16" s="9"/>
      <c r="AS16" s="9"/>
      <c r="AT16" s="9"/>
      <c r="AU16" s="9"/>
    </row>
    <row r="17" spans="1:47" ht="102.75" hidden="1" customHeight="1">
      <c r="A17" s="463"/>
      <c r="B17" s="425"/>
      <c r="C17" s="90" t="s">
        <v>385</v>
      </c>
      <c r="D17" s="95" t="s">
        <v>23</v>
      </c>
      <c r="E17" s="106"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43" t="s">
        <v>391</v>
      </c>
      <c r="AD17" s="90" t="s">
        <v>86</v>
      </c>
      <c r="AE17" s="106" t="s">
        <v>86</v>
      </c>
      <c r="AF17" s="9"/>
      <c r="AG17" s="9"/>
      <c r="AH17" s="9"/>
      <c r="AI17" s="9"/>
      <c r="AJ17" s="9"/>
      <c r="AK17" s="9"/>
      <c r="AL17" s="9"/>
      <c r="AM17" s="9"/>
      <c r="AN17" s="9"/>
      <c r="AO17" s="9"/>
      <c r="AP17" s="9"/>
      <c r="AQ17" s="9"/>
      <c r="AR17" s="9"/>
      <c r="AS17" s="9"/>
      <c r="AT17" s="9"/>
      <c r="AU17" s="9"/>
    </row>
    <row r="18" spans="1:47" ht="68.25" hidden="1" customHeight="1">
      <c r="A18" s="463"/>
      <c r="B18" s="425"/>
      <c r="C18" s="90" t="s">
        <v>392</v>
      </c>
      <c r="D18" s="90" t="s">
        <v>23</v>
      </c>
      <c r="E18" s="106" t="s">
        <v>393</v>
      </c>
      <c r="F18" s="96" t="s">
        <v>339</v>
      </c>
      <c r="G18" s="98" t="s">
        <v>394</v>
      </c>
      <c r="H18" s="90" t="s">
        <v>395</v>
      </c>
      <c r="I18" s="98">
        <v>2</v>
      </c>
      <c r="J18" s="216" t="str">
        <f t="shared" si="0"/>
        <v>Medio</v>
      </c>
      <c r="K18" s="98">
        <v>1</v>
      </c>
      <c r="L18" s="216" t="str">
        <f t="shared" si="1"/>
        <v>Esporádica</v>
      </c>
      <c r="M18" s="98">
        <f t="shared" si="7"/>
        <v>2</v>
      </c>
      <c r="N18" s="216" t="str">
        <f t="shared" si="2"/>
        <v>Bajo</v>
      </c>
      <c r="O18" s="98">
        <v>10</v>
      </c>
      <c r="P18" s="216" t="str">
        <f t="shared" si="3"/>
        <v>Leve</v>
      </c>
      <c r="Q18" s="98">
        <f t="shared" si="4"/>
        <v>20</v>
      </c>
      <c r="R18" s="90" t="str">
        <f t="shared" si="5"/>
        <v>IV</v>
      </c>
      <c r="S18" s="99" t="str">
        <f t="shared" si="6"/>
        <v>Aceptable</v>
      </c>
      <c r="T18" s="99" t="s">
        <v>4</v>
      </c>
      <c r="U18" s="430"/>
      <c r="V18" s="430"/>
      <c r="W18" s="430"/>
      <c r="X18" s="100" t="s">
        <v>390</v>
      </c>
      <c r="Y18" s="90" t="s">
        <v>8</v>
      </c>
      <c r="Z18" s="90" t="s">
        <v>86</v>
      </c>
      <c r="AA18" s="90" t="s">
        <v>86</v>
      </c>
      <c r="AB18" s="90" t="s">
        <v>86</v>
      </c>
      <c r="AC18" s="143" t="s">
        <v>396</v>
      </c>
      <c r="AD18" s="90" t="s">
        <v>86</v>
      </c>
      <c r="AE18" s="106" t="s">
        <v>86</v>
      </c>
      <c r="AF18" s="9"/>
      <c r="AG18" s="9"/>
      <c r="AH18" s="9"/>
      <c r="AI18" s="9"/>
      <c r="AJ18" s="9"/>
      <c r="AK18" s="9"/>
      <c r="AL18" s="9"/>
      <c r="AM18" s="9"/>
      <c r="AN18" s="9"/>
      <c r="AO18" s="9"/>
      <c r="AP18" s="9"/>
      <c r="AQ18" s="9"/>
      <c r="AR18" s="9"/>
      <c r="AS18" s="9"/>
      <c r="AT18" s="9"/>
      <c r="AU18" s="9"/>
    </row>
    <row r="19" spans="1:47" ht="117.75" customHeight="1">
      <c r="A19" s="463"/>
      <c r="B19" s="425"/>
      <c r="C19" s="90" t="s">
        <v>397</v>
      </c>
      <c r="D19" s="95" t="s">
        <v>23</v>
      </c>
      <c r="E19" s="106" t="s">
        <v>386</v>
      </c>
      <c r="F19" s="90" t="s">
        <v>86</v>
      </c>
      <c r="G19" s="98" t="s">
        <v>388</v>
      </c>
      <c r="H19" s="98" t="s">
        <v>381</v>
      </c>
      <c r="I19" s="98">
        <v>2</v>
      </c>
      <c r="J19" s="216" t="str">
        <f t="shared" si="0"/>
        <v>Medio</v>
      </c>
      <c r="K19" s="98">
        <v>3</v>
      </c>
      <c r="L19" s="216" t="str">
        <f t="shared" si="1"/>
        <v>Frecuente</v>
      </c>
      <c r="M19" s="98">
        <f t="shared" si="7"/>
        <v>6</v>
      </c>
      <c r="N19" s="216" t="str">
        <f t="shared" si="2"/>
        <v>Medio</v>
      </c>
      <c r="O19" s="98">
        <v>25</v>
      </c>
      <c r="P19" s="216" t="str">
        <f t="shared" si="3"/>
        <v>Grave</v>
      </c>
      <c r="Q19" s="98">
        <f t="shared" si="4"/>
        <v>150</v>
      </c>
      <c r="R19" s="90" t="str">
        <f t="shared" si="5"/>
        <v>II</v>
      </c>
      <c r="S19" s="99" t="str">
        <f t="shared" si="6"/>
        <v>No Aceptable  o Aceptable con control específico</v>
      </c>
      <c r="T19" s="99" t="s">
        <v>4</v>
      </c>
      <c r="U19" s="430"/>
      <c r="V19" s="430"/>
      <c r="W19" s="430"/>
      <c r="X19" s="100" t="s">
        <v>246</v>
      </c>
      <c r="Y19" s="90" t="s">
        <v>4</v>
      </c>
      <c r="Z19" s="90" t="s">
        <v>86</v>
      </c>
      <c r="AA19" s="90" t="s">
        <v>86</v>
      </c>
      <c r="AB19" s="90" t="s">
        <v>398</v>
      </c>
      <c r="AC19" s="143" t="s">
        <v>391</v>
      </c>
      <c r="AD19" s="90" t="s">
        <v>86</v>
      </c>
      <c r="AE19" s="106" t="s">
        <v>86</v>
      </c>
      <c r="AF19" s="9"/>
      <c r="AG19" s="9"/>
      <c r="AH19" s="9"/>
      <c r="AI19" s="9"/>
      <c r="AJ19" s="9"/>
      <c r="AK19" s="9"/>
      <c r="AL19" s="9"/>
      <c r="AM19" s="9"/>
      <c r="AN19" s="9"/>
      <c r="AO19" s="9"/>
      <c r="AP19" s="9"/>
      <c r="AQ19" s="9"/>
      <c r="AR19" s="9"/>
      <c r="AS19" s="9"/>
      <c r="AT19" s="9"/>
      <c r="AU19" s="9"/>
    </row>
    <row r="20" spans="1:47" ht="116.25" customHeight="1">
      <c r="A20" s="463"/>
      <c r="B20" s="425"/>
      <c r="C20" s="90" t="s">
        <v>399</v>
      </c>
      <c r="D20" s="95" t="s">
        <v>23</v>
      </c>
      <c r="E20" s="106"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43" t="s">
        <v>402</v>
      </c>
      <c r="AD20" s="90" t="s">
        <v>86</v>
      </c>
      <c r="AE20" s="106" t="s">
        <v>86</v>
      </c>
      <c r="AF20" s="9"/>
      <c r="AG20" s="9"/>
      <c r="AH20" s="9"/>
      <c r="AI20" s="9"/>
      <c r="AJ20" s="9"/>
      <c r="AK20" s="9"/>
      <c r="AL20" s="9"/>
      <c r="AM20" s="9"/>
      <c r="AN20" s="9"/>
      <c r="AO20" s="9"/>
      <c r="AP20" s="9"/>
      <c r="AQ20" s="9"/>
      <c r="AR20" s="9"/>
      <c r="AS20" s="9"/>
      <c r="AT20" s="9"/>
      <c r="AU20" s="9"/>
    </row>
    <row r="21" spans="1:47" ht="132.75" customHeight="1">
      <c r="A21" s="463"/>
      <c r="B21" s="425"/>
      <c r="C21" s="109" t="s">
        <v>403</v>
      </c>
      <c r="D21" s="95" t="s">
        <v>23</v>
      </c>
      <c r="E21" s="110"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260" t="s">
        <v>409</v>
      </c>
      <c r="AD21" s="90" t="s">
        <v>86</v>
      </c>
      <c r="AE21" s="106" t="s">
        <v>86</v>
      </c>
      <c r="AF21" s="9"/>
      <c r="AG21" s="9"/>
      <c r="AH21" s="9"/>
      <c r="AI21" s="9"/>
      <c r="AJ21" s="9"/>
      <c r="AK21" s="9"/>
      <c r="AL21" s="9"/>
      <c r="AM21" s="9"/>
      <c r="AN21" s="9"/>
      <c r="AO21" s="9"/>
      <c r="AP21" s="9"/>
      <c r="AQ21" s="9"/>
      <c r="AR21" s="9"/>
      <c r="AS21" s="9"/>
      <c r="AT21" s="9"/>
      <c r="AU21" s="9"/>
    </row>
    <row r="22" spans="1:47" ht="109.5" customHeight="1">
      <c r="A22" s="463"/>
      <c r="B22" s="425"/>
      <c r="C22" s="109" t="s">
        <v>410</v>
      </c>
      <c r="D22" s="96" t="s">
        <v>23</v>
      </c>
      <c r="E22" s="110"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260" t="s">
        <v>415</v>
      </c>
      <c r="AD22" s="90" t="s">
        <v>86</v>
      </c>
      <c r="AE22" s="106" t="s">
        <v>86</v>
      </c>
      <c r="AF22" s="9"/>
      <c r="AG22" s="9"/>
      <c r="AH22" s="9"/>
      <c r="AI22" s="9"/>
      <c r="AJ22" s="9"/>
      <c r="AK22" s="9"/>
      <c r="AL22" s="9"/>
      <c r="AM22" s="9"/>
      <c r="AN22" s="9"/>
      <c r="AO22" s="9"/>
      <c r="AP22" s="9"/>
      <c r="AQ22" s="9"/>
      <c r="AR22" s="9"/>
      <c r="AS22" s="9"/>
      <c r="AT22" s="9"/>
      <c r="AU22" s="9"/>
    </row>
    <row r="23" spans="1:47" ht="123" customHeight="1">
      <c r="A23" s="463"/>
      <c r="B23" s="425"/>
      <c r="C23" s="90" t="s">
        <v>234</v>
      </c>
      <c r="D23" s="95" t="s">
        <v>26</v>
      </c>
      <c r="E23" s="106"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260" t="s">
        <v>419</v>
      </c>
      <c r="AD23" s="90" t="s">
        <v>86</v>
      </c>
      <c r="AE23" s="106" t="s">
        <v>86</v>
      </c>
      <c r="AF23" s="9"/>
      <c r="AG23" s="9"/>
      <c r="AH23" s="9"/>
      <c r="AI23" s="9"/>
      <c r="AJ23" s="9"/>
      <c r="AK23" s="9"/>
      <c r="AL23" s="9"/>
      <c r="AM23" s="9"/>
      <c r="AN23" s="9"/>
      <c r="AO23" s="9"/>
      <c r="AP23" s="9"/>
      <c r="AQ23" s="9"/>
      <c r="AR23" s="9"/>
      <c r="AS23" s="9"/>
      <c r="AT23" s="9"/>
      <c r="AU23" s="9"/>
    </row>
    <row r="24" spans="1:47" ht="15.75" customHeight="1">
      <c r="B24" s="9"/>
      <c r="C24" s="9"/>
      <c r="D24" s="9"/>
      <c r="E24" s="9"/>
      <c r="F24" s="9"/>
      <c r="G24" s="9"/>
      <c r="H24" s="9"/>
      <c r="I24" s="42"/>
      <c r="J24" s="42"/>
      <c r="K24" s="42"/>
      <c r="L24" s="42"/>
      <c r="M24" s="42"/>
      <c r="N24" s="42"/>
      <c r="O24" s="42"/>
      <c r="P24" s="42"/>
      <c r="Q24" s="42"/>
      <c r="R24" s="42"/>
      <c r="S24" s="42"/>
      <c r="T24" s="42"/>
      <c r="U24" s="9"/>
      <c r="V24" s="9"/>
      <c r="W24" s="42"/>
      <c r="X24" s="42"/>
      <c r="Y24" s="42"/>
      <c r="Z24" s="42"/>
      <c r="AA24" s="42"/>
      <c r="AB24" s="42"/>
      <c r="AC24" s="44"/>
      <c r="AD24" s="42"/>
      <c r="AE24" s="9"/>
      <c r="AF24" s="9"/>
      <c r="AG24" s="9"/>
      <c r="AH24" s="9"/>
      <c r="AI24" s="9"/>
      <c r="AJ24" s="9"/>
      <c r="AK24" s="9"/>
      <c r="AL24" s="9"/>
      <c r="AM24" s="9"/>
      <c r="AN24" s="9"/>
      <c r="AO24" s="9"/>
      <c r="AP24" s="9"/>
      <c r="AQ24" s="9"/>
      <c r="AR24" s="9"/>
      <c r="AS24" s="9"/>
      <c r="AT24" s="9"/>
      <c r="AU24" s="9"/>
    </row>
    <row r="25" spans="1:47" ht="15.75" customHeight="1">
      <c r="B25" s="9"/>
      <c r="C25" s="9"/>
      <c r="D25" s="9"/>
      <c r="E25" s="9"/>
      <c r="F25" s="9"/>
      <c r="G25" s="9"/>
      <c r="H25" s="9"/>
      <c r="I25" s="42"/>
      <c r="J25" s="42"/>
      <c r="K25" s="42"/>
      <c r="L25" s="42"/>
      <c r="M25" s="42"/>
      <c r="N25" s="42"/>
      <c r="O25" s="42"/>
      <c r="P25" s="42"/>
      <c r="Q25" s="42"/>
      <c r="R25" s="42"/>
      <c r="S25" s="42"/>
      <c r="T25" s="42"/>
      <c r="U25" s="9"/>
      <c r="V25" s="9"/>
      <c r="W25" s="42"/>
      <c r="X25" s="42"/>
      <c r="Y25" s="42"/>
      <c r="Z25" s="42"/>
      <c r="AA25" s="42"/>
      <c r="AB25" s="42"/>
      <c r="AC25" s="44"/>
      <c r="AD25" s="42"/>
      <c r="AE25" s="9"/>
      <c r="AF25" s="9"/>
      <c r="AG25" s="9"/>
      <c r="AH25" s="9"/>
      <c r="AI25" s="9"/>
      <c r="AJ25" s="9"/>
      <c r="AK25" s="9"/>
      <c r="AL25" s="9"/>
      <c r="AM25" s="9"/>
      <c r="AN25" s="9"/>
      <c r="AO25" s="9"/>
      <c r="AP25" s="9"/>
      <c r="AQ25" s="9"/>
      <c r="AR25" s="9"/>
      <c r="AS25" s="9"/>
      <c r="AT25" s="9"/>
      <c r="AU25" s="9"/>
    </row>
    <row r="26" spans="1:47" ht="15.75" customHeight="1">
      <c r="B26" s="9"/>
      <c r="C26" s="9"/>
      <c r="D26" s="9"/>
      <c r="E26" s="9"/>
      <c r="F26" s="9"/>
      <c r="G26" s="9"/>
      <c r="H26" s="9"/>
      <c r="I26" s="42"/>
      <c r="J26" s="42"/>
      <c r="K26" s="42"/>
      <c r="L26" s="42"/>
      <c r="M26" s="42"/>
      <c r="N26" s="42"/>
      <c r="O26" s="42"/>
      <c r="P26" s="42"/>
      <c r="Q26" s="42"/>
      <c r="R26" s="42"/>
      <c r="S26" s="42"/>
      <c r="T26" s="42"/>
      <c r="U26" s="9"/>
      <c r="V26" s="9"/>
      <c r="W26" s="42"/>
      <c r="X26" s="42"/>
      <c r="Y26" s="42"/>
      <c r="Z26" s="42"/>
      <c r="AA26" s="42"/>
      <c r="AB26" s="42"/>
      <c r="AC26" s="44"/>
      <c r="AD26" s="42"/>
      <c r="AE26" s="9"/>
      <c r="AF26" s="9"/>
      <c r="AG26" s="9"/>
      <c r="AH26" s="9"/>
      <c r="AI26" s="9"/>
      <c r="AJ26" s="9"/>
      <c r="AK26" s="9"/>
      <c r="AL26" s="9"/>
      <c r="AM26" s="9"/>
      <c r="AN26" s="9"/>
      <c r="AO26" s="9"/>
      <c r="AP26" s="9"/>
      <c r="AQ26" s="9"/>
      <c r="AR26" s="9"/>
      <c r="AS26" s="9"/>
      <c r="AT26" s="9"/>
      <c r="AU26" s="9"/>
    </row>
    <row r="27" spans="1:47" ht="15.75" customHeight="1">
      <c r="B27" s="9"/>
      <c r="C27" s="9"/>
      <c r="D27" s="9"/>
      <c r="E27" s="9"/>
      <c r="F27" s="9"/>
      <c r="G27" s="9"/>
      <c r="H27" s="9"/>
      <c r="I27" s="42"/>
      <c r="J27" s="42"/>
      <c r="K27" s="42"/>
      <c r="L27" s="42"/>
      <c r="M27" s="42"/>
      <c r="N27" s="42"/>
      <c r="O27" s="42"/>
      <c r="P27" s="42"/>
      <c r="Q27" s="42"/>
      <c r="R27" s="42"/>
      <c r="S27" s="42"/>
      <c r="T27" s="42"/>
      <c r="U27" s="9"/>
      <c r="V27" s="9"/>
      <c r="W27" s="42"/>
      <c r="X27" s="42"/>
      <c r="Y27" s="42"/>
      <c r="Z27" s="42"/>
      <c r="AA27" s="42"/>
      <c r="AB27" s="42"/>
      <c r="AC27" s="44"/>
      <c r="AD27" s="42"/>
      <c r="AE27" s="9"/>
      <c r="AF27" s="9"/>
      <c r="AG27" s="9"/>
      <c r="AH27" s="9"/>
      <c r="AI27" s="9"/>
      <c r="AJ27" s="9"/>
      <c r="AK27" s="9"/>
      <c r="AL27" s="9"/>
      <c r="AM27" s="9"/>
      <c r="AN27" s="9"/>
      <c r="AO27" s="9"/>
      <c r="AP27" s="9"/>
      <c r="AQ27" s="9"/>
      <c r="AR27" s="9"/>
      <c r="AS27" s="9"/>
      <c r="AT27" s="9"/>
      <c r="AU27" s="9"/>
    </row>
    <row r="28" spans="1:47" ht="15.75" customHeight="1">
      <c r="B28" s="9"/>
      <c r="C28" s="9"/>
      <c r="D28" s="9"/>
      <c r="E28" s="9"/>
      <c r="F28" s="9"/>
      <c r="G28" s="9"/>
      <c r="H28" s="9"/>
      <c r="I28" s="42"/>
      <c r="J28" s="42"/>
      <c r="K28" s="42"/>
      <c r="L28" s="42"/>
      <c r="M28" s="42"/>
      <c r="N28" s="42"/>
      <c r="O28" s="42"/>
      <c r="P28" s="42"/>
      <c r="Q28" s="42"/>
      <c r="R28" s="42"/>
      <c r="S28" s="42"/>
      <c r="T28" s="42"/>
      <c r="U28" s="9"/>
      <c r="V28" s="9"/>
      <c r="W28" s="42"/>
      <c r="X28" s="42"/>
      <c r="Y28" s="42"/>
      <c r="Z28" s="42"/>
      <c r="AA28" s="42"/>
      <c r="AB28" s="42"/>
      <c r="AC28" s="44"/>
      <c r="AD28" s="42"/>
      <c r="AE28" s="9"/>
      <c r="AF28" s="9"/>
      <c r="AG28" s="9"/>
      <c r="AH28" s="9"/>
      <c r="AI28" s="9"/>
      <c r="AJ28" s="9"/>
      <c r="AK28" s="9"/>
      <c r="AL28" s="9"/>
      <c r="AM28" s="9"/>
      <c r="AN28" s="9"/>
      <c r="AO28" s="9"/>
      <c r="AP28" s="9"/>
      <c r="AQ28" s="9"/>
      <c r="AR28" s="9"/>
      <c r="AS28" s="9"/>
      <c r="AT28" s="9"/>
      <c r="AU28" s="9"/>
    </row>
    <row r="29" spans="1:47" ht="15.75" customHeight="1">
      <c r="B29" s="9"/>
      <c r="C29" s="9"/>
      <c r="D29" s="9"/>
      <c r="E29" s="9"/>
      <c r="F29" s="9"/>
      <c r="G29" s="9"/>
      <c r="H29" s="9"/>
      <c r="I29" s="42"/>
      <c r="J29" s="42"/>
      <c r="K29" s="42"/>
      <c r="L29" s="42"/>
      <c r="M29" s="42"/>
      <c r="N29" s="42"/>
      <c r="O29" s="42"/>
      <c r="P29" s="42"/>
      <c r="Q29" s="42"/>
      <c r="R29" s="42"/>
      <c r="S29" s="42"/>
      <c r="T29" s="42"/>
      <c r="U29" s="9"/>
      <c r="V29" s="9"/>
      <c r="W29" s="42"/>
      <c r="X29" s="42"/>
      <c r="Y29" s="42"/>
      <c r="Z29" s="42"/>
      <c r="AA29" s="42"/>
      <c r="AB29" s="42"/>
      <c r="AC29" s="44"/>
      <c r="AD29" s="42"/>
      <c r="AE29" s="9"/>
      <c r="AF29" s="9"/>
      <c r="AG29" s="9"/>
      <c r="AH29" s="9"/>
      <c r="AI29" s="9"/>
      <c r="AJ29" s="9"/>
      <c r="AK29" s="9"/>
      <c r="AL29" s="9"/>
      <c r="AM29" s="9"/>
      <c r="AN29" s="9"/>
      <c r="AO29" s="9"/>
      <c r="AP29" s="9"/>
      <c r="AQ29" s="9"/>
      <c r="AR29" s="9"/>
      <c r="AS29" s="9"/>
      <c r="AT29" s="9"/>
      <c r="AU29" s="9"/>
    </row>
    <row r="30" spans="1:47" ht="15.75" customHeight="1">
      <c r="B30" s="9"/>
      <c r="C30" s="9"/>
      <c r="D30" s="9"/>
      <c r="E30" s="9"/>
      <c r="F30" s="9"/>
      <c r="G30" s="9"/>
      <c r="H30" s="9"/>
      <c r="I30" s="42"/>
      <c r="J30" s="42"/>
      <c r="K30" s="42"/>
      <c r="L30" s="42"/>
      <c r="M30" s="42"/>
      <c r="N30" s="42"/>
      <c r="O30" s="42"/>
      <c r="P30" s="42"/>
      <c r="Q30" s="42"/>
      <c r="R30" s="42"/>
      <c r="S30" s="42"/>
      <c r="T30" s="42"/>
      <c r="U30" s="9"/>
      <c r="V30" s="9"/>
      <c r="W30" s="42"/>
      <c r="X30" s="42"/>
      <c r="Y30" s="42"/>
      <c r="Z30" s="42"/>
      <c r="AA30" s="42"/>
      <c r="AB30" s="42"/>
      <c r="AC30" s="44"/>
      <c r="AD30" s="42"/>
      <c r="AE30" s="9"/>
      <c r="AF30" s="9"/>
      <c r="AG30" s="9"/>
      <c r="AH30" s="9"/>
      <c r="AI30" s="9"/>
      <c r="AJ30" s="9"/>
      <c r="AK30" s="9"/>
      <c r="AL30" s="9"/>
      <c r="AM30" s="9"/>
      <c r="AN30" s="9"/>
      <c r="AO30" s="9"/>
      <c r="AP30" s="9"/>
      <c r="AQ30" s="9"/>
      <c r="AR30" s="9"/>
      <c r="AS30" s="9"/>
      <c r="AT30" s="9"/>
      <c r="AU30" s="9"/>
    </row>
    <row r="31" spans="1:47" ht="15.75" customHeight="1">
      <c r="B31" s="9"/>
      <c r="C31" s="9"/>
      <c r="D31" s="9"/>
      <c r="E31" s="9"/>
      <c r="F31" s="9"/>
      <c r="G31" s="9"/>
      <c r="H31" s="9"/>
      <c r="I31" s="42"/>
      <c r="J31" s="42"/>
      <c r="K31" s="42"/>
      <c r="L31" s="42"/>
      <c r="M31" s="42"/>
      <c r="N31" s="42"/>
      <c r="O31" s="42"/>
      <c r="P31" s="42"/>
      <c r="Q31" s="42"/>
      <c r="R31" s="42"/>
      <c r="S31" s="42"/>
      <c r="T31" s="42"/>
      <c r="U31" s="9"/>
      <c r="V31" s="9"/>
      <c r="W31" s="42"/>
      <c r="X31" s="42"/>
      <c r="Y31" s="42"/>
      <c r="Z31" s="42"/>
      <c r="AA31" s="42"/>
      <c r="AB31" s="42"/>
      <c r="AC31" s="44"/>
      <c r="AD31" s="42"/>
      <c r="AE31" s="9"/>
      <c r="AF31" s="9"/>
      <c r="AG31" s="9"/>
      <c r="AH31" s="9"/>
      <c r="AI31" s="9"/>
      <c r="AJ31" s="9"/>
      <c r="AK31" s="9"/>
      <c r="AL31" s="9"/>
      <c r="AM31" s="9"/>
      <c r="AN31" s="9"/>
      <c r="AO31" s="9"/>
      <c r="AP31" s="9"/>
      <c r="AQ31" s="9"/>
      <c r="AR31" s="9"/>
      <c r="AS31" s="9"/>
      <c r="AT31" s="9"/>
      <c r="AU31" s="9"/>
    </row>
    <row r="32" spans="1:47" ht="15.75" customHeight="1">
      <c r="B32" s="9"/>
      <c r="C32" s="9"/>
      <c r="D32" s="9"/>
      <c r="E32" s="9"/>
      <c r="F32" s="9"/>
      <c r="G32" s="9"/>
      <c r="H32" s="9"/>
      <c r="I32" s="42"/>
      <c r="J32" s="42"/>
      <c r="K32" s="42"/>
      <c r="L32" s="42"/>
      <c r="M32" s="42"/>
      <c r="N32" s="42"/>
      <c r="O32" s="42"/>
      <c r="P32" s="42"/>
      <c r="Q32" s="42"/>
      <c r="R32" s="42"/>
      <c r="S32" s="42"/>
      <c r="T32" s="42"/>
      <c r="U32" s="9"/>
      <c r="V32" s="9"/>
      <c r="W32" s="42"/>
      <c r="X32" s="42"/>
      <c r="Y32" s="42"/>
      <c r="Z32" s="42"/>
      <c r="AA32" s="42"/>
      <c r="AB32" s="42"/>
      <c r="AC32" s="44"/>
      <c r="AD32" s="42"/>
      <c r="AE32" s="9"/>
      <c r="AF32" s="9"/>
      <c r="AG32" s="9"/>
      <c r="AH32" s="9"/>
      <c r="AI32" s="9"/>
      <c r="AJ32" s="9"/>
      <c r="AK32" s="9"/>
      <c r="AL32" s="9"/>
      <c r="AM32" s="9"/>
      <c r="AN32" s="9"/>
      <c r="AO32" s="9"/>
      <c r="AP32" s="9"/>
      <c r="AQ32" s="9"/>
      <c r="AR32" s="9"/>
      <c r="AS32" s="9"/>
      <c r="AT32" s="9"/>
      <c r="AU32" s="9"/>
    </row>
    <row r="33" spans="2:47" ht="15.75" customHeight="1">
      <c r="B33" s="9"/>
      <c r="C33" s="9"/>
      <c r="D33" s="9"/>
      <c r="E33" s="9"/>
      <c r="F33" s="9"/>
      <c r="G33" s="9"/>
      <c r="H33" s="9"/>
      <c r="I33" s="42"/>
      <c r="J33" s="42"/>
      <c r="K33" s="42"/>
      <c r="L33" s="42"/>
      <c r="M33" s="42"/>
      <c r="N33" s="42"/>
      <c r="O33" s="42"/>
      <c r="P33" s="42"/>
      <c r="Q33" s="42"/>
      <c r="R33" s="42"/>
      <c r="S33" s="42"/>
      <c r="T33" s="42"/>
      <c r="U33" s="9"/>
      <c r="V33" s="9"/>
      <c r="W33" s="42"/>
      <c r="X33" s="42"/>
      <c r="Y33" s="42"/>
      <c r="Z33" s="42"/>
      <c r="AA33" s="42"/>
      <c r="AB33" s="42"/>
      <c r="AC33" s="44"/>
      <c r="AD33" s="42"/>
      <c r="AE33" s="9"/>
      <c r="AF33" s="9"/>
      <c r="AG33" s="9"/>
      <c r="AH33" s="9"/>
      <c r="AI33" s="9"/>
      <c r="AJ33" s="9"/>
      <c r="AK33" s="9"/>
      <c r="AL33" s="9"/>
      <c r="AM33" s="9"/>
      <c r="AN33" s="9"/>
      <c r="AO33" s="9"/>
      <c r="AP33" s="9"/>
      <c r="AQ33" s="9"/>
      <c r="AR33" s="9"/>
      <c r="AS33" s="9"/>
      <c r="AT33" s="9"/>
      <c r="AU33" s="9"/>
    </row>
    <row r="34" spans="2:47" ht="15.75" customHeight="1">
      <c r="B34" s="9"/>
      <c r="C34" s="9"/>
      <c r="D34" s="9"/>
      <c r="E34" s="9"/>
      <c r="F34" s="9"/>
      <c r="G34" s="9"/>
      <c r="H34" s="9"/>
      <c r="I34" s="42"/>
      <c r="J34" s="42"/>
      <c r="K34" s="42"/>
      <c r="L34" s="42"/>
      <c r="M34" s="42"/>
      <c r="N34" s="42"/>
      <c r="O34" s="42"/>
      <c r="P34" s="42"/>
      <c r="Q34" s="42"/>
      <c r="R34" s="42"/>
      <c r="S34" s="42"/>
      <c r="T34" s="42"/>
      <c r="U34" s="9"/>
      <c r="V34" s="9"/>
      <c r="W34" s="42"/>
      <c r="X34" s="42"/>
      <c r="Y34" s="42"/>
      <c r="Z34" s="42"/>
      <c r="AA34" s="42"/>
      <c r="AB34" s="42"/>
      <c r="AC34" s="44"/>
      <c r="AD34" s="42"/>
      <c r="AE34" s="9"/>
      <c r="AF34" s="9"/>
      <c r="AG34" s="9"/>
      <c r="AH34" s="9"/>
      <c r="AI34" s="9"/>
      <c r="AJ34" s="9"/>
      <c r="AK34" s="9"/>
      <c r="AL34" s="9"/>
      <c r="AM34" s="9"/>
      <c r="AN34" s="9"/>
      <c r="AO34" s="9"/>
      <c r="AP34" s="9"/>
      <c r="AQ34" s="9"/>
      <c r="AR34" s="9"/>
      <c r="AS34" s="9"/>
      <c r="AT34" s="9"/>
      <c r="AU34" s="9"/>
    </row>
    <row r="35" spans="2:47" ht="15.75" customHeight="1">
      <c r="B35" s="9"/>
      <c r="C35" s="9"/>
      <c r="D35" s="9"/>
      <c r="E35" s="9"/>
      <c r="F35" s="9"/>
      <c r="G35" s="9"/>
      <c r="H35" s="9"/>
      <c r="I35" s="42"/>
      <c r="J35" s="42"/>
      <c r="K35" s="42"/>
      <c r="L35" s="42"/>
      <c r="M35" s="42"/>
      <c r="N35" s="42"/>
      <c r="O35" s="42"/>
      <c r="P35" s="42"/>
      <c r="Q35" s="42"/>
      <c r="R35" s="42"/>
      <c r="S35" s="42"/>
      <c r="T35" s="42"/>
      <c r="U35" s="9"/>
      <c r="V35" s="9"/>
      <c r="W35" s="42"/>
      <c r="X35" s="42"/>
      <c r="Y35" s="42"/>
      <c r="Z35" s="42"/>
      <c r="AA35" s="42"/>
      <c r="AB35" s="42"/>
      <c r="AC35" s="44"/>
      <c r="AD35" s="42"/>
      <c r="AE35" s="9"/>
      <c r="AF35" s="9"/>
      <c r="AG35" s="9"/>
      <c r="AH35" s="9"/>
      <c r="AI35" s="9"/>
      <c r="AJ35" s="9"/>
      <c r="AK35" s="9"/>
      <c r="AL35" s="9"/>
      <c r="AM35" s="9"/>
      <c r="AN35" s="9"/>
      <c r="AO35" s="9"/>
      <c r="AP35" s="9"/>
      <c r="AQ35" s="9"/>
      <c r="AR35" s="9"/>
      <c r="AS35" s="9"/>
      <c r="AT35" s="9"/>
      <c r="AU35" s="9"/>
    </row>
    <row r="36" spans="2:47" ht="15.75" customHeight="1">
      <c r="B36" s="9"/>
      <c r="C36" s="9"/>
      <c r="D36" s="9"/>
      <c r="E36" s="9"/>
      <c r="F36" s="9"/>
      <c r="G36" s="9"/>
      <c r="H36" s="9"/>
      <c r="I36" s="42"/>
      <c r="J36" s="42"/>
      <c r="K36" s="42"/>
      <c r="L36" s="42"/>
      <c r="M36" s="42"/>
      <c r="N36" s="42"/>
      <c r="O36" s="42"/>
      <c r="P36" s="42"/>
      <c r="Q36" s="42"/>
      <c r="R36" s="42"/>
      <c r="S36" s="42"/>
      <c r="T36" s="42"/>
      <c r="U36" s="9"/>
      <c r="V36" s="9"/>
      <c r="W36" s="42"/>
      <c r="X36" s="42"/>
      <c r="Y36" s="42"/>
      <c r="Z36" s="42"/>
      <c r="AA36" s="42"/>
      <c r="AB36" s="42"/>
      <c r="AC36" s="44"/>
      <c r="AD36" s="42"/>
      <c r="AE36" s="9"/>
      <c r="AF36" s="9"/>
      <c r="AG36" s="9"/>
      <c r="AH36" s="9"/>
      <c r="AI36" s="9"/>
      <c r="AJ36" s="9"/>
      <c r="AK36" s="9"/>
      <c r="AL36" s="9"/>
      <c r="AM36" s="9"/>
      <c r="AN36" s="9"/>
      <c r="AO36" s="9"/>
      <c r="AP36" s="9"/>
      <c r="AQ36" s="9"/>
      <c r="AR36" s="9"/>
      <c r="AS36" s="9"/>
      <c r="AT36" s="9"/>
      <c r="AU36" s="9"/>
    </row>
    <row r="37" spans="2:47" ht="15.75" customHeight="1">
      <c r="B37" s="9"/>
      <c r="C37" s="9"/>
      <c r="D37" s="9"/>
      <c r="E37" s="9"/>
      <c r="F37" s="9"/>
      <c r="G37" s="9"/>
      <c r="H37" s="9"/>
      <c r="I37" s="42"/>
      <c r="J37" s="42"/>
      <c r="K37" s="42"/>
      <c r="L37" s="42"/>
      <c r="M37" s="42"/>
      <c r="N37" s="42"/>
      <c r="O37" s="42"/>
      <c r="P37" s="42"/>
      <c r="Q37" s="42"/>
      <c r="R37" s="42"/>
      <c r="S37" s="42"/>
      <c r="T37" s="42"/>
      <c r="U37" s="9"/>
      <c r="V37" s="9"/>
      <c r="W37" s="42"/>
      <c r="X37" s="42"/>
      <c r="Y37" s="42"/>
      <c r="Z37" s="42"/>
      <c r="AA37" s="42"/>
      <c r="AB37" s="42"/>
      <c r="AC37" s="44"/>
      <c r="AD37" s="42"/>
      <c r="AE37" s="9"/>
      <c r="AF37" s="9"/>
      <c r="AG37" s="9"/>
      <c r="AH37" s="9"/>
      <c r="AI37" s="9"/>
      <c r="AJ37" s="9"/>
      <c r="AK37" s="9"/>
      <c r="AL37" s="9"/>
      <c r="AM37" s="9"/>
      <c r="AN37" s="9"/>
      <c r="AO37" s="9"/>
      <c r="AP37" s="9"/>
      <c r="AQ37" s="9"/>
      <c r="AR37" s="9"/>
      <c r="AS37" s="9"/>
      <c r="AT37" s="9"/>
      <c r="AU37" s="9"/>
    </row>
    <row r="38" spans="2:47" ht="15.75" customHeight="1">
      <c r="B38" s="9"/>
      <c r="C38" s="9"/>
      <c r="D38" s="9"/>
      <c r="E38" s="9"/>
      <c r="F38" s="9"/>
      <c r="G38" s="9"/>
      <c r="H38" s="9"/>
      <c r="I38" s="42"/>
      <c r="J38" s="42"/>
      <c r="K38" s="42"/>
      <c r="L38" s="42"/>
      <c r="M38" s="42"/>
      <c r="N38" s="42"/>
      <c r="O38" s="42"/>
      <c r="P38" s="42"/>
      <c r="Q38" s="42"/>
      <c r="R38" s="42"/>
      <c r="S38" s="42"/>
      <c r="T38" s="42"/>
      <c r="U38" s="9"/>
      <c r="V38" s="9"/>
      <c r="W38" s="42"/>
      <c r="X38" s="42"/>
      <c r="Y38" s="42"/>
      <c r="Z38" s="42"/>
      <c r="AA38" s="42"/>
      <c r="AB38" s="42"/>
      <c r="AC38" s="44"/>
      <c r="AD38" s="42"/>
      <c r="AE38" s="9"/>
      <c r="AF38" s="9"/>
      <c r="AG38" s="9"/>
      <c r="AH38" s="9"/>
      <c r="AI38" s="9"/>
      <c r="AJ38" s="9"/>
      <c r="AK38" s="9"/>
      <c r="AL38" s="9"/>
      <c r="AM38" s="9"/>
      <c r="AN38" s="9"/>
      <c r="AO38" s="9"/>
      <c r="AP38" s="9"/>
      <c r="AQ38" s="9"/>
      <c r="AR38" s="9"/>
      <c r="AS38" s="9"/>
      <c r="AT38" s="9"/>
      <c r="AU38" s="9"/>
    </row>
    <row r="39" spans="2:47" ht="15.75" customHeight="1">
      <c r="B39" s="9"/>
      <c r="C39" s="9"/>
      <c r="D39" s="9"/>
      <c r="E39" s="9"/>
      <c r="F39" s="9"/>
      <c r="G39" s="9"/>
      <c r="H39" s="9"/>
      <c r="I39" s="42"/>
      <c r="J39" s="42"/>
      <c r="K39" s="42"/>
      <c r="L39" s="42"/>
      <c r="M39" s="42"/>
      <c r="N39" s="42"/>
      <c r="O39" s="42"/>
      <c r="P39" s="42"/>
      <c r="Q39" s="42"/>
      <c r="R39" s="42"/>
      <c r="S39" s="42"/>
      <c r="T39" s="42"/>
      <c r="U39" s="9"/>
      <c r="V39" s="9"/>
      <c r="W39" s="42"/>
      <c r="X39" s="42"/>
      <c r="Y39" s="42"/>
      <c r="Z39" s="42"/>
      <c r="AA39" s="42"/>
      <c r="AB39" s="42"/>
      <c r="AC39" s="44"/>
      <c r="AD39" s="42"/>
      <c r="AE39" s="9"/>
      <c r="AF39" s="9"/>
      <c r="AG39" s="9"/>
      <c r="AH39" s="9"/>
      <c r="AI39" s="9"/>
      <c r="AJ39" s="9"/>
      <c r="AK39" s="9"/>
      <c r="AL39" s="9"/>
      <c r="AM39" s="9"/>
      <c r="AN39" s="9"/>
      <c r="AO39" s="9"/>
      <c r="AP39" s="9"/>
      <c r="AQ39" s="9"/>
      <c r="AR39" s="9"/>
      <c r="AS39" s="9"/>
      <c r="AT39" s="9"/>
      <c r="AU39" s="9"/>
    </row>
    <row r="40" spans="2:47" ht="15.75" customHeight="1">
      <c r="B40" s="9"/>
      <c r="C40" s="9"/>
      <c r="D40" s="9"/>
      <c r="E40" s="9"/>
      <c r="F40" s="9"/>
      <c r="G40" s="9"/>
      <c r="H40" s="9"/>
      <c r="I40" s="42"/>
      <c r="J40" s="42"/>
      <c r="K40" s="42"/>
      <c r="L40" s="42"/>
      <c r="M40" s="42"/>
      <c r="N40" s="42"/>
      <c r="O40" s="42"/>
      <c r="P40" s="42"/>
      <c r="Q40" s="42"/>
      <c r="R40" s="42"/>
      <c r="S40" s="42"/>
      <c r="T40" s="42"/>
      <c r="U40" s="9"/>
      <c r="V40" s="9"/>
      <c r="W40" s="42"/>
      <c r="X40" s="42"/>
      <c r="Y40" s="42"/>
      <c r="Z40" s="42"/>
      <c r="AA40" s="42"/>
      <c r="AB40" s="42"/>
      <c r="AC40" s="44"/>
      <c r="AD40" s="42"/>
      <c r="AE40" s="9"/>
      <c r="AF40" s="9"/>
      <c r="AG40" s="9"/>
      <c r="AH40" s="9"/>
      <c r="AI40" s="9"/>
      <c r="AJ40" s="9"/>
      <c r="AK40" s="9"/>
      <c r="AL40" s="9"/>
      <c r="AM40" s="9"/>
      <c r="AN40" s="9"/>
      <c r="AO40" s="9"/>
      <c r="AP40" s="9"/>
      <c r="AQ40" s="9"/>
      <c r="AR40" s="9"/>
      <c r="AS40" s="9"/>
      <c r="AT40" s="9"/>
      <c r="AU40" s="9"/>
    </row>
    <row r="41" spans="2:47" ht="15.75" customHeight="1">
      <c r="B41" s="9"/>
      <c r="C41" s="9"/>
      <c r="D41" s="9"/>
      <c r="E41" s="9"/>
      <c r="F41" s="9"/>
      <c r="G41" s="9"/>
      <c r="H41" s="9"/>
      <c r="I41" s="42"/>
      <c r="J41" s="42"/>
      <c r="K41" s="42"/>
      <c r="L41" s="42"/>
      <c r="M41" s="42"/>
      <c r="N41" s="42"/>
      <c r="O41" s="42"/>
      <c r="P41" s="42"/>
      <c r="Q41" s="42"/>
      <c r="R41" s="42"/>
      <c r="S41" s="42"/>
      <c r="T41" s="42"/>
      <c r="U41" s="9"/>
      <c r="V41" s="9"/>
      <c r="W41" s="42"/>
      <c r="X41" s="42"/>
      <c r="Y41" s="42"/>
      <c r="Z41" s="42"/>
      <c r="AA41" s="42"/>
      <c r="AB41" s="42"/>
      <c r="AC41" s="44"/>
      <c r="AD41" s="42"/>
      <c r="AE41" s="9"/>
      <c r="AF41" s="9"/>
      <c r="AG41" s="9"/>
      <c r="AH41" s="9"/>
      <c r="AI41" s="9"/>
      <c r="AJ41" s="9"/>
      <c r="AK41" s="9"/>
      <c r="AL41" s="9"/>
      <c r="AM41" s="9"/>
      <c r="AN41" s="9"/>
      <c r="AO41" s="9"/>
      <c r="AP41" s="9"/>
      <c r="AQ41" s="9"/>
      <c r="AR41" s="9"/>
      <c r="AS41" s="9"/>
      <c r="AT41" s="9"/>
      <c r="AU41" s="9"/>
    </row>
    <row r="42" spans="2:47" ht="15.75" customHeight="1">
      <c r="B42" s="9"/>
      <c r="C42" s="9"/>
      <c r="D42" s="9"/>
      <c r="E42" s="9"/>
      <c r="F42" s="9"/>
      <c r="G42" s="9"/>
      <c r="H42" s="9"/>
      <c r="I42" s="42"/>
      <c r="J42" s="42"/>
      <c r="K42" s="42"/>
      <c r="L42" s="42"/>
      <c r="M42" s="42"/>
      <c r="N42" s="42"/>
      <c r="O42" s="42"/>
      <c r="P42" s="42"/>
      <c r="Q42" s="42"/>
      <c r="R42" s="42"/>
      <c r="S42" s="42"/>
      <c r="T42" s="42"/>
      <c r="U42" s="9"/>
      <c r="V42" s="9"/>
      <c r="W42" s="42"/>
      <c r="X42" s="42"/>
      <c r="Y42" s="42"/>
      <c r="Z42" s="42"/>
      <c r="AA42" s="42"/>
      <c r="AB42" s="42"/>
      <c r="AC42" s="44"/>
      <c r="AD42" s="42"/>
      <c r="AE42" s="9"/>
      <c r="AF42" s="9"/>
      <c r="AG42" s="9"/>
      <c r="AH42" s="9"/>
      <c r="AI42" s="9"/>
      <c r="AJ42" s="9"/>
      <c r="AK42" s="9"/>
      <c r="AL42" s="9"/>
      <c r="AM42" s="9"/>
      <c r="AN42" s="9"/>
      <c r="AO42" s="9"/>
      <c r="AP42" s="9"/>
      <c r="AQ42" s="9"/>
      <c r="AR42" s="9"/>
      <c r="AS42" s="9"/>
      <c r="AT42" s="9"/>
      <c r="AU42" s="9"/>
    </row>
    <row r="43" spans="2:47" ht="15.75" customHeight="1">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c r="AR43" s="9"/>
      <c r="AS43" s="9"/>
      <c r="AT43" s="9"/>
      <c r="AU43" s="9"/>
    </row>
    <row r="44" spans="2:47" ht="15.75" customHeight="1">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c r="AR44" s="9"/>
      <c r="AS44" s="9"/>
      <c r="AT44" s="9"/>
      <c r="AU44" s="9"/>
    </row>
    <row r="45" spans="2:47" ht="15.75" customHeight="1">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c r="AR45" s="9"/>
      <c r="AS45" s="9"/>
      <c r="AT45" s="9"/>
      <c r="AU45" s="9"/>
    </row>
    <row r="46" spans="2:47" ht="15.75" customHeight="1">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c r="AR46" s="9"/>
      <c r="AS46" s="9"/>
      <c r="AT46" s="9"/>
      <c r="AU46" s="9"/>
    </row>
    <row r="47" spans="2:47" ht="15.75" customHeight="1">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c r="AR47" s="9"/>
      <c r="AS47" s="9"/>
      <c r="AT47" s="9"/>
      <c r="AU47" s="9"/>
    </row>
    <row r="48" spans="2:47" ht="15.75" customHeight="1">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c r="AR48" s="9"/>
      <c r="AS48" s="9"/>
      <c r="AT48" s="9"/>
      <c r="AU48" s="9"/>
    </row>
    <row r="49" spans="2:47" ht="15.75" customHeight="1">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c r="AR49" s="9"/>
      <c r="AS49" s="9"/>
      <c r="AT49" s="9"/>
      <c r="AU49" s="9"/>
    </row>
    <row r="50" spans="2:47" ht="15.75" customHeight="1">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c r="AR50" s="9"/>
      <c r="AS50" s="9"/>
      <c r="AT50" s="9"/>
      <c r="AU50" s="9"/>
    </row>
    <row r="51" spans="2:47" ht="15.75" customHeight="1">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c r="AR51" s="9"/>
      <c r="AS51" s="9"/>
      <c r="AT51" s="9"/>
      <c r="AU51" s="9"/>
    </row>
    <row r="52" spans="2:47" ht="15.75" customHeight="1">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c r="AR52" s="9"/>
      <c r="AS52" s="9"/>
      <c r="AT52" s="9"/>
      <c r="AU52" s="9"/>
    </row>
    <row r="53" spans="2:47" ht="15.75" customHeight="1">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c r="AR53" s="9"/>
      <c r="AS53" s="9"/>
      <c r="AT53" s="9"/>
      <c r="AU53" s="9"/>
    </row>
    <row r="54" spans="2:47" ht="15.75" customHeight="1">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c r="AR54" s="9"/>
      <c r="AS54" s="9"/>
      <c r="AT54" s="9"/>
      <c r="AU54" s="9"/>
    </row>
    <row r="55" spans="2:47" ht="15.75" customHeight="1">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c r="AR55" s="9"/>
      <c r="AS55" s="9"/>
      <c r="AT55" s="9"/>
      <c r="AU55" s="9"/>
    </row>
    <row r="56" spans="2:47" ht="15.75" customHeight="1">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c r="AR56" s="9"/>
      <c r="AS56" s="9"/>
      <c r="AT56" s="9"/>
      <c r="AU56" s="9"/>
    </row>
    <row r="57" spans="2:47" ht="15.75" customHeight="1">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c r="AR57" s="9"/>
      <c r="AS57" s="9"/>
      <c r="AT57" s="9"/>
      <c r="AU57" s="9"/>
    </row>
    <row r="58" spans="2:47" ht="15.75" customHeight="1">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c r="AR58" s="9"/>
      <c r="AS58" s="9"/>
      <c r="AT58" s="9"/>
      <c r="AU58" s="9"/>
    </row>
    <row r="59" spans="2:47" ht="15.75" customHeight="1">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c r="AR59" s="9"/>
      <c r="AS59" s="9"/>
      <c r="AT59" s="9"/>
      <c r="AU59" s="9"/>
    </row>
    <row r="60" spans="2:47" ht="15.75" customHeight="1">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c r="AR60" s="9"/>
      <c r="AS60" s="9"/>
      <c r="AT60" s="9"/>
      <c r="AU60" s="9"/>
    </row>
    <row r="61" spans="2:47" ht="15.75" customHeight="1">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c r="AR61" s="9"/>
      <c r="AS61" s="9"/>
      <c r="AT61" s="9"/>
      <c r="AU61" s="9"/>
    </row>
    <row r="62" spans="2:47" ht="15.75" customHeight="1">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c r="AR62" s="9"/>
      <c r="AS62" s="9"/>
      <c r="AT62" s="9"/>
      <c r="AU62" s="9"/>
    </row>
    <row r="63" spans="2:47" ht="15.75" customHeight="1">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c r="AR63" s="9"/>
      <c r="AS63" s="9"/>
      <c r="AT63" s="9"/>
      <c r="AU63" s="9"/>
    </row>
    <row r="64" spans="2:47" ht="15.75" customHeight="1">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c r="AR64" s="9"/>
      <c r="AS64" s="9"/>
      <c r="AT64" s="9"/>
      <c r="AU64" s="9"/>
    </row>
    <row r="65" spans="2:47" ht="15.75" customHeight="1">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c r="AR65" s="9"/>
      <c r="AS65" s="9"/>
      <c r="AT65" s="9"/>
      <c r="AU65" s="9"/>
    </row>
    <row r="66" spans="2:47" ht="15.75" customHeight="1">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c r="AR66" s="9"/>
      <c r="AS66" s="9"/>
      <c r="AT66" s="9"/>
      <c r="AU66" s="9"/>
    </row>
    <row r="67" spans="2:47" ht="15.75" customHeight="1">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c r="AR67" s="9"/>
      <c r="AS67" s="9"/>
      <c r="AT67" s="9"/>
      <c r="AU67" s="9"/>
    </row>
    <row r="68" spans="2:47" ht="15.75" customHeight="1">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c r="AR68" s="9"/>
      <c r="AS68" s="9"/>
      <c r="AT68" s="9"/>
      <c r="AU68" s="9"/>
    </row>
    <row r="69" spans="2:47" ht="15.75" customHeight="1">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c r="AR69" s="9"/>
      <c r="AS69" s="9"/>
      <c r="AT69" s="9"/>
      <c r="AU69" s="9"/>
    </row>
    <row r="70" spans="2:47" ht="15.75" customHeight="1">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c r="AR70" s="9"/>
      <c r="AS70" s="9"/>
      <c r="AT70" s="9"/>
      <c r="AU70" s="9"/>
    </row>
    <row r="71" spans="2:47" ht="15.75" customHeight="1">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c r="AR71" s="9"/>
      <c r="AS71" s="9"/>
      <c r="AT71" s="9"/>
      <c r="AU71" s="9"/>
    </row>
    <row r="72" spans="2:47" ht="15.75" customHeight="1">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c r="AR72" s="9"/>
      <c r="AS72" s="9"/>
      <c r="AT72" s="9"/>
      <c r="AU72" s="9"/>
    </row>
    <row r="73" spans="2:47" ht="15.75" customHeight="1">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c r="AR73" s="9"/>
      <c r="AS73" s="9"/>
      <c r="AT73" s="9"/>
      <c r="AU73" s="9"/>
    </row>
    <row r="74" spans="2:47" ht="15.75" customHeight="1">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c r="AR74" s="9"/>
      <c r="AS74" s="9"/>
      <c r="AT74" s="9"/>
      <c r="AU74" s="9"/>
    </row>
    <row r="75" spans="2:47" ht="15.75" customHeight="1">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c r="AR75" s="9"/>
      <c r="AS75" s="9"/>
      <c r="AT75" s="9"/>
      <c r="AU75" s="9"/>
    </row>
    <row r="76" spans="2:47" ht="15.75" customHeight="1">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c r="AR76" s="9"/>
      <c r="AS76" s="9"/>
      <c r="AT76" s="9"/>
      <c r="AU76" s="9"/>
    </row>
    <row r="77" spans="2:47" ht="15.75" customHeight="1">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c r="AR77" s="9"/>
      <c r="AS77" s="9"/>
      <c r="AT77" s="9"/>
      <c r="AU77" s="9"/>
    </row>
    <row r="78" spans="2:47" ht="15.75" customHeight="1">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c r="AR78" s="9"/>
      <c r="AS78" s="9"/>
      <c r="AT78" s="9"/>
      <c r="AU78" s="9"/>
    </row>
    <row r="79" spans="2:47" ht="15.75" customHeight="1">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c r="AR79" s="9"/>
      <c r="AS79" s="9"/>
      <c r="AT79" s="9"/>
      <c r="AU79" s="9"/>
    </row>
    <row r="80" spans="2:47" ht="15.75" customHeight="1">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c r="AR80" s="9"/>
      <c r="AS80" s="9"/>
      <c r="AT80" s="9"/>
      <c r="AU80" s="9"/>
    </row>
    <row r="81" spans="2:47" ht="15.75" customHeight="1">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c r="AR81" s="9"/>
      <c r="AS81" s="9"/>
      <c r="AT81" s="9"/>
      <c r="AU81" s="9"/>
    </row>
    <row r="82" spans="2:47" ht="15.75" customHeight="1">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c r="AR82" s="9"/>
      <c r="AS82" s="9"/>
      <c r="AT82" s="9"/>
      <c r="AU82" s="9"/>
    </row>
    <row r="83" spans="2:47" ht="15.75" customHeight="1">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c r="AR83" s="9"/>
      <c r="AS83" s="9"/>
      <c r="AT83" s="9"/>
      <c r="AU83" s="9"/>
    </row>
    <row r="84" spans="2:47" ht="15.75" customHeight="1">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c r="AR84" s="9"/>
      <c r="AS84" s="9"/>
      <c r="AT84" s="9"/>
      <c r="AU84" s="9"/>
    </row>
    <row r="85" spans="2:47" ht="15.75" customHeight="1">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c r="AR85" s="9"/>
      <c r="AS85" s="9"/>
      <c r="AT85" s="9"/>
      <c r="AU85" s="9"/>
    </row>
    <row r="86" spans="2:47" ht="15.75" customHeight="1">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c r="AR86" s="9"/>
      <c r="AS86" s="9"/>
      <c r="AT86" s="9"/>
      <c r="AU86" s="9"/>
    </row>
    <row r="87" spans="2:47" ht="15.75" customHeight="1">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c r="AR87" s="9"/>
      <c r="AS87" s="9"/>
      <c r="AT87" s="9"/>
      <c r="AU87" s="9"/>
    </row>
    <row r="88" spans="2:47" ht="15.75" customHeight="1">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c r="AR88" s="9"/>
      <c r="AS88" s="9"/>
      <c r="AT88" s="9"/>
      <c r="AU88" s="9"/>
    </row>
    <row r="89" spans="2:47" ht="15.75" customHeight="1">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c r="AR89" s="9"/>
      <c r="AS89" s="9"/>
      <c r="AT89" s="9"/>
      <c r="AU89" s="9"/>
    </row>
    <row r="90" spans="2:47" ht="15.75" customHeight="1">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c r="AR90" s="9"/>
      <c r="AS90" s="9"/>
      <c r="AT90" s="9"/>
      <c r="AU90" s="9"/>
    </row>
    <row r="91" spans="2:47" ht="15.75" customHeight="1">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c r="AR91" s="9"/>
      <c r="AS91" s="9"/>
      <c r="AT91" s="9"/>
      <c r="AU91" s="9"/>
    </row>
    <row r="92" spans="2:47" ht="15.75" customHeight="1">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c r="AR92" s="9"/>
      <c r="AS92" s="9"/>
      <c r="AT92" s="9"/>
      <c r="AU92" s="9"/>
    </row>
    <row r="93" spans="2:47" ht="15.75" customHeight="1">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c r="AR93" s="9"/>
      <c r="AS93" s="9"/>
      <c r="AT93" s="9"/>
      <c r="AU93" s="9"/>
    </row>
    <row r="94" spans="2:47" ht="15.75" customHeight="1">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c r="AR94" s="9"/>
      <c r="AS94" s="9"/>
      <c r="AT94" s="9"/>
      <c r="AU94" s="9"/>
    </row>
    <row r="95" spans="2:47" ht="15.75" customHeight="1">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c r="AR95" s="9"/>
      <c r="AS95" s="9"/>
      <c r="AT95" s="9"/>
      <c r="AU95" s="9"/>
    </row>
    <row r="96" spans="2:47" ht="15.75" customHeight="1">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c r="AR96" s="9"/>
      <c r="AS96" s="9"/>
      <c r="AT96" s="9"/>
      <c r="AU96" s="9"/>
    </row>
    <row r="97" spans="2:47" ht="15.75" customHeight="1">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c r="AR97" s="9"/>
      <c r="AS97" s="9"/>
      <c r="AT97" s="9"/>
      <c r="AU97" s="9"/>
    </row>
    <row r="98" spans="2:47" ht="15.75" customHeight="1">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c r="AR98" s="9"/>
      <c r="AS98" s="9"/>
      <c r="AT98" s="9"/>
      <c r="AU98" s="9"/>
    </row>
    <row r="99" spans="2:47" ht="15.75" customHeight="1">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c r="AR99" s="9"/>
      <c r="AS99" s="9"/>
      <c r="AT99" s="9"/>
      <c r="AU99" s="9"/>
    </row>
    <row r="100" spans="2:47" ht="15.75" customHeight="1">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c r="AR100" s="9"/>
      <c r="AS100" s="9"/>
      <c r="AT100" s="9"/>
      <c r="AU100" s="9"/>
    </row>
    <row r="101" spans="2:47" ht="15.75" customHeight="1">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c r="AR101" s="9"/>
      <c r="AS101" s="9"/>
      <c r="AT101" s="9"/>
      <c r="AU101" s="9"/>
    </row>
    <row r="102" spans="2:47" ht="15.75" customHeight="1">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c r="AR102" s="9"/>
      <c r="AS102" s="9"/>
      <c r="AT102" s="9"/>
      <c r="AU102" s="9"/>
    </row>
    <row r="103" spans="2:47" ht="15.75" customHeight="1">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c r="AR103" s="9"/>
      <c r="AS103" s="9"/>
      <c r="AT103" s="9"/>
      <c r="AU103" s="9"/>
    </row>
    <row r="104" spans="2:47" ht="15.75" customHeight="1">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c r="AR104" s="9"/>
      <c r="AS104" s="9"/>
      <c r="AT104" s="9"/>
      <c r="AU104" s="9"/>
    </row>
    <row r="105" spans="2:47" ht="15.75" customHeight="1">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c r="AR105" s="9"/>
      <c r="AS105" s="9"/>
      <c r="AT105" s="9"/>
      <c r="AU105" s="9"/>
    </row>
    <row r="106" spans="2:47" ht="15.75" customHeight="1">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c r="AR106" s="9"/>
      <c r="AS106" s="9"/>
      <c r="AT106" s="9"/>
      <c r="AU106" s="9"/>
    </row>
    <row r="107" spans="2:47" ht="15.75" customHeight="1">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c r="AR107" s="9"/>
      <c r="AS107" s="9"/>
      <c r="AT107" s="9"/>
      <c r="AU107" s="9"/>
    </row>
    <row r="108" spans="2:47" ht="15.75" customHeight="1">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c r="AR108" s="9"/>
      <c r="AS108" s="9"/>
      <c r="AT108" s="9"/>
      <c r="AU108" s="9"/>
    </row>
    <row r="109" spans="2:47" ht="15.75" customHeight="1">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c r="AR109" s="9"/>
      <c r="AS109" s="9"/>
      <c r="AT109" s="9"/>
      <c r="AU109" s="9"/>
    </row>
    <row r="110" spans="2:47" ht="15.75" customHeight="1">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c r="AR110" s="9"/>
      <c r="AS110" s="9"/>
      <c r="AT110" s="9"/>
      <c r="AU110" s="9"/>
    </row>
    <row r="111" spans="2:47" ht="15.75" customHeight="1">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c r="AR111" s="9"/>
      <c r="AS111" s="9"/>
      <c r="AT111" s="9"/>
      <c r="AU111" s="9"/>
    </row>
    <row r="112" spans="2:47" ht="15.75" customHeight="1">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c r="AR112" s="9"/>
      <c r="AS112" s="9"/>
      <c r="AT112" s="9"/>
      <c r="AU112" s="9"/>
    </row>
    <row r="113" spans="2:47" ht="15.75" customHeight="1">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c r="AR113" s="9"/>
      <c r="AS113" s="9"/>
      <c r="AT113" s="9"/>
      <c r="AU113" s="9"/>
    </row>
    <row r="114" spans="2:47" ht="15.75" customHeight="1">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c r="AR114" s="9"/>
      <c r="AS114" s="9"/>
      <c r="AT114" s="9"/>
      <c r="AU114" s="9"/>
    </row>
    <row r="115" spans="2:47" ht="15.75" customHeight="1">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c r="AR115" s="9"/>
      <c r="AS115" s="9"/>
      <c r="AT115" s="9"/>
      <c r="AU115" s="9"/>
    </row>
    <row r="116" spans="2:47" ht="15.75" customHeight="1">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c r="AR116" s="9"/>
      <c r="AS116" s="9"/>
      <c r="AT116" s="9"/>
      <c r="AU116" s="9"/>
    </row>
    <row r="117" spans="2:47" ht="15.75" customHeight="1">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c r="AR117" s="9"/>
      <c r="AS117" s="9"/>
      <c r="AT117" s="9"/>
      <c r="AU117" s="9"/>
    </row>
    <row r="118" spans="2:47" ht="15.75" customHeight="1">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c r="AR118" s="9"/>
      <c r="AS118" s="9"/>
      <c r="AT118" s="9"/>
      <c r="AU118" s="9"/>
    </row>
    <row r="119" spans="2:47" ht="15.75" customHeight="1">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c r="AR119" s="9"/>
      <c r="AS119" s="9"/>
      <c r="AT119" s="9"/>
      <c r="AU119" s="9"/>
    </row>
    <row r="120" spans="2:47" ht="15.75" customHeight="1">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c r="AR120" s="9"/>
      <c r="AS120" s="9"/>
      <c r="AT120" s="9"/>
      <c r="AU120" s="9"/>
    </row>
    <row r="121" spans="2:47" ht="15.75" customHeight="1">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c r="AR121" s="9"/>
      <c r="AS121" s="9"/>
      <c r="AT121" s="9"/>
      <c r="AU121" s="9"/>
    </row>
    <row r="122" spans="2:47" ht="15.75" customHeight="1">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c r="AR122" s="9"/>
      <c r="AS122" s="9"/>
      <c r="AT122" s="9"/>
      <c r="AU122" s="9"/>
    </row>
    <row r="123" spans="2:47" ht="15.75" customHeight="1">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c r="AR123" s="9"/>
      <c r="AS123" s="9"/>
      <c r="AT123" s="9"/>
      <c r="AU123" s="9"/>
    </row>
    <row r="124" spans="2:47" ht="15.75" customHeight="1">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c r="AR124" s="9"/>
      <c r="AS124" s="9"/>
      <c r="AT124" s="9"/>
      <c r="AU124" s="9"/>
    </row>
    <row r="125" spans="2:47" ht="15.75" customHeight="1">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c r="AR125" s="9"/>
      <c r="AS125" s="9"/>
      <c r="AT125" s="9"/>
      <c r="AU125" s="9"/>
    </row>
    <row r="126" spans="2:47" ht="15.75" customHeight="1">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c r="AR126" s="9"/>
      <c r="AS126" s="9"/>
      <c r="AT126" s="9"/>
      <c r="AU126" s="9"/>
    </row>
    <row r="127" spans="2:47" ht="15.75" customHeight="1">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c r="AR127" s="9"/>
      <c r="AS127" s="9"/>
      <c r="AT127" s="9"/>
      <c r="AU127" s="9"/>
    </row>
    <row r="128" spans="2:47" ht="15.75" customHeight="1">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c r="AR128" s="9"/>
      <c r="AS128" s="9"/>
      <c r="AT128" s="9"/>
      <c r="AU128" s="9"/>
    </row>
    <row r="129" spans="2:47" ht="15.75" customHeight="1">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c r="AR129" s="9"/>
      <c r="AS129" s="9"/>
      <c r="AT129" s="9"/>
      <c r="AU129" s="9"/>
    </row>
    <row r="130" spans="2:47" ht="15.75" customHeight="1">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c r="AR130" s="9"/>
      <c r="AS130" s="9"/>
      <c r="AT130" s="9"/>
      <c r="AU130" s="9"/>
    </row>
    <row r="131" spans="2:47" ht="15.75" customHeight="1">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c r="AR131" s="9"/>
      <c r="AS131" s="9"/>
      <c r="AT131" s="9"/>
      <c r="AU131" s="9"/>
    </row>
    <row r="132" spans="2:47" ht="15.75" customHeight="1">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c r="AR132" s="9"/>
      <c r="AS132" s="9"/>
      <c r="AT132" s="9"/>
      <c r="AU132" s="9"/>
    </row>
    <row r="133" spans="2:47" ht="15.75" customHeight="1">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c r="AR133" s="9"/>
      <c r="AS133" s="9"/>
      <c r="AT133" s="9"/>
      <c r="AU133" s="9"/>
    </row>
    <row r="134" spans="2:47" ht="15.75" customHeight="1">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c r="AR134" s="9"/>
      <c r="AS134" s="9"/>
      <c r="AT134" s="9"/>
      <c r="AU134" s="9"/>
    </row>
    <row r="135" spans="2:47" ht="15.75" customHeight="1">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c r="AR135" s="9"/>
      <c r="AS135" s="9"/>
      <c r="AT135" s="9"/>
      <c r="AU135" s="9"/>
    </row>
    <row r="136" spans="2:47" ht="15.75" customHeight="1">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c r="AR136" s="9"/>
      <c r="AS136" s="9"/>
      <c r="AT136" s="9"/>
      <c r="AU136" s="9"/>
    </row>
    <row r="137" spans="2:47" ht="15.75" customHeight="1">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c r="AR137" s="9"/>
      <c r="AS137" s="9"/>
      <c r="AT137" s="9"/>
      <c r="AU137" s="9"/>
    </row>
    <row r="138" spans="2:47" ht="15.75" customHeight="1">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c r="AR138" s="9"/>
      <c r="AS138" s="9"/>
      <c r="AT138" s="9"/>
      <c r="AU138" s="9"/>
    </row>
    <row r="139" spans="2:47" ht="15.75" customHeight="1">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c r="AR139" s="9"/>
      <c r="AS139" s="9"/>
      <c r="AT139" s="9"/>
      <c r="AU139" s="9"/>
    </row>
    <row r="140" spans="2:47" ht="15.75" customHeight="1">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c r="AR140" s="9"/>
      <c r="AS140" s="9"/>
      <c r="AT140" s="9"/>
      <c r="AU140" s="9"/>
    </row>
    <row r="141" spans="2:47" ht="15.75" customHeight="1">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c r="AR141" s="9"/>
      <c r="AS141" s="9"/>
      <c r="AT141" s="9"/>
      <c r="AU141" s="9"/>
    </row>
    <row r="142" spans="2:47" ht="15.75" customHeight="1">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c r="AR142" s="9"/>
      <c r="AS142" s="9"/>
      <c r="AT142" s="9"/>
      <c r="AU142" s="9"/>
    </row>
    <row r="143" spans="2:47" ht="15.75" customHeight="1">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c r="AR143" s="9"/>
      <c r="AS143" s="9"/>
      <c r="AT143" s="9"/>
      <c r="AU143" s="9"/>
    </row>
    <row r="144" spans="2:47" ht="15.75" customHeight="1">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c r="AR144" s="9"/>
      <c r="AS144" s="9"/>
      <c r="AT144" s="9"/>
      <c r="AU144" s="9"/>
    </row>
    <row r="145" spans="2:47" ht="15.75" customHeight="1">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c r="AR145" s="9"/>
      <c r="AS145" s="9"/>
      <c r="AT145" s="9"/>
      <c r="AU145" s="9"/>
    </row>
    <row r="146" spans="2:47" ht="15.75" customHeight="1">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c r="AR146" s="9"/>
      <c r="AS146" s="9"/>
      <c r="AT146" s="9"/>
      <c r="AU146" s="9"/>
    </row>
    <row r="147" spans="2:47" ht="15.75" customHeight="1">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c r="AR147" s="9"/>
      <c r="AS147" s="9"/>
      <c r="AT147" s="9"/>
      <c r="AU147" s="9"/>
    </row>
    <row r="148" spans="2:47" ht="15.75" customHeight="1">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c r="AR148" s="9"/>
      <c r="AS148" s="9"/>
      <c r="AT148" s="9"/>
      <c r="AU148" s="9"/>
    </row>
    <row r="149" spans="2:47" ht="15.75" customHeight="1">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c r="AR149" s="9"/>
      <c r="AS149" s="9"/>
      <c r="AT149" s="9"/>
      <c r="AU149" s="9"/>
    </row>
    <row r="150" spans="2:47" ht="15.75" customHeight="1">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c r="AR150" s="9"/>
      <c r="AS150" s="9"/>
      <c r="AT150" s="9"/>
      <c r="AU150" s="9"/>
    </row>
    <row r="151" spans="2:47" ht="15.75" customHeight="1">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c r="AR151" s="9"/>
      <c r="AS151" s="9"/>
      <c r="AT151" s="9"/>
      <c r="AU151" s="9"/>
    </row>
    <row r="152" spans="2:47" ht="15.75" customHeight="1">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c r="AR152" s="9"/>
      <c r="AS152" s="9"/>
      <c r="AT152" s="9"/>
      <c r="AU152" s="9"/>
    </row>
    <row r="153" spans="2:47" ht="15.75" customHeight="1">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c r="AR153" s="9"/>
      <c r="AS153" s="9"/>
      <c r="AT153" s="9"/>
      <c r="AU153" s="9"/>
    </row>
    <row r="154" spans="2:47" ht="15.75" customHeight="1">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c r="AR154" s="9"/>
      <c r="AS154" s="9"/>
      <c r="AT154" s="9"/>
      <c r="AU154" s="9"/>
    </row>
    <row r="155" spans="2:47" ht="15.75" customHeight="1">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c r="AR155" s="9"/>
      <c r="AS155" s="9"/>
      <c r="AT155" s="9"/>
      <c r="AU155" s="9"/>
    </row>
    <row r="156" spans="2:47" ht="15.75" customHeight="1">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c r="AR156" s="9"/>
      <c r="AS156" s="9"/>
      <c r="AT156" s="9"/>
      <c r="AU156" s="9"/>
    </row>
    <row r="157" spans="2:47" ht="15.75" customHeight="1">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c r="AR157" s="9"/>
      <c r="AS157" s="9"/>
      <c r="AT157" s="9"/>
      <c r="AU157" s="9"/>
    </row>
    <row r="158" spans="2:47" ht="15.75" customHeight="1">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c r="AR158" s="9"/>
      <c r="AS158" s="9"/>
      <c r="AT158" s="9"/>
      <c r="AU158" s="9"/>
    </row>
    <row r="159" spans="2:47" ht="15.75" customHeight="1">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c r="AR159" s="9"/>
      <c r="AS159" s="9"/>
      <c r="AT159" s="9"/>
      <c r="AU159" s="9"/>
    </row>
    <row r="160" spans="2:47" ht="15.75" customHeight="1">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c r="AR160" s="9"/>
      <c r="AS160" s="9"/>
      <c r="AT160" s="9"/>
      <c r="AU160" s="9"/>
    </row>
    <row r="161" spans="2:47" ht="15.75" customHeight="1">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c r="AR161" s="9"/>
      <c r="AS161" s="9"/>
      <c r="AT161" s="9"/>
      <c r="AU161" s="9"/>
    </row>
    <row r="162" spans="2:47" ht="15.75" customHeight="1">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c r="AR162" s="9"/>
      <c r="AS162" s="9"/>
      <c r="AT162" s="9"/>
      <c r="AU162" s="9"/>
    </row>
    <row r="163" spans="2:47" ht="15.75" customHeight="1">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c r="AR163" s="9"/>
      <c r="AS163" s="9"/>
      <c r="AT163" s="9"/>
      <c r="AU163" s="9"/>
    </row>
    <row r="164" spans="2:47" ht="15.75" customHeight="1">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c r="AR164" s="9"/>
      <c r="AS164" s="9"/>
      <c r="AT164" s="9"/>
      <c r="AU164" s="9"/>
    </row>
    <row r="165" spans="2:47" ht="15.75" customHeight="1">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c r="AR165" s="9"/>
      <c r="AS165" s="9"/>
      <c r="AT165" s="9"/>
      <c r="AU165" s="9"/>
    </row>
    <row r="166" spans="2:47" ht="15.75" customHeight="1">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c r="AR166" s="9"/>
      <c r="AS166" s="9"/>
      <c r="AT166" s="9"/>
      <c r="AU166" s="9"/>
    </row>
    <row r="167" spans="2:47" ht="15.75" customHeight="1">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c r="AR167" s="9"/>
      <c r="AS167" s="9"/>
      <c r="AT167" s="9"/>
      <c r="AU167" s="9"/>
    </row>
    <row r="168" spans="2:47" ht="15.75" customHeight="1">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c r="AR168" s="9"/>
      <c r="AS168" s="9"/>
      <c r="AT168" s="9"/>
      <c r="AU168" s="9"/>
    </row>
    <row r="169" spans="2:47" ht="15.75" customHeight="1">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c r="AR169" s="9"/>
      <c r="AS169" s="9"/>
      <c r="AT169" s="9"/>
      <c r="AU169" s="9"/>
    </row>
    <row r="170" spans="2:47" ht="15.75" customHeight="1">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c r="AR170" s="9"/>
      <c r="AS170" s="9"/>
      <c r="AT170" s="9"/>
      <c r="AU170" s="9"/>
    </row>
    <row r="171" spans="2:47" ht="15.75" customHeight="1">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c r="AR171" s="9"/>
      <c r="AS171" s="9"/>
      <c r="AT171" s="9"/>
      <c r="AU171" s="9"/>
    </row>
    <row r="172" spans="2:47" ht="15.75" customHeight="1">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c r="AR172" s="9"/>
      <c r="AS172" s="9"/>
      <c r="AT172" s="9"/>
      <c r="AU172" s="9"/>
    </row>
    <row r="173" spans="2:47" ht="15.75" customHeight="1">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c r="AR173" s="9"/>
      <c r="AS173" s="9"/>
      <c r="AT173" s="9"/>
      <c r="AU173" s="9"/>
    </row>
    <row r="174" spans="2:47" ht="15.75" customHeight="1">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c r="AR174" s="9"/>
      <c r="AS174" s="9"/>
      <c r="AT174" s="9"/>
      <c r="AU174" s="9"/>
    </row>
    <row r="175" spans="2:47" ht="15.75" customHeight="1">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c r="AR175" s="9"/>
      <c r="AS175" s="9"/>
      <c r="AT175" s="9"/>
      <c r="AU175" s="9"/>
    </row>
    <row r="176" spans="2:47" ht="15.75" customHeight="1">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c r="AR176" s="9"/>
      <c r="AS176" s="9"/>
      <c r="AT176" s="9"/>
      <c r="AU176" s="9"/>
    </row>
    <row r="177" spans="2:47" ht="15.75" customHeight="1">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c r="AR177" s="9"/>
      <c r="AS177" s="9"/>
      <c r="AT177" s="9"/>
      <c r="AU177" s="9"/>
    </row>
    <row r="178" spans="2:47" ht="15.75" customHeight="1">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c r="AR178" s="9"/>
      <c r="AS178" s="9"/>
      <c r="AT178" s="9"/>
      <c r="AU178" s="9"/>
    </row>
    <row r="179" spans="2:47" ht="15.75" customHeight="1">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c r="AR179" s="9"/>
      <c r="AS179" s="9"/>
      <c r="AT179" s="9"/>
      <c r="AU179" s="9"/>
    </row>
    <row r="180" spans="2:47" ht="15.75" customHeight="1">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c r="AR180" s="9"/>
      <c r="AS180" s="9"/>
      <c r="AT180" s="9"/>
      <c r="AU180" s="9"/>
    </row>
    <row r="181" spans="2:47" ht="15.75" customHeight="1">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c r="AR181" s="9"/>
      <c r="AS181" s="9"/>
      <c r="AT181" s="9"/>
      <c r="AU181" s="9"/>
    </row>
    <row r="182" spans="2:47" ht="15.75" customHeight="1">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c r="AR182" s="9"/>
      <c r="AS182" s="9"/>
      <c r="AT182" s="9"/>
      <c r="AU182" s="9"/>
    </row>
    <row r="183" spans="2:47" ht="15.75" customHeight="1">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c r="AR183" s="9"/>
      <c r="AS183" s="9"/>
      <c r="AT183" s="9"/>
      <c r="AU183" s="9"/>
    </row>
    <row r="184" spans="2:47" ht="15.75" customHeight="1">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c r="AR184" s="9"/>
      <c r="AS184" s="9"/>
      <c r="AT184" s="9"/>
      <c r="AU184" s="9"/>
    </row>
    <row r="185" spans="2:47" ht="15.75" customHeight="1">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c r="AR185" s="9"/>
      <c r="AS185" s="9"/>
      <c r="AT185" s="9"/>
      <c r="AU185" s="9"/>
    </row>
    <row r="186" spans="2:47" ht="15.75" customHeight="1">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c r="AR186" s="9"/>
      <c r="AS186" s="9"/>
      <c r="AT186" s="9"/>
      <c r="AU186" s="9"/>
    </row>
    <row r="187" spans="2:47" ht="15.75" customHeight="1">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c r="AR187" s="9"/>
      <c r="AS187" s="9"/>
      <c r="AT187" s="9"/>
      <c r="AU187" s="9"/>
    </row>
    <row r="188" spans="2:47" ht="15.75" customHeight="1">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c r="AR188" s="9"/>
      <c r="AS188" s="9"/>
      <c r="AT188" s="9"/>
      <c r="AU188" s="9"/>
    </row>
    <row r="189" spans="2:47" ht="15.75" customHeight="1">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c r="AR189" s="9"/>
      <c r="AS189" s="9"/>
      <c r="AT189" s="9"/>
      <c r="AU189" s="9"/>
    </row>
    <row r="190" spans="2:47" ht="15.75" customHeight="1">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c r="AR190" s="9"/>
      <c r="AS190" s="9"/>
      <c r="AT190" s="9"/>
      <c r="AU190" s="9"/>
    </row>
    <row r="191" spans="2:47" ht="15.75" customHeight="1">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c r="AR191" s="9"/>
      <c r="AS191" s="9"/>
      <c r="AT191" s="9"/>
      <c r="AU191" s="9"/>
    </row>
    <row r="192" spans="2:47" ht="15.75" customHeight="1">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c r="AR192" s="9"/>
      <c r="AS192" s="9"/>
      <c r="AT192" s="9"/>
      <c r="AU192" s="9"/>
    </row>
    <row r="193" spans="2:47" ht="15.75" customHeight="1">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c r="AR193" s="9"/>
      <c r="AS193" s="9"/>
      <c r="AT193" s="9"/>
      <c r="AU193" s="9"/>
    </row>
    <row r="194" spans="2:47" ht="15.75" customHeight="1">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c r="AR194" s="9"/>
      <c r="AS194" s="9"/>
      <c r="AT194" s="9"/>
      <c r="AU194" s="9"/>
    </row>
    <row r="195" spans="2:47" ht="15.75" customHeight="1">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c r="AR195" s="9"/>
      <c r="AS195" s="9"/>
      <c r="AT195" s="9"/>
      <c r="AU195" s="9"/>
    </row>
    <row r="196" spans="2:47" ht="15.75" customHeight="1">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c r="AR196" s="9"/>
      <c r="AS196" s="9"/>
      <c r="AT196" s="9"/>
      <c r="AU196" s="9"/>
    </row>
    <row r="197" spans="2:47" ht="15.75" customHeight="1">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c r="AR197" s="9"/>
      <c r="AS197" s="9"/>
      <c r="AT197" s="9"/>
      <c r="AU197" s="9"/>
    </row>
    <row r="198" spans="2:47" ht="15.75" customHeight="1">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c r="AR198" s="9"/>
      <c r="AS198" s="9"/>
      <c r="AT198" s="9"/>
      <c r="AU198" s="9"/>
    </row>
    <row r="199" spans="2:47" ht="15.75" customHeight="1">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c r="AR199" s="9"/>
      <c r="AS199" s="9"/>
      <c r="AT199" s="9"/>
      <c r="AU199" s="9"/>
    </row>
    <row r="200" spans="2:47" ht="15.75" customHeight="1">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c r="AR200" s="9"/>
      <c r="AS200" s="9"/>
      <c r="AT200" s="9"/>
      <c r="AU200" s="9"/>
    </row>
    <row r="201" spans="2:47" ht="15.75" customHeight="1">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c r="AR201" s="9"/>
      <c r="AS201" s="9"/>
      <c r="AT201" s="9"/>
      <c r="AU201" s="9"/>
    </row>
    <row r="202" spans="2:47" ht="15.75" customHeight="1">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c r="AR202" s="9"/>
      <c r="AS202" s="9"/>
      <c r="AT202" s="9"/>
      <c r="AU202" s="9"/>
    </row>
    <row r="203" spans="2:47" ht="15.75" customHeight="1">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c r="AR203" s="9"/>
      <c r="AS203" s="9"/>
      <c r="AT203" s="9"/>
      <c r="AU203" s="9"/>
    </row>
    <row r="204" spans="2:47" ht="15.75" customHeight="1">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c r="AR204" s="9"/>
      <c r="AS204" s="9"/>
      <c r="AT204" s="9"/>
      <c r="AU204" s="9"/>
    </row>
    <row r="205" spans="2:47" ht="15.75" customHeight="1">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c r="AR205" s="9"/>
      <c r="AS205" s="9"/>
      <c r="AT205" s="9"/>
      <c r="AU205" s="9"/>
    </row>
    <row r="206" spans="2:47" ht="15.75" customHeight="1">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c r="AR206" s="9"/>
      <c r="AS206" s="9"/>
      <c r="AT206" s="9"/>
      <c r="AU206" s="9"/>
    </row>
    <row r="207" spans="2:47" ht="15.75" customHeight="1">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c r="AR207" s="9"/>
      <c r="AS207" s="9"/>
      <c r="AT207" s="9"/>
      <c r="AU207" s="9"/>
    </row>
    <row r="208" spans="2:47" ht="15.75" customHeight="1">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c r="AR208" s="9"/>
      <c r="AS208" s="9"/>
      <c r="AT208" s="9"/>
      <c r="AU208" s="9"/>
    </row>
    <row r="209" spans="2:47" ht="15.75" customHeight="1">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c r="AR209" s="9"/>
      <c r="AS209" s="9"/>
      <c r="AT209" s="9"/>
      <c r="AU209" s="9"/>
    </row>
    <row r="210" spans="2:47" ht="15.75" customHeight="1">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c r="AR210" s="9"/>
      <c r="AS210" s="9"/>
      <c r="AT210" s="9"/>
      <c r="AU210" s="9"/>
    </row>
    <row r="211" spans="2:47" ht="15.75" customHeight="1">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c r="AR211" s="9"/>
      <c r="AS211" s="9"/>
      <c r="AT211" s="9"/>
      <c r="AU211" s="9"/>
    </row>
    <row r="212" spans="2:47" ht="15.75" customHeight="1">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c r="AR212" s="9"/>
      <c r="AS212" s="9"/>
      <c r="AT212" s="9"/>
      <c r="AU212" s="9"/>
    </row>
    <row r="213" spans="2:47" ht="15.75" customHeight="1">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c r="AR213" s="9"/>
      <c r="AS213" s="9"/>
      <c r="AT213" s="9"/>
      <c r="AU213" s="9"/>
    </row>
    <row r="214" spans="2:47" ht="15.75" customHeight="1">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c r="AR214" s="9"/>
      <c r="AS214" s="9"/>
      <c r="AT214" s="9"/>
      <c r="AU214" s="9"/>
    </row>
    <row r="215" spans="2:47" ht="15.75" customHeight="1">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c r="AR215" s="9"/>
      <c r="AS215" s="9"/>
      <c r="AT215" s="9"/>
      <c r="AU215" s="9"/>
    </row>
    <row r="216" spans="2:47" ht="15.75" customHeight="1">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c r="AR216" s="9"/>
      <c r="AS216" s="9"/>
      <c r="AT216" s="9"/>
      <c r="AU216" s="9"/>
    </row>
    <row r="217" spans="2:47" ht="15.75" customHeight="1">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c r="AR217" s="9"/>
      <c r="AS217" s="9"/>
      <c r="AT217" s="9"/>
      <c r="AU217" s="9"/>
    </row>
    <row r="218" spans="2:47" ht="15.75" customHeight="1">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c r="AR218" s="9"/>
      <c r="AS218" s="9"/>
      <c r="AT218" s="9"/>
      <c r="AU218" s="9"/>
    </row>
    <row r="219" spans="2:47" ht="15.75" customHeight="1"/>
    <row r="220" spans="2:47" ht="15.75" customHeight="1"/>
    <row r="221" spans="2:47" ht="15.75" customHeight="1"/>
    <row r="222" spans="2:47" ht="15.75" customHeight="1"/>
    <row r="223" spans="2:47" ht="15.75" customHeight="1"/>
    <row r="224" spans="2: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autoFilter ref="A8:AU23" xr:uid="{00000000-0009-0000-0000-000010000000}">
    <filterColumn colId="8" showButton="0"/>
    <filterColumn colId="10" showButton="0"/>
    <filterColumn colId="12" showButton="0"/>
    <filterColumn colId="14" showButton="0"/>
    <filterColumn colId="16" showButton="0"/>
    <filterColumn colId="18">
      <filters>
        <filter val="No Aceptable  o Aceptable con control específico"/>
      </filters>
    </filterColumn>
    <filterColumn colId="30" showButton="0"/>
  </autoFilter>
  <mergeCells count="36">
    <mergeCell ref="A2:AE2"/>
    <mergeCell ref="A3:C3"/>
    <mergeCell ref="D3:G3"/>
    <mergeCell ref="H3:K3"/>
    <mergeCell ref="L3:S3"/>
    <mergeCell ref="T3:W3"/>
    <mergeCell ref="X3:AA3"/>
    <mergeCell ref="AB3:AC3"/>
    <mergeCell ref="Z4:AC4"/>
    <mergeCell ref="AD4:AE4"/>
    <mergeCell ref="B9:B23"/>
    <mergeCell ref="A5:C5"/>
    <mergeCell ref="D5:AE5"/>
    <mergeCell ref="B6:AE6"/>
    <mergeCell ref="A7:A8"/>
    <mergeCell ref="B7:B8"/>
    <mergeCell ref="C7:D7"/>
    <mergeCell ref="E7:E8"/>
    <mergeCell ref="F7:H7"/>
    <mergeCell ref="U7:W7"/>
    <mergeCell ref="X7:X8"/>
    <mergeCell ref="Y7:Y8"/>
    <mergeCell ref="Z7:AD7"/>
    <mergeCell ref="AE7:AE8"/>
    <mergeCell ref="O8:P8"/>
    <mergeCell ref="I7:S7"/>
    <mergeCell ref="R8:S8"/>
    <mergeCell ref="A9:A23"/>
    <mergeCell ref="A4:C4"/>
    <mergeCell ref="D4:G4"/>
    <mergeCell ref="I4:X4"/>
    <mergeCell ref="I8:J8"/>
    <mergeCell ref="K8:L8"/>
    <mergeCell ref="U9:U23"/>
    <mergeCell ref="V9:V23"/>
    <mergeCell ref="W9:W23"/>
  </mergeCells>
  <conditionalFormatting sqref="R9:R23">
    <cfRule type="cellIs" dxfId="240" priority="1" stopIfTrue="1" operator="equal">
      <formula>"IV"</formula>
    </cfRule>
    <cfRule type="cellIs" dxfId="239" priority="2" stopIfTrue="1" operator="equal">
      <formula>"III"</formula>
    </cfRule>
    <cfRule type="cellIs" dxfId="238" priority="3" stopIfTrue="1" operator="equal">
      <formula>"II"</formula>
    </cfRule>
    <cfRule type="cellIs" dxfId="237" priority="4" stopIfTrue="1" operator="equal">
      <formula>"I"</formula>
    </cfRule>
  </conditionalFormatting>
  <conditionalFormatting sqref="S9:T23">
    <cfRule type="cellIs" dxfId="236" priority="5" operator="equal">
      <formula>"Mejorable"</formula>
    </cfRule>
    <cfRule type="cellIs" dxfId="235" priority="6" stopIfTrue="1" operator="equal">
      <formula>"No Aceptable"</formula>
    </cfRule>
    <cfRule type="cellIs" dxfId="234" priority="7" stopIfTrue="1" operator="equal">
      <formula>"Aceptable"</formula>
    </cfRule>
    <cfRule type="cellIs" dxfId="233" priority="8" operator="equal">
      <formula>"No Aceptable  o Aceptable con control específico"</formula>
    </cfRule>
  </conditionalFormatting>
  <conditionalFormatting sqref="T9:T18">
    <cfRule type="containsText" dxfId="232" priority="31" operator="containsText" text="SI">
      <formula>NOT(ISERROR(SEARCH(("SI"),(T9))))</formula>
    </cfRule>
    <cfRule type="cellIs" dxfId="231" priority="32" operator="equal">
      <formula>"NO"</formula>
    </cfRule>
    <cfRule type="containsText" dxfId="230" priority="33" operator="containsText" text="SI">
      <formula>NOT(ISERROR(SEARCH(("SI"),(T9))))</formula>
    </cfRule>
  </conditionalFormatting>
  <conditionalFormatting sqref="T19">
    <cfRule type="cellIs" dxfId="229" priority="10" operator="equal">
      <formula>"NO"</formula>
    </cfRule>
  </conditionalFormatting>
  <conditionalFormatting sqref="T20:T23">
    <cfRule type="containsText" dxfId="228" priority="20" operator="containsText" text="SI">
      <formula>NOT(ISERROR(SEARCH(("SI"),(T20))))</formula>
    </cfRule>
    <cfRule type="cellIs" dxfId="227" priority="21" operator="equal">
      <formula>"NO"</formula>
    </cfRule>
    <cfRule type="containsText" dxfId="226" priority="22" operator="containsText" text="SI">
      <formula>NOT(ISERROR(SEARCH(("SI"),(T20))))</formula>
    </cfRule>
  </conditionalFormatting>
  <dataValidations count="4">
    <dataValidation type="list" allowBlank="1" showErrorMessage="1" sqref="O9:O10 O13" xr:uid="{00000000-0002-0000-1000-000000000000}">
      <formula1>NIVELCONSECUENCIA</formula1>
    </dataValidation>
    <dataValidation type="list" allowBlank="1" showErrorMessage="1" sqref="B9 T9:T23 Y9:Y23" xr:uid="{00000000-0002-0000-1000-000001000000}">
      <formula1>RUTINARIA</formula1>
    </dataValidation>
    <dataValidation type="list" allowBlank="1" showErrorMessage="1" sqref="I9:I10 I13" xr:uid="{00000000-0002-0000-1000-000002000000}">
      <formula1>NIVELDEFICIENCIA</formula1>
    </dataValidation>
    <dataValidation type="list" allowBlank="1" showErrorMessage="1" sqref="K9:K10 K13" xr:uid="{00000000-0002-0000-1000-000003000000}">
      <formula1>NIVELEXPOSICION</formula1>
    </dataValidation>
  </dataValidations>
  <printOptions horizontalCentered="1"/>
  <pageMargins left="0.23622047244094491" right="0.23622047244094491" top="0.39370078740157483" bottom="0.39370078740157483" header="0" footer="0"/>
  <pageSetup scale="31" fitToHeight="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97452353-4322-4CF3-96B9-DE8480AA8BEB}">
            <xm:f>NOT(ISERROR(SEARCH(("SI"),('1. SEV CIU'!T19))))</xm:f>
            <x14:dxf>
              <fill>
                <patternFill patternType="solid">
                  <fgColor rgb="FF92D050"/>
                  <bgColor rgb="FF92D050"/>
                </patternFill>
              </fill>
            </x14:dxf>
          </x14:cfRule>
          <x14:cfRule type="containsText" priority="11" operator="containsText" text="SI" id="{0D5D5F62-7543-40DD-98A7-C21F77FEF63F}">
            <xm:f>NOT(ISERROR(SEARCH(("SI"),('1. SEV CIU'!T19))))</xm:f>
            <x14:dxf>
              <fill>
                <patternFill patternType="solid">
                  <fgColor rgb="FFFF0000"/>
                  <bgColor rgb="FFFF0000"/>
                </patternFill>
              </fill>
            </x14:dxf>
          </x14:cfRule>
          <xm:sqref>T19</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rgb="FF00FF99"/>
    <pageSetUpPr fitToPage="1"/>
  </sheetPr>
  <dimension ref="A1:AU992"/>
  <sheetViews>
    <sheetView showGridLines="0" view="pageBreakPreview" topLeftCell="A9" zoomScale="85" zoomScaleNormal="75" zoomScaleSheetLayoutView="85" workbookViewId="0">
      <selection activeCell="I13" sqref="I13"/>
    </sheetView>
  </sheetViews>
  <sheetFormatPr defaultColWidth="12.625" defaultRowHeight="15" customHeight="1"/>
  <cols>
    <col min="1" max="1" width="22" customWidth="1"/>
    <col min="2" max="2" width="6.625" customWidth="1"/>
    <col min="3" max="3" width="12.125" customWidth="1"/>
    <col min="4" max="4" width="13.875" customWidth="1"/>
    <col min="5" max="5" width="31.625" customWidth="1"/>
    <col min="6" max="6" width="17.25" customWidth="1"/>
    <col min="7" max="7" width="16.25" customWidth="1"/>
    <col min="8" max="8" width="25.375" customWidth="1"/>
    <col min="9" max="18" width="5.125" customWidth="1"/>
    <col min="19" max="19" width="10.75" customWidth="1"/>
    <col min="20" max="20" width="14.125" customWidth="1"/>
    <col min="21" max="23" width="5.75" customWidth="1"/>
    <col min="24" max="24" width="14" customWidth="1"/>
    <col min="25" max="25" width="4.75" customWidth="1"/>
    <col min="26" max="27" width="13.375" customWidth="1"/>
    <col min="28" max="28" width="25" customWidth="1"/>
    <col min="29" max="29" width="35.875" customWidth="1"/>
    <col min="30" max="30" width="17.625" customWidth="1"/>
    <col min="31" max="31" width="16.125" customWidth="1"/>
    <col min="32" max="47" width="10" customWidth="1"/>
  </cols>
  <sheetData>
    <row r="1" spans="1:47" ht="8.25" customHeight="1">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c r="AQ1" s="7"/>
      <c r="AR1" s="7"/>
      <c r="AS1" s="7"/>
      <c r="AT1" s="7"/>
    </row>
    <row r="2" spans="1:47" s="47" customFormat="1" ht="63"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6"/>
      <c r="AG2" s="46"/>
      <c r="AH2" s="46"/>
      <c r="AI2" s="46"/>
      <c r="AJ2" s="46"/>
      <c r="AK2" s="46"/>
      <c r="AL2" s="46"/>
      <c r="AM2" s="46"/>
      <c r="AN2" s="46"/>
      <c r="AO2" s="46"/>
      <c r="AP2" s="46"/>
      <c r="AQ2" s="46"/>
      <c r="AR2" s="46"/>
      <c r="AS2" s="46"/>
      <c r="AT2" s="46"/>
    </row>
    <row r="3" spans="1:47" s="48"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716" t="s">
        <v>318</v>
      </c>
      <c r="AC3" s="716"/>
      <c r="AD3" s="77" t="s">
        <v>319</v>
      </c>
      <c r="AE3" s="378">
        <v>4</v>
      </c>
      <c r="AF3" s="46"/>
      <c r="AG3" s="46"/>
      <c r="AH3" s="46"/>
      <c r="AI3" s="46"/>
      <c r="AJ3" s="46"/>
      <c r="AK3" s="46"/>
      <c r="AL3" s="46"/>
      <c r="AM3" s="46"/>
      <c r="AN3" s="46"/>
      <c r="AO3" s="46"/>
      <c r="AP3" s="46"/>
      <c r="AQ3" s="46"/>
      <c r="AR3" s="46"/>
      <c r="AS3" s="46"/>
      <c r="AT3" s="46"/>
    </row>
    <row r="4" spans="1:47" s="48" customFormat="1" ht="22.5" customHeight="1">
      <c r="A4" s="438" t="s">
        <v>320</v>
      </c>
      <c r="B4" s="438"/>
      <c r="C4" s="438"/>
      <c r="D4" s="439" t="s">
        <v>798</v>
      </c>
      <c r="E4" s="440"/>
      <c r="F4" s="440"/>
      <c r="G4" s="441"/>
      <c r="H4" s="50"/>
      <c r="I4" s="219"/>
      <c r="J4" s="220"/>
      <c r="K4" s="220"/>
      <c r="L4" s="220"/>
      <c r="M4" s="220"/>
      <c r="N4" s="220"/>
      <c r="O4" s="220"/>
      <c r="P4" s="220"/>
      <c r="Q4" s="220"/>
      <c r="R4" s="220"/>
      <c r="S4" s="220"/>
      <c r="T4" s="220"/>
      <c r="U4" s="220"/>
      <c r="V4" s="220"/>
      <c r="W4" s="220"/>
      <c r="X4" s="446" t="s">
        <v>322</v>
      </c>
      <c r="Y4" s="447"/>
      <c r="Z4" s="439" t="s">
        <v>323</v>
      </c>
      <c r="AA4" s="440"/>
      <c r="AB4" s="440"/>
      <c r="AC4" s="441"/>
      <c r="AD4" s="445" t="s">
        <v>324</v>
      </c>
      <c r="AE4" s="445"/>
      <c r="AF4" s="49"/>
      <c r="AG4" s="49"/>
      <c r="AH4" s="49"/>
      <c r="AI4" s="49"/>
      <c r="AJ4" s="49"/>
      <c r="AK4" s="49"/>
      <c r="AL4" s="49"/>
      <c r="AM4" s="49"/>
      <c r="AN4" s="49"/>
      <c r="AO4" s="49"/>
      <c r="AP4" s="49"/>
      <c r="AQ4" s="49"/>
      <c r="AR4" s="49"/>
      <c r="AS4" s="49"/>
      <c r="AT4" s="49"/>
    </row>
    <row r="5" spans="1:47" s="48" customFormat="1" ht="22.5" customHeight="1">
      <c r="A5" s="438" t="s">
        <v>325</v>
      </c>
      <c r="B5" s="438"/>
      <c r="C5" s="438"/>
      <c r="D5" s="442" t="s">
        <v>799</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c r="AN5" s="49"/>
      <c r="AO5" s="49"/>
      <c r="AP5" s="49"/>
      <c r="AQ5" s="49"/>
      <c r="AR5" s="49"/>
      <c r="AS5" s="49"/>
      <c r="AT5" s="49"/>
    </row>
    <row r="6" spans="1:47" ht="25.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c r="AR6" s="9"/>
      <c r="AS6" s="9"/>
      <c r="AT6" s="9"/>
      <c r="AU6" s="9"/>
    </row>
    <row r="7" spans="1:47" ht="42.75" customHeight="1">
      <c r="A7" s="433" t="s">
        <v>329</v>
      </c>
      <c r="B7" s="436"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c r="AO7" s="9"/>
      <c r="AP7" s="9"/>
      <c r="AQ7" s="9"/>
      <c r="AR7" s="9"/>
      <c r="AS7" s="9"/>
      <c r="AT7" s="9"/>
      <c r="AU7" s="9"/>
    </row>
    <row r="8" spans="1:47" ht="125.25" customHeight="1">
      <c r="A8" s="434"/>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c r="AO8" s="9"/>
      <c r="AP8" s="9"/>
      <c r="AQ8" s="9"/>
      <c r="AR8" s="9"/>
      <c r="AS8" s="9"/>
      <c r="AT8" s="9"/>
      <c r="AU8" s="9"/>
    </row>
    <row r="9" spans="1:47" ht="103.5" customHeight="1">
      <c r="A9" s="462" t="s">
        <v>800</v>
      </c>
      <c r="B9" s="425" t="s">
        <v>4</v>
      </c>
      <c r="C9" s="90" t="s">
        <v>6</v>
      </c>
      <c r="D9" s="95" t="s">
        <v>5</v>
      </c>
      <c r="E9" s="288"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13</v>
      </c>
      <c r="V9" s="429"/>
      <c r="W9" s="429">
        <f>U9+V9</f>
        <v>13</v>
      </c>
      <c r="X9" s="100" t="s">
        <v>137</v>
      </c>
      <c r="Y9" s="90" t="s">
        <v>4</v>
      </c>
      <c r="Z9" s="90" t="s">
        <v>86</v>
      </c>
      <c r="AA9" s="90" t="s">
        <v>86</v>
      </c>
      <c r="AB9" s="98" t="s">
        <v>341</v>
      </c>
      <c r="AC9" s="89" t="s">
        <v>342</v>
      </c>
      <c r="AD9" s="90" t="s">
        <v>86</v>
      </c>
      <c r="AE9" s="143" t="s">
        <v>86</v>
      </c>
      <c r="AF9" s="9"/>
      <c r="AG9" s="9"/>
      <c r="AH9" s="9"/>
      <c r="AI9" s="9"/>
      <c r="AJ9" s="9"/>
      <c r="AK9" s="9"/>
      <c r="AL9" s="9"/>
      <c r="AM9" s="9"/>
      <c r="AN9" s="9"/>
      <c r="AO9" s="9"/>
      <c r="AP9" s="9"/>
      <c r="AQ9" s="9"/>
      <c r="AR9" s="9"/>
      <c r="AS9" s="9"/>
      <c r="AT9" s="9"/>
      <c r="AU9" s="9"/>
    </row>
    <row r="10" spans="1:47" ht="123.75" hidden="1" customHeight="1">
      <c r="A10" s="463"/>
      <c r="B10" s="425"/>
      <c r="C10" s="90" t="s">
        <v>167</v>
      </c>
      <c r="D10" s="95" t="s">
        <v>9</v>
      </c>
      <c r="E10" s="288" t="s">
        <v>424</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101" t="s">
        <v>348</v>
      </c>
      <c r="AD10" s="90" t="s">
        <v>86</v>
      </c>
      <c r="AE10" s="143" t="s">
        <v>86</v>
      </c>
      <c r="AF10" s="9"/>
      <c r="AG10" s="9"/>
      <c r="AH10" s="9"/>
      <c r="AI10" s="9"/>
      <c r="AJ10" s="9"/>
      <c r="AK10" s="9"/>
      <c r="AL10" s="9"/>
      <c r="AM10" s="9"/>
      <c r="AN10" s="9"/>
      <c r="AO10" s="9"/>
      <c r="AP10" s="9"/>
      <c r="AQ10" s="9"/>
      <c r="AR10" s="9"/>
      <c r="AS10" s="9"/>
      <c r="AT10" s="9"/>
      <c r="AU10" s="9"/>
    </row>
    <row r="11" spans="1:47" ht="87.75" hidden="1" customHeight="1">
      <c r="A11" s="463"/>
      <c r="B11" s="425"/>
      <c r="C11" s="102" t="s">
        <v>349</v>
      </c>
      <c r="D11" s="102" t="s">
        <v>9</v>
      </c>
      <c r="E11" s="106"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105" t="s">
        <v>353</v>
      </c>
      <c r="AD11" s="90" t="s">
        <v>86</v>
      </c>
      <c r="AE11" s="142" t="s">
        <v>86</v>
      </c>
      <c r="AF11" s="9"/>
      <c r="AG11" s="9"/>
      <c r="AH11" s="9"/>
      <c r="AI11" s="9"/>
      <c r="AJ11" s="9"/>
      <c r="AK11" s="9"/>
      <c r="AL11" s="9"/>
      <c r="AM11" s="9"/>
      <c r="AN11" s="9"/>
      <c r="AO11" s="9"/>
      <c r="AP11" s="9"/>
      <c r="AQ11" s="9"/>
      <c r="AR11" s="9"/>
      <c r="AS11" s="9"/>
      <c r="AT11" s="9"/>
      <c r="AU11" s="9"/>
    </row>
    <row r="12" spans="1:47" ht="95.25" hidden="1" customHeight="1">
      <c r="A12" s="463"/>
      <c r="B12" s="425"/>
      <c r="C12" s="90" t="s">
        <v>354</v>
      </c>
      <c r="D12" s="90" t="s">
        <v>9</v>
      </c>
      <c r="E12" s="106"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06" t="s">
        <v>360</v>
      </c>
      <c r="AD12" s="90" t="s">
        <v>86</v>
      </c>
      <c r="AE12" s="143" t="s">
        <v>86</v>
      </c>
      <c r="AF12" s="9"/>
      <c r="AG12" s="9"/>
      <c r="AH12" s="9"/>
      <c r="AI12" s="9"/>
      <c r="AJ12" s="9"/>
      <c r="AK12" s="9"/>
      <c r="AL12" s="9"/>
      <c r="AM12" s="9"/>
      <c r="AN12" s="9"/>
      <c r="AO12" s="9"/>
      <c r="AP12" s="9"/>
      <c r="AQ12" s="9"/>
      <c r="AR12" s="9"/>
      <c r="AS12" s="9"/>
      <c r="AT12" s="9"/>
      <c r="AU12" s="9"/>
    </row>
    <row r="13" spans="1:47" ht="100.5" customHeight="1">
      <c r="A13" s="463"/>
      <c r="B13" s="425"/>
      <c r="C13" s="90" t="s">
        <v>206</v>
      </c>
      <c r="D13" s="95" t="s">
        <v>17</v>
      </c>
      <c r="E13" s="288" t="s">
        <v>801</v>
      </c>
      <c r="F13" s="95" t="s">
        <v>362</v>
      </c>
      <c r="G13" s="95" t="s">
        <v>363</v>
      </c>
      <c r="H13" s="95" t="s">
        <v>364</v>
      </c>
      <c r="I13" s="90">
        <v>6</v>
      </c>
      <c r="J13" s="217" t="str">
        <f t="shared" si="0"/>
        <v>Alto</v>
      </c>
      <c r="K13" s="90">
        <v>3</v>
      </c>
      <c r="L13" s="217" t="str">
        <f t="shared" si="1"/>
        <v>Frecuente</v>
      </c>
      <c r="M13" s="90">
        <f t="shared" si="7"/>
        <v>18</v>
      </c>
      <c r="N13" s="217" t="str">
        <f t="shared" si="2"/>
        <v>Alto</v>
      </c>
      <c r="O13" s="90">
        <v>25</v>
      </c>
      <c r="P13" s="217" t="str">
        <f t="shared" si="3"/>
        <v>Grave</v>
      </c>
      <c r="Q13" s="90">
        <f t="shared" si="4"/>
        <v>450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101" t="s">
        <v>366</v>
      </c>
      <c r="AD13" s="90" t="s">
        <v>86</v>
      </c>
      <c r="AE13" s="143" t="s">
        <v>367</v>
      </c>
      <c r="AF13" s="9"/>
      <c r="AG13" s="9"/>
      <c r="AH13" s="9"/>
      <c r="AI13" s="9"/>
      <c r="AJ13" s="9"/>
      <c r="AK13" s="9"/>
      <c r="AL13" s="9"/>
      <c r="AM13" s="9"/>
      <c r="AN13" s="9"/>
      <c r="AO13" s="9"/>
      <c r="AP13" s="9"/>
      <c r="AQ13" s="9"/>
      <c r="AR13" s="9"/>
      <c r="AS13" s="9"/>
      <c r="AT13" s="9"/>
      <c r="AU13" s="9"/>
    </row>
    <row r="14" spans="1:47" ht="87.75" customHeight="1">
      <c r="A14" s="463"/>
      <c r="B14" s="425"/>
      <c r="C14" s="90" t="s">
        <v>368</v>
      </c>
      <c r="D14" s="90" t="s">
        <v>20</v>
      </c>
      <c r="E14" s="106"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101" t="s">
        <v>374</v>
      </c>
      <c r="AD14" s="90" t="s">
        <v>86</v>
      </c>
      <c r="AE14" s="143" t="s">
        <v>86</v>
      </c>
      <c r="AF14" s="9"/>
      <c r="AG14" s="9"/>
      <c r="AH14" s="9"/>
      <c r="AI14" s="9"/>
      <c r="AJ14" s="9"/>
      <c r="AK14" s="9"/>
      <c r="AL14" s="9"/>
      <c r="AM14" s="9"/>
      <c r="AN14" s="9"/>
      <c r="AO14" s="9"/>
      <c r="AP14" s="9"/>
      <c r="AQ14" s="9"/>
      <c r="AR14" s="9"/>
      <c r="AS14" s="9"/>
      <c r="AT14" s="9"/>
      <c r="AU14" s="9"/>
    </row>
    <row r="15" spans="1:47" ht="124.5" customHeight="1">
      <c r="A15" s="463"/>
      <c r="B15" s="425"/>
      <c r="C15" s="90" t="s">
        <v>225</v>
      </c>
      <c r="D15" s="95" t="s">
        <v>20</v>
      </c>
      <c r="E15" s="89" t="s">
        <v>802</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97" t="s">
        <v>377</v>
      </c>
      <c r="AD15" s="90" t="s">
        <v>86</v>
      </c>
      <c r="AE15" s="143" t="s">
        <v>86</v>
      </c>
      <c r="AF15" s="9"/>
      <c r="AG15" s="9"/>
      <c r="AH15" s="9"/>
      <c r="AI15" s="9"/>
      <c r="AJ15" s="9"/>
      <c r="AK15" s="9"/>
      <c r="AL15" s="9"/>
      <c r="AM15" s="9"/>
      <c r="AN15" s="9"/>
      <c r="AO15" s="9"/>
      <c r="AP15" s="9"/>
      <c r="AQ15" s="9"/>
      <c r="AR15" s="9"/>
      <c r="AS15" s="9"/>
      <c r="AT15" s="9"/>
      <c r="AU15" s="9"/>
    </row>
    <row r="16" spans="1:47" ht="81" hidden="1" customHeight="1">
      <c r="A16" s="463"/>
      <c r="B16" s="425"/>
      <c r="C16" s="90" t="s">
        <v>289</v>
      </c>
      <c r="D16" s="90" t="s">
        <v>23</v>
      </c>
      <c r="E16" s="106"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106" t="s">
        <v>384</v>
      </c>
      <c r="AD16" s="90" t="s">
        <v>86</v>
      </c>
      <c r="AE16" s="90" t="s">
        <v>86</v>
      </c>
      <c r="AF16" s="9"/>
      <c r="AG16" s="9"/>
      <c r="AH16" s="9"/>
      <c r="AI16" s="9"/>
      <c r="AJ16" s="9"/>
      <c r="AK16" s="9"/>
      <c r="AL16" s="9"/>
      <c r="AM16" s="9"/>
      <c r="AN16" s="9"/>
      <c r="AO16" s="9"/>
      <c r="AP16" s="9"/>
      <c r="AQ16" s="9"/>
      <c r="AR16" s="9"/>
      <c r="AS16" s="9"/>
      <c r="AT16" s="9"/>
      <c r="AU16" s="9"/>
    </row>
    <row r="17" spans="1:47" ht="81.75" hidden="1" customHeight="1">
      <c r="A17" s="463"/>
      <c r="B17" s="425"/>
      <c r="C17" s="90" t="s">
        <v>385</v>
      </c>
      <c r="D17" s="95" t="s">
        <v>23</v>
      </c>
      <c r="E17" s="106"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06" t="s">
        <v>391</v>
      </c>
      <c r="AD17" s="90" t="s">
        <v>86</v>
      </c>
      <c r="AE17" s="143" t="s">
        <v>86</v>
      </c>
      <c r="AF17" s="9"/>
      <c r="AG17" s="9"/>
      <c r="AH17" s="9"/>
      <c r="AI17" s="9"/>
      <c r="AJ17" s="9"/>
      <c r="AK17" s="9"/>
      <c r="AL17" s="9"/>
      <c r="AM17" s="9"/>
      <c r="AN17" s="9"/>
      <c r="AO17" s="9"/>
      <c r="AP17" s="9"/>
      <c r="AQ17" s="9"/>
      <c r="AR17" s="9"/>
      <c r="AS17" s="9"/>
      <c r="AT17" s="9"/>
      <c r="AU17" s="9"/>
    </row>
    <row r="18" spans="1:47" ht="84.75" customHeight="1">
      <c r="A18" s="463"/>
      <c r="B18" s="425"/>
      <c r="C18" s="90" t="s">
        <v>397</v>
      </c>
      <c r="D18" s="95" t="s">
        <v>23</v>
      </c>
      <c r="E18" s="106" t="s">
        <v>386</v>
      </c>
      <c r="F18" s="90" t="s">
        <v>86</v>
      </c>
      <c r="G18" s="98" t="s">
        <v>388</v>
      </c>
      <c r="H18" s="98" t="s">
        <v>381</v>
      </c>
      <c r="I18" s="98">
        <v>2</v>
      </c>
      <c r="J18" s="216" t="str">
        <f t="shared" si="0"/>
        <v>Medio</v>
      </c>
      <c r="K18" s="98">
        <v>3</v>
      </c>
      <c r="L18" s="216" t="str">
        <f t="shared" si="1"/>
        <v>Frecuente</v>
      </c>
      <c r="M18" s="98">
        <f t="shared" si="7"/>
        <v>6</v>
      </c>
      <c r="N18" s="216" t="str">
        <f t="shared" si="2"/>
        <v>Medio</v>
      </c>
      <c r="O18" s="98">
        <v>25</v>
      </c>
      <c r="P18" s="216" t="str">
        <f t="shared" si="3"/>
        <v>Grave</v>
      </c>
      <c r="Q18" s="98">
        <f t="shared" si="4"/>
        <v>150</v>
      </c>
      <c r="R18" s="90" t="str">
        <f t="shared" si="5"/>
        <v>II</v>
      </c>
      <c r="S18" s="99" t="str">
        <f t="shared" si="6"/>
        <v>No Aceptable  o Aceptable con control específico</v>
      </c>
      <c r="T18" s="99" t="s">
        <v>4</v>
      </c>
      <c r="U18" s="430"/>
      <c r="V18" s="430"/>
      <c r="W18" s="430"/>
      <c r="X18" s="100" t="s">
        <v>246</v>
      </c>
      <c r="Y18" s="90" t="s">
        <v>4</v>
      </c>
      <c r="Z18" s="90" t="s">
        <v>86</v>
      </c>
      <c r="AA18" s="90" t="s">
        <v>86</v>
      </c>
      <c r="AB18" s="90" t="s">
        <v>398</v>
      </c>
      <c r="AC18" s="106" t="s">
        <v>391</v>
      </c>
      <c r="AD18" s="90" t="s">
        <v>86</v>
      </c>
      <c r="AE18" s="90" t="s">
        <v>86</v>
      </c>
      <c r="AF18" s="9"/>
      <c r="AG18" s="9"/>
      <c r="AH18" s="9"/>
      <c r="AI18" s="9"/>
      <c r="AJ18" s="9"/>
      <c r="AK18" s="9"/>
      <c r="AL18" s="9"/>
      <c r="AM18" s="9"/>
      <c r="AN18" s="9"/>
      <c r="AO18" s="9"/>
      <c r="AP18" s="9"/>
      <c r="AQ18" s="9"/>
      <c r="AR18" s="9"/>
      <c r="AS18" s="9"/>
      <c r="AT18" s="9"/>
      <c r="AU18" s="9"/>
    </row>
    <row r="19" spans="1:47" ht="83.25" hidden="1" customHeight="1">
      <c r="A19" s="463"/>
      <c r="B19" s="425"/>
      <c r="C19" s="90" t="s">
        <v>392</v>
      </c>
      <c r="D19" s="90" t="s">
        <v>23</v>
      </c>
      <c r="E19" s="106" t="s">
        <v>393</v>
      </c>
      <c r="F19" s="96" t="s">
        <v>339</v>
      </c>
      <c r="G19" s="98" t="s">
        <v>394</v>
      </c>
      <c r="H19" s="90" t="s">
        <v>395</v>
      </c>
      <c r="I19" s="98">
        <v>2</v>
      </c>
      <c r="J19" s="216" t="str">
        <f t="shared" si="0"/>
        <v>Medio</v>
      </c>
      <c r="K19" s="98">
        <v>1</v>
      </c>
      <c r="L19" s="216" t="str">
        <f t="shared" si="1"/>
        <v>Esporádica</v>
      </c>
      <c r="M19" s="98">
        <f t="shared" si="7"/>
        <v>2</v>
      </c>
      <c r="N19" s="216" t="str">
        <f t="shared" si="2"/>
        <v>Bajo</v>
      </c>
      <c r="O19" s="98">
        <v>10</v>
      </c>
      <c r="P19" s="216" t="str">
        <f t="shared" si="3"/>
        <v>Leve</v>
      </c>
      <c r="Q19" s="98">
        <f t="shared" si="4"/>
        <v>20</v>
      </c>
      <c r="R19" s="90" t="str">
        <f t="shared" si="5"/>
        <v>IV</v>
      </c>
      <c r="S19" s="99" t="str">
        <f t="shared" si="6"/>
        <v>Aceptable</v>
      </c>
      <c r="T19" s="99" t="s">
        <v>4</v>
      </c>
      <c r="U19" s="430"/>
      <c r="V19" s="430"/>
      <c r="W19" s="430"/>
      <c r="X19" s="100" t="s">
        <v>390</v>
      </c>
      <c r="Y19" s="90" t="s">
        <v>8</v>
      </c>
      <c r="Z19" s="90" t="s">
        <v>86</v>
      </c>
      <c r="AA19" s="90" t="s">
        <v>86</v>
      </c>
      <c r="AB19" s="90" t="s">
        <v>86</v>
      </c>
      <c r="AC19" s="106" t="s">
        <v>396</v>
      </c>
      <c r="AD19" s="90" t="s">
        <v>86</v>
      </c>
      <c r="AE19" s="143" t="s">
        <v>86</v>
      </c>
      <c r="AF19" s="9"/>
      <c r="AG19" s="9"/>
      <c r="AH19" s="9"/>
      <c r="AI19" s="9"/>
      <c r="AJ19" s="9"/>
      <c r="AK19" s="9"/>
      <c r="AL19" s="9"/>
      <c r="AM19" s="9"/>
      <c r="AN19" s="9"/>
      <c r="AO19" s="9"/>
      <c r="AP19" s="9"/>
      <c r="AQ19" s="9"/>
      <c r="AR19" s="9"/>
      <c r="AS19" s="9"/>
      <c r="AT19" s="9"/>
      <c r="AU19" s="9"/>
    </row>
    <row r="20" spans="1:47" ht="78" customHeight="1">
      <c r="A20" s="463"/>
      <c r="B20" s="425"/>
      <c r="C20" s="90" t="s">
        <v>399</v>
      </c>
      <c r="D20" s="95" t="s">
        <v>23</v>
      </c>
      <c r="E20" s="106"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06" t="s">
        <v>402</v>
      </c>
      <c r="AD20" s="90" t="s">
        <v>86</v>
      </c>
      <c r="AE20" s="143" t="s">
        <v>86</v>
      </c>
      <c r="AF20" s="9"/>
      <c r="AG20" s="9"/>
      <c r="AH20" s="9"/>
      <c r="AI20" s="9"/>
      <c r="AJ20" s="9"/>
      <c r="AK20" s="9"/>
      <c r="AL20" s="9"/>
      <c r="AM20" s="9"/>
      <c r="AN20" s="9"/>
      <c r="AO20" s="9"/>
      <c r="AP20" s="9"/>
      <c r="AQ20" s="9"/>
      <c r="AR20" s="9"/>
      <c r="AS20" s="9"/>
      <c r="AT20" s="9"/>
      <c r="AU20" s="9"/>
    </row>
    <row r="21" spans="1:47" ht="91.5" customHeight="1">
      <c r="A21" s="463"/>
      <c r="B21" s="425"/>
      <c r="C21" s="109" t="s">
        <v>403</v>
      </c>
      <c r="D21" s="95" t="s">
        <v>23</v>
      </c>
      <c r="E21" s="110"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110" t="s">
        <v>409</v>
      </c>
      <c r="AD21" s="90" t="s">
        <v>86</v>
      </c>
      <c r="AE21" s="143" t="s">
        <v>86</v>
      </c>
      <c r="AF21" s="9"/>
      <c r="AG21" s="9"/>
      <c r="AH21" s="9"/>
      <c r="AI21" s="9"/>
      <c r="AJ21" s="9"/>
      <c r="AK21" s="9"/>
      <c r="AL21" s="9"/>
      <c r="AM21" s="9"/>
      <c r="AN21" s="9"/>
      <c r="AO21" s="9"/>
      <c r="AP21" s="9"/>
      <c r="AQ21" s="9"/>
      <c r="AR21" s="9"/>
      <c r="AS21" s="9"/>
      <c r="AT21" s="9"/>
      <c r="AU21" s="9"/>
    </row>
    <row r="22" spans="1:47" ht="93.75" customHeight="1">
      <c r="A22" s="463"/>
      <c r="B22" s="425"/>
      <c r="C22" s="109" t="s">
        <v>410</v>
      </c>
      <c r="D22" s="96" t="s">
        <v>23</v>
      </c>
      <c r="E22" s="110"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110" t="s">
        <v>415</v>
      </c>
      <c r="AD22" s="90" t="s">
        <v>86</v>
      </c>
      <c r="AE22" s="143" t="s">
        <v>86</v>
      </c>
      <c r="AF22" s="9"/>
      <c r="AG22" s="9"/>
      <c r="AH22" s="9"/>
      <c r="AI22" s="9"/>
      <c r="AJ22" s="9"/>
      <c r="AK22" s="9"/>
      <c r="AL22" s="9"/>
      <c r="AM22" s="9"/>
      <c r="AN22" s="9"/>
      <c r="AO22" s="9"/>
      <c r="AP22" s="9"/>
      <c r="AQ22" s="9"/>
      <c r="AR22" s="9"/>
      <c r="AS22" s="9"/>
      <c r="AT22" s="9"/>
      <c r="AU22" s="9"/>
    </row>
    <row r="23" spans="1:47" ht="110.25" customHeight="1">
      <c r="A23" s="463"/>
      <c r="B23" s="425"/>
      <c r="C23" s="90" t="s">
        <v>234</v>
      </c>
      <c r="D23" s="95" t="s">
        <v>26</v>
      </c>
      <c r="E23" s="106"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110" t="s">
        <v>419</v>
      </c>
      <c r="AD23" s="90" t="s">
        <v>86</v>
      </c>
      <c r="AE23" s="143" t="s">
        <v>86</v>
      </c>
      <c r="AF23" s="9"/>
      <c r="AG23" s="9"/>
      <c r="AH23" s="9"/>
      <c r="AI23" s="9"/>
      <c r="AJ23" s="9"/>
      <c r="AK23" s="9"/>
      <c r="AL23" s="9"/>
      <c r="AM23" s="9"/>
      <c r="AN23" s="9"/>
      <c r="AO23" s="9"/>
      <c r="AP23" s="9"/>
      <c r="AQ23" s="9"/>
      <c r="AR23" s="9"/>
      <c r="AS23" s="9"/>
      <c r="AT23" s="9"/>
      <c r="AU23" s="9"/>
    </row>
    <row r="24" spans="1:47" ht="15.75" customHeight="1">
      <c r="B24" s="9"/>
      <c r="C24" s="9"/>
      <c r="D24" s="9"/>
      <c r="E24" s="9"/>
      <c r="F24" s="9"/>
      <c r="G24" s="9"/>
      <c r="H24" s="9"/>
      <c r="I24" s="42"/>
      <c r="J24" s="42"/>
      <c r="K24" s="42"/>
      <c r="L24" s="42"/>
      <c r="M24" s="42"/>
      <c r="N24" s="42"/>
      <c r="O24" s="42"/>
      <c r="P24" s="42"/>
      <c r="Q24" s="42"/>
      <c r="R24" s="42"/>
      <c r="S24" s="42"/>
      <c r="T24" s="42"/>
      <c r="U24" s="9"/>
      <c r="V24" s="9"/>
      <c r="W24" s="42"/>
      <c r="X24" s="42"/>
      <c r="Y24" s="42"/>
      <c r="Z24" s="42"/>
      <c r="AA24" s="42"/>
      <c r="AB24" s="42"/>
      <c r="AC24" s="44"/>
      <c r="AD24" s="42"/>
      <c r="AE24" s="9"/>
      <c r="AF24" s="9"/>
      <c r="AG24" s="9"/>
      <c r="AH24" s="9"/>
      <c r="AI24" s="9"/>
      <c r="AJ24" s="9"/>
      <c r="AK24" s="9"/>
      <c r="AL24" s="9"/>
      <c r="AM24" s="9"/>
      <c r="AN24" s="9"/>
      <c r="AO24" s="9"/>
      <c r="AP24" s="9"/>
      <c r="AQ24" s="9"/>
      <c r="AR24" s="9"/>
      <c r="AS24" s="9"/>
      <c r="AT24" s="9"/>
      <c r="AU24" s="9"/>
    </row>
    <row r="25" spans="1:47" ht="15.75" customHeight="1">
      <c r="B25" s="9"/>
      <c r="C25" s="9"/>
      <c r="D25" s="9"/>
      <c r="E25" s="9"/>
      <c r="F25" s="9"/>
      <c r="G25" s="9"/>
      <c r="H25" s="9"/>
      <c r="I25" s="42"/>
      <c r="J25" s="42"/>
      <c r="K25" s="42"/>
      <c r="L25" s="42"/>
      <c r="M25" s="42"/>
      <c r="N25" s="42"/>
      <c r="O25" s="42"/>
      <c r="P25" s="42"/>
      <c r="Q25" s="42"/>
      <c r="R25" s="42"/>
      <c r="S25" s="42"/>
      <c r="T25" s="42"/>
      <c r="U25" s="9"/>
      <c r="V25" s="9"/>
      <c r="W25" s="42"/>
      <c r="X25" s="42"/>
      <c r="Y25" s="42"/>
      <c r="Z25" s="42"/>
      <c r="AA25" s="42"/>
      <c r="AB25" s="42"/>
      <c r="AC25" s="44"/>
      <c r="AD25" s="42"/>
      <c r="AE25" s="9"/>
      <c r="AF25" s="9"/>
      <c r="AG25" s="9"/>
      <c r="AH25" s="9"/>
      <c r="AI25" s="9"/>
      <c r="AJ25" s="9"/>
      <c r="AK25" s="9"/>
      <c r="AL25" s="9"/>
      <c r="AM25" s="9"/>
      <c r="AN25" s="9"/>
      <c r="AO25" s="9"/>
      <c r="AP25" s="9"/>
      <c r="AQ25" s="9"/>
      <c r="AR25" s="9"/>
      <c r="AS25" s="9"/>
      <c r="AT25" s="9"/>
      <c r="AU25" s="9"/>
    </row>
    <row r="26" spans="1:47" ht="15.75" customHeight="1">
      <c r="B26" s="9"/>
      <c r="C26" s="9"/>
      <c r="D26" s="9"/>
      <c r="E26" s="9"/>
      <c r="F26" s="9"/>
      <c r="G26" s="9"/>
      <c r="H26" s="9"/>
      <c r="I26" s="42"/>
      <c r="J26" s="42"/>
      <c r="K26" s="42"/>
      <c r="L26" s="42"/>
      <c r="M26" s="42"/>
      <c r="N26" s="42"/>
      <c r="O26" s="42"/>
      <c r="P26" s="42"/>
      <c r="Q26" s="42"/>
      <c r="R26" s="42"/>
      <c r="S26" s="42"/>
      <c r="T26" s="42"/>
      <c r="U26" s="9"/>
      <c r="V26" s="9"/>
      <c r="W26" s="42"/>
      <c r="X26" s="42"/>
      <c r="Y26" s="42"/>
      <c r="Z26" s="42"/>
      <c r="AA26" s="42"/>
      <c r="AB26" s="42"/>
      <c r="AC26" s="44"/>
      <c r="AD26" s="42"/>
      <c r="AE26" s="9"/>
      <c r="AF26" s="9"/>
      <c r="AG26" s="9"/>
      <c r="AH26" s="9"/>
      <c r="AI26" s="9"/>
      <c r="AJ26" s="9"/>
      <c r="AK26" s="9"/>
      <c r="AL26" s="9"/>
      <c r="AM26" s="9"/>
      <c r="AN26" s="9"/>
      <c r="AO26" s="9"/>
      <c r="AP26" s="9"/>
      <c r="AQ26" s="9"/>
      <c r="AR26" s="9"/>
      <c r="AS26" s="9"/>
      <c r="AT26" s="9"/>
      <c r="AU26" s="9"/>
    </row>
    <row r="27" spans="1:47" ht="15.75" customHeight="1">
      <c r="B27" s="9"/>
      <c r="C27" s="9"/>
      <c r="D27" s="9"/>
      <c r="E27" s="9"/>
      <c r="F27" s="9"/>
      <c r="G27" s="9"/>
      <c r="H27" s="9"/>
      <c r="I27" s="42"/>
      <c r="J27" s="42"/>
      <c r="K27" s="42"/>
      <c r="L27" s="42"/>
      <c r="M27" s="42"/>
      <c r="N27" s="42"/>
      <c r="O27" s="42"/>
      <c r="P27" s="42"/>
      <c r="Q27" s="42"/>
      <c r="R27" s="42"/>
      <c r="S27" s="42"/>
      <c r="T27" s="42"/>
      <c r="U27" s="9"/>
      <c r="V27" s="9"/>
      <c r="W27" s="42"/>
      <c r="X27" s="42"/>
      <c r="Y27" s="42"/>
      <c r="Z27" s="42"/>
      <c r="AA27" s="42"/>
      <c r="AB27" s="42"/>
      <c r="AC27" s="44"/>
      <c r="AD27" s="42"/>
      <c r="AE27" s="9"/>
      <c r="AF27" s="9"/>
      <c r="AG27" s="9"/>
      <c r="AH27" s="9"/>
      <c r="AI27" s="9"/>
      <c r="AJ27" s="9"/>
      <c r="AK27" s="9"/>
      <c r="AL27" s="9"/>
      <c r="AM27" s="9"/>
      <c r="AN27" s="9"/>
      <c r="AO27" s="9"/>
      <c r="AP27" s="9"/>
      <c r="AQ27" s="9"/>
      <c r="AR27" s="9"/>
      <c r="AS27" s="9"/>
      <c r="AT27" s="9"/>
      <c r="AU27" s="9"/>
    </row>
    <row r="28" spans="1:47" ht="15.75" customHeight="1">
      <c r="B28" s="9"/>
      <c r="C28" s="9"/>
      <c r="D28" s="9"/>
      <c r="E28" s="9"/>
      <c r="F28" s="9"/>
      <c r="G28" s="9"/>
      <c r="H28" s="9"/>
      <c r="I28" s="42"/>
      <c r="J28" s="42"/>
      <c r="K28" s="42"/>
      <c r="L28" s="42"/>
      <c r="M28" s="42"/>
      <c r="N28" s="42"/>
      <c r="O28" s="42"/>
      <c r="P28" s="42"/>
      <c r="Q28" s="42"/>
      <c r="R28" s="42"/>
      <c r="S28" s="42"/>
      <c r="T28" s="42"/>
      <c r="U28" s="9"/>
      <c r="V28" s="9"/>
      <c r="W28" s="42"/>
      <c r="X28" s="42"/>
      <c r="Y28" s="42"/>
      <c r="Z28" s="42"/>
      <c r="AA28" s="42"/>
      <c r="AB28" s="42"/>
      <c r="AC28" s="44"/>
      <c r="AD28" s="42"/>
      <c r="AE28" s="9"/>
      <c r="AF28" s="9"/>
      <c r="AG28" s="9"/>
      <c r="AH28" s="9"/>
      <c r="AI28" s="9"/>
      <c r="AJ28" s="9"/>
      <c r="AK28" s="9"/>
      <c r="AL28" s="9"/>
      <c r="AM28" s="9"/>
      <c r="AN28" s="9"/>
      <c r="AO28" s="9"/>
      <c r="AP28" s="9"/>
      <c r="AQ28" s="9"/>
      <c r="AR28" s="9"/>
      <c r="AS28" s="9"/>
      <c r="AT28" s="9"/>
      <c r="AU28" s="9"/>
    </row>
    <row r="29" spans="1:47" ht="15.75" customHeight="1">
      <c r="B29" s="9"/>
      <c r="C29" s="9"/>
      <c r="D29" s="9"/>
      <c r="E29" s="9"/>
      <c r="F29" s="9"/>
      <c r="G29" s="9"/>
      <c r="H29" s="9"/>
      <c r="I29" s="42"/>
      <c r="J29" s="42"/>
      <c r="K29" s="42"/>
      <c r="L29" s="42"/>
      <c r="M29" s="42"/>
      <c r="N29" s="42"/>
      <c r="O29" s="42"/>
      <c r="P29" s="42"/>
      <c r="Q29" s="42"/>
      <c r="R29" s="42"/>
      <c r="S29" s="42"/>
      <c r="T29" s="42"/>
      <c r="U29" s="9"/>
      <c r="V29" s="9"/>
      <c r="W29" s="42"/>
      <c r="X29" s="42"/>
      <c r="Y29" s="42"/>
      <c r="Z29" s="42"/>
      <c r="AA29" s="42"/>
      <c r="AB29" s="42"/>
      <c r="AC29" s="44"/>
      <c r="AD29" s="42"/>
      <c r="AE29" s="9"/>
      <c r="AF29" s="9"/>
      <c r="AG29" s="9"/>
      <c r="AH29" s="9"/>
      <c r="AI29" s="9"/>
      <c r="AJ29" s="9"/>
      <c r="AK29" s="9"/>
      <c r="AL29" s="9"/>
      <c r="AM29" s="9"/>
      <c r="AN29" s="9"/>
      <c r="AO29" s="9"/>
      <c r="AP29" s="9"/>
      <c r="AQ29" s="9"/>
      <c r="AR29" s="9"/>
      <c r="AS29" s="9"/>
      <c r="AT29" s="9"/>
      <c r="AU29" s="9"/>
    </row>
    <row r="30" spans="1:47" ht="15.75" customHeight="1">
      <c r="B30" s="9"/>
      <c r="C30" s="9"/>
      <c r="D30" s="9"/>
      <c r="E30" s="9"/>
      <c r="F30" s="9"/>
      <c r="G30" s="9"/>
      <c r="H30" s="9"/>
      <c r="I30" s="42"/>
      <c r="J30" s="42"/>
      <c r="K30" s="42"/>
      <c r="L30" s="42"/>
      <c r="M30" s="42"/>
      <c r="N30" s="42"/>
      <c r="O30" s="42"/>
      <c r="P30" s="42"/>
      <c r="Q30" s="42"/>
      <c r="R30" s="42"/>
      <c r="S30" s="42"/>
      <c r="T30" s="42"/>
      <c r="U30" s="9"/>
      <c r="V30" s="9"/>
      <c r="W30" s="42"/>
      <c r="X30" s="42"/>
      <c r="Y30" s="42"/>
      <c r="Z30" s="42"/>
      <c r="AA30" s="42"/>
      <c r="AB30" s="42"/>
      <c r="AC30" s="44"/>
      <c r="AD30" s="42"/>
      <c r="AE30" s="9"/>
      <c r="AF30" s="9"/>
      <c r="AG30" s="9"/>
      <c r="AH30" s="9"/>
      <c r="AI30" s="9"/>
      <c r="AJ30" s="9"/>
      <c r="AK30" s="9"/>
      <c r="AL30" s="9"/>
      <c r="AM30" s="9"/>
      <c r="AN30" s="9"/>
      <c r="AO30" s="9"/>
      <c r="AP30" s="9"/>
      <c r="AQ30" s="9"/>
      <c r="AR30" s="9"/>
      <c r="AS30" s="9"/>
      <c r="AT30" s="9"/>
      <c r="AU30" s="9"/>
    </row>
    <row r="31" spans="1:47" ht="15.75" customHeight="1">
      <c r="B31" s="9"/>
      <c r="C31" s="9"/>
      <c r="D31" s="9"/>
      <c r="E31" s="9"/>
      <c r="F31" s="9"/>
      <c r="G31" s="9"/>
      <c r="H31" s="9"/>
      <c r="I31" s="42"/>
      <c r="J31" s="42"/>
      <c r="K31" s="42"/>
      <c r="L31" s="42"/>
      <c r="M31" s="42"/>
      <c r="N31" s="42"/>
      <c r="O31" s="42"/>
      <c r="P31" s="42"/>
      <c r="Q31" s="42"/>
      <c r="R31" s="42"/>
      <c r="S31" s="42"/>
      <c r="T31" s="42"/>
      <c r="U31" s="9"/>
      <c r="V31" s="9"/>
      <c r="W31" s="42"/>
      <c r="X31" s="42"/>
      <c r="Y31" s="42"/>
      <c r="Z31" s="42"/>
      <c r="AA31" s="42"/>
      <c r="AB31" s="42"/>
      <c r="AC31" s="44"/>
      <c r="AD31" s="42"/>
      <c r="AE31" s="9"/>
      <c r="AF31" s="9"/>
      <c r="AG31" s="9"/>
      <c r="AH31" s="9"/>
      <c r="AI31" s="9"/>
      <c r="AJ31" s="9"/>
      <c r="AK31" s="9"/>
      <c r="AL31" s="9"/>
      <c r="AM31" s="9"/>
      <c r="AN31" s="9"/>
      <c r="AO31" s="9"/>
      <c r="AP31" s="9"/>
      <c r="AQ31" s="9"/>
      <c r="AR31" s="9"/>
      <c r="AS31" s="9"/>
      <c r="AT31" s="9"/>
      <c r="AU31" s="9"/>
    </row>
    <row r="32" spans="1:47" ht="15.75" customHeight="1">
      <c r="B32" s="9"/>
      <c r="C32" s="9"/>
      <c r="D32" s="9"/>
      <c r="E32" s="9"/>
      <c r="F32" s="9"/>
      <c r="G32" s="9"/>
      <c r="H32" s="9"/>
      <c r="I32" s="42"/>
      <c r="J32" s="42"/>
      <c r="K32" s="42"/>
      <c r="L32" s="42"/>
      <c r="M32" s="42"/>
      <c r="N32" s="42"/>
      <c r="O32" s="42"/>
      <c r="P32" s="42"/>
      <c r="Q32" s="42"/>
      <c r="R32" s="42"/>
      <c r="S32" s="42"/>
      <c r="T32" s="42"/>
      <c r="U32" s="9"/>
      <c r="V32" s="9"/>
      <c r="W32" s="42"/>
      <c r="X32" s="42"/>
      <c r="Y32" s="42"/>
      <c r="Z32" s="42"/>
      <c r="AA32" s="42"/>
      <c r="AB32" s="42"/>
      <c r="AC32" s="44"/>
      <c r="AD32" s="42"/>
      <c r="AE32" s="9"/>
      <c r="AF32" s="9"/>
      <c r="AG32" s="9"/>
      <c r="AH32" s="9"/>
      <c r="AI32" s="9"/>
      <c r="AJ32" s="9"/>
      <c r="AK32" s="9"/>
      <c r="AL32" s="9"/>
      <c r="AM32" s="9"/>
      <c r="AN32" s="9"/>
      <c r="AO32" s="9"/>
      <c r="AP32" s="9"/>
      <c r="AQ32" s="9"/>
      <c r="AR32" s="9"/>
      <c r="AS32" s="9"/>
      <c r="AT32" s="9"/>
      <c r="AU32" s="9"/>
    </row>
    <row r="33" spans="2:47" ht="15.75" customHeight="1">
      <c r="B33" s="9"/>
      <c r="C33" s="9"/>
      <c r="D33" s="9"/>
      <c r="E33" s="9"/>
      <c r="F33" s="9"/>
      <c r="G33" s="9"/>
      <c r="H33" s="9"/>
      <c r="I33" s="42"/>
      <c r="J33" s="42"/>
      <c r="K33" s="42"/>
      <c r="L33" s="42"/>
      <c r="M33" s="42"/>
      <c r="N33" s="42"/>
      <c r="O33" s="42"/>
      <c r="P33" s="42"/>
      <c r="Q33" s="42"/>
      <c r="R33" s="42"/>
      <c r="S33" s="42"/>
      <c r="T33" s="42"/>
      <c r="U33" s="9"/>
      <c r="V33" s="9"/>
      <c r="W33" s="42"/>
      <c r="X33" s="42"/>
      <c r="Y33" s="42"/>
      <c r="Z33" s="42"/>
      <c r="AA33" s="42"/>
      <c r="AB33" s="42"/>
      <c r="AC33" s="44"/>
      <c r="AD33" s="42"/>
      <c r="AE33" s="9"/>
      <c r="AF33" s="9"/>
      <c r="AG33" s="9"/>
      <c r="AH33" s="9"/>
      <c r="AI33" s="9"/>
      <c r="AJ33" s="9"/>
      <c r="AK33" s="9"/>
      <c r="AL33" s="9"/>
      <c r="AM33" s="9"/>
      <c r="AN33" s="9"/>
      <c r="AO33" s="9"/>
      <c r="AP33" s="9"/>
      <c r="AQ33" s="9"/>
      <c r="AR33" s="9"/>
      <c r="AS33" s="9"/>
      <c r="AT33" s="9"/>
      <c r="AU33" s="9"/>
    </row>
    <row r="34" spans="2:47" ht="15.75" customHeight="1">
      <c r="B34" s="9"/>
      <c r="C34" s="9"/>
      <c r="D34" s="9"/>
      <c r="E34" s="9"/>
      <c r="F34" s="9"/>
      <c r="G34" s="9"/>
      <c r="H34" s="9"/>
      <c r="I34" s="42"/>
      <c r="J34" s="42"/>
      <c r="K34" s="42"/>
      <c r="L34" s="42"/>
      <c r="M34" s="42"/>
      <c r="N34" s="42"/>
      <c r="O34" s="42"/>
      <c r="P34" s="42"/>
      <c r="Q34" s="42"/>
      <c r="R34" s="42"/>
      <c r="S34" s="42"/>
      <c r="T34" s="42"/>
      <c r="U34" s="9"/>
      <c r="V34" s="9"/>
      <c r="W34" s="42"/>
      <c r="X34" s="42"/>
      <c r="Y34" s="42"/>
      <c r="Z34" s="42"/>
      <c r="AA34" s="42"/>
      <c r="AB34" s="42"/>
      <c r="AC34" s="44"/>
      <c r="AD34" s="42"/>
      <c r="AE34" s="9"/>
      <c r="AF34" s="9"/>
      <c r="AG34" s="9"/>
      <c r="AH34" s="9"/>
      <c r="AI34" s="9"/>
      <c r="AJ34" s="9"/>
      <c r="AK34" s="9"/>
      <c r="AL34" s="9"/>
      <c r="AM34" s="9"/>
      <c r="AN34" s="9"/>
      <c r="AO34" s="9"/>
      <c r="AP34" s="9"/>
      <c r="AQ34" s="9"/>
      <c r="AR34" s="9"/>
      <c r="AS34" s="9"/>
      <c r="AT34" s="9"/>
      <c r="AU34" s="9"/>
    </row>
    <row r="35" spans="2:47" ht="15.75" customHeight="1">
      <c r="B35" s="9"/>
      <c r="C35" s="9"/>
      <c r="D35" s="9"/>
      <c r="E35" s="9"/>
      <c r="F35" s="9"/>
      <c r="G35" s="9"/>
      <c r="H35" s="9"/>
      <c r="I35" s="42"/>
      <c r="J35" s="42"/>
      <c r="K35" s="42"/>
      <c r="L35" s="42"/>
      <c r="M35" s="42"/>
      <c r="N35" s="42"/>
      <c r="O35" s="42"/>
      <c r="P35" s="42"/>
      <c r="Q35" s="42"/>
      <c r="R35" s="42"/>
      <c r="S35" s="42"/>
      <c r="T35" s="42"/>
      <c r="U35" s="9"/>
      <c r="V35" s="9"/>
      <c r="W35" s="42"/>
      <c r="X35" s="42"/>
      <c r="Y35" s="42"/>
      <c r="Z35" s="42"/>
      <c r="AA35" s="42"/>
      <c r="AB35" s="42"/>
      <c r="AC35" s="44"/>
      <c r="AD35" s="42"/>
      <c r="AE35" s="9"/>
      <c r="AF35" s="9"/>
      <c r="AG35" s="9"/>
      <c r="AH35" s="9"/>
      <c r="AI35" s="9"/>
      <c r="AJ35" s="9"/>
      <c r="AK35" s="9"/>
      <c r="AL35" s="9"/>
      <c r="AM35" s="9"/>
      <c r="AN35" s="9"/>
      <c r="AO35" s="9"/>
      <c r="AP35" s="9"/>
      <c r="AQ35" s="9"/>
      <c r="AR35" s="9"/>
      <c r="AS35" s="9"/>
      <c r="AT35" s="9"/>
      <c r="AU35" s="9"/>
    </row>
    <row r="36" spans="2:47" ht="15.75" customHeight="1">
      <c r="B36" s="9"/>
      <c r="C36" s="9"/>
      <c r="D36" s="9"/>
      <c r="E36" s="9"/>
      <c r="F36" s="9"/>
      <c r="G36" s="9"/>
      <c r="H36" s="9"/>
      <c r="I36" s="42"/>
      <c r="J36" s="42"/>
      <c r="K36" s="42"/>
      <c r="L36" s="42"/>
      <c r="M36" s="42"/>
      <c r="N36" s="42"/>
      <c r="O36" s="42"/>
      <c r="P36" s="42"/>
      <c r="Q36" s="42"/>
      <c r="R36" s="42"/>
      <c r="S36" s="42"/>
      <c r="T36" s="42"/>
      <c r="U36" s="9"/>
      <c r="V36" s="9"/>
      <c r="W36" s="42"/>
      <c r="X36" s="42"/>
      <c r="Y36" s="42"/>
      <c r="Z36" s="42"/>
      <c r="AA36" s="42"/>
      <c r="AB36" s="42"/>
      <c r="AC36" s="44"/>
      <c r="AD36" s="42"/>
      <c r="AE36" s="9"/>
      <c r="AF36" s="9"/>
      <c r="AG36" s="9"/>
      <c r="AH36" s="9"/>
      <c r="AI36" s="9"/>
      <c r="AJ36" s="9"/>
      <c r="AK36" s="9"/>
      <c r="AL36" s="9"/>
      <c r="AM36" s="9"/>
      <c r="AN36" s="9"/>
      <c r="AO36" s="9"/>
      <c r="AP36" s="9"/>
      <c r="AQ36" s="9"/>
      <c r="AR36" s="9"/>
      <c r="AS36" s="9"/>
      <c r="AT36" s="9"/>
      <c r="AU36" s="9"/>
    </row>
    <row r="37" spans="2:47" ht="15.75" customHeight="1">
      <c r="B37" s="9"/>
      <c r="C37" s="9"/>
      <c r="D37" s="9"/>
      <c r="E37" s="9"/>
      <c r="F37" s="9"/>
      <c r="G37" s="9"/>
      <c r="H37" s="9"/>
      <c r="I37" s="42"/>
      <c r="J37" s="42"/>
      <c r="K37" s="42"/>
      <c r="L37" s="42"/>
      <c r="M37" s="42"/>
      <c r="N37" s="42"/>
      <c r="O37" s="42"/>
      <c r="P37" s="42"/>
      <c r="Q37" s="42"/>
      <c r="R37" s="42"/>
      <c r="S37" s="42"/>
      <c r="T37" s="42"/>
      <c r="U37" s="9"/>
      <c r="V37" s="9"/>
      <c r="W37" s="42"/>
      <c r="X37" s="42"/>
      <c r="Y37" s="42"/>
      <c r="Z37" s="42"/>
      <c r="AA37" s="42"/>
      <c r="AB37" s="42"/>
      <c r="AC37" s="44"/>
      <c r="AD37" s="42"/>
      <c r="AE37" s="9"/>
      <c r="AF37" s="9"/>
      <c r="AG37" s="9"/>
      <c r="AH37" s="9"/>
      <c r="AI37" s="9"/>
      <c r="AJ37" s="9"/>
      <c r="AK37" s="9"/>
      <c r="AL37" s="9"/>
      <c r="AM37" s="9"/>
      <c r="AN37" s="9"/>
      <c r="AO37" s="9"/>
      <c r="AP37" s="9"/>
      <c r="AQ37" s="9"/>
      <c r="AR37" s="9"/>
      <c r="AS37" s="9"/>
      <c r="AT37" s="9"/>
      <c r="AU37" s="9"/>
    </row>
    <row r="38" spans="2:47" ht="15.75" customHeight="1">
      <c r="B38" s="9"/>
      <c r="C38" s="9"/>
      <c r="D38" s="9"/>
      <c r="E38" s="9"/>
      <c r="F38" s="9"/>
      <c r="G38" s="9"/>
      <c r="H38" s="9"/>
      <c r="I38" s="42"/>
      <c r="J38" s="42"/>
      <c r="K38" s="42"/>
      <c r="L38" s="42"/>
      <c r="M38" s="42"/>
      <c r="N38" s="42"/>
      <c r="O38" s="42"/>
      <c r="P38" s="42"/>
      <c r="Q38" s="42"/>
      <c r="R38" s="42"/>
      <c r="S38" s="42"/>
      <c r="T38" s="42"/>
      <c r="U38" s="9"/>
      <c r="V38" s="9"/>
      <c r="W38" s="42"/>
      <c r="X38" s="42"/>
      <c r="Y38" s="42"/>
      <c r="Z38" s="42"/>
      <c r="AA38" s="42"/>
      <c r="AB38" s="42"/>
      <c r="AC38" s="44"/>
      <c r="AD38" s="42"/>
      <c r="AE38" s="9"/>
      <c r="AF38" s="9"/>
      <c r="AG38" s="9"/>
      <c r="AH38" s="9"/>
      <c r="AI38" s="9"/>
      <c r="AJ38" s="9"/>
      <c r="AK38" s="9"/>
      <c r="AL38" s="9"/>
      <c r="AM38" s="9"/>
      <c r="AN38" s="9"/>
      <c r="AO38" s="9"/>
      <c r="AP38" s="9"/>
      <c r="AQ38" s="9"/>
      <c r="AR38" s="9"/>
      <c r="AS38" s="9"/>
      <c r="AT38" s="9"/>
      <c r="AU38" s="9"/>
    </row>
    <row r="39" spans="2:47" ht="15.75" customHeight="1">
      <c r="B39" s="9"/>
      <c r="C39" s="9"/>
      <c r="D39" s="9"/>
      <c r="E39" s="9"/>
      <c r="F39" s="9"/>
      <c r="G39" s="9"/>
      <c r="H39" s="9"/>
      <c r="I39" s="42"/>
      <c r="J39" s="42"/>
      <c r="K39" s="42"/>
      <c r="L39" s="42"/>
      <c r="M39" s="42"/>
      <c r="N39" s="42"/>
      <c r="O39" s="42"/>
      <c r="P39" s="42"/>
      <c r="Q39" s="42"/>
      <c r="R39" s="42"/>
      <c r="S39" s="42"/>
      <c r="T39" s="42"/>
      <c r="U39" s="9"/>
      <c r="V39" s="9"/>
      <c r="W39" s="42"/>
      <c r="X39" s="42"/>
      <c r="Y39" s="42"/>
      <c r="Z39" s="42"/>
      <c r="AA39" s="42"/>
      <c r="AB39" s="42"/>
      <c r="AC39" s="44"/>
      <c r="AD39" s="42"/>
      <c r="AE39" s="9"/>
      <c r="AF39" s="9"/>
      <c r="AG39" s="9"/>
      <c r="AH39" s="9"/>
      <c r="AI39" s="9"/>
      <c r="AJ39" s="9"/>
      <c r="AK39" s="9"/>
      <c r="AL39" s="9"/>
      <c r="AM39" s="9"/>
      <c r="AN39" s="9"/>
      <c r="AO39" s="9"/>
      <c r="AP39" s="9"/>
      <c r="AQ39" s="9"/>
      <c r="AR39" s="9"/>
      <c r="AS39" s="9"/>
      <c r="AT39" s="9"/>
      <c r="AU39" s="9"/>
    </row>
    <row r="40" spans="2:47" ht="15.75" customHeight="1">
      <c r="B40" s="9"/>
      <c r="C40" s="9"/>
      <c r="D40" s="9"/>
      <c r="E40" s="9"/>
      <c r="F40" s="9"/>
      <c r="G40" s="9"/>
      <c r="H40" s="9"/>
      <c r="I40" s="42"/>
      <c r="J40" s="42"/>
      <c r="K40" s="42"/>
      <c r="L40" s="42"/>
      <c r="M40" s="42"/>
      <c r="N40" s="42"/>
      <c r="O40" s="42"/>
      <c r="P40" s="42"/>
      <c r="Q40" s="42"/>
      <c r="R40" s="42"/>
      <c r="S40" s="42"/>
      <c r="T40" s="42"/>
      <c r="U40" s="9"/>
      <c r="V40" s="9"/>
      <c r="W40" s="42"/>
      <c r="X40" s="42"/>
      <c r="Y40" s="42"/>
      <c r="Z40" s="42"/>
      <c r="AA40" s="42"/>
      <c r="AB40" s="42"/>
      <c r="AC40" s="44"/>
      <c r="AD40" s="42"/>
      <c r="AE40" s="9"/>
      <c r="AF40" s="9"/>
      <c r="AG40" s="9"/>
      <c r="AH40" s="9"/>
      <c r="AI40" s="9"/>
      <c r="AJ40" s="9"/>
      <c r="AK40" s="9"/>
      <c r="AL40" s="9"/>
      <c r="AM40" s="9"/>
      <c r="AN40" s="9"/>
      <c r="AO40" s="9"/>
      <c r="AP40" s="9"/>
      <c r="AQ40" s="9"/>
      <c r="AR40" s="9"/>
      <c r="AS40" s="9"/>
      <c r="AT40" s="9"/>
      <c r="AU40" s="9"/>
    </row>
    <row r="41" spans="2:47" ht="15.75" customHeight="1">
      <c r="B41" s="9"/>
      <c r="C41" s="9"/>
      <c r="D41" s="9"/>
      <c r="E41" s="9"/>
      <c r="F41" s="9"/>
      <c r="G41" s="9"/>
      <c r="H41" s="9"/>
      <c r="I41" s="42"/>
      <c r="J41" s="42"/>
      <c r="K41" s="42"/>
      <c r="L41" s="42"/>
      <c r="M41" s="42"/>
      <c r="N41" s="42"/>
      <c r="O41" s="42"/>
      <c r="P41" s="42"/>
      <c r="Q41" s="42"/>
      <c r="R41" s="42"/>
      <c r="S41" s="42"/>
      <c r="T41" s="42"/>
      <c r="U41" s="9"/>
      <c r="V41" s="9"/>
      <c r="W41" s="42"/>
      <c r="X41" s="42"/>
      <c r="Y41" s="42"/>
      <c r="Z41" s="42"/>
      <c r="AA41" s="42"/>
      <c r="AB41" s="42"/>
      <c r="AC41" s="44"/>
      <c r="AD41" s="42"/>
      <c r="AE41" s="9"/>
      <c r="AF41" s="9"/>
      <c r="AG41" s="9"/>
      <c r="AH41" s="9"/>
      <c r="AI41" s="9"/>
      <c r="AJ41" s="9"/>
      <c r="AK41" s="9"/>
      <c r="AL41" s="9"/>
      <c r="AM41" s="9"/>
      <c r="AN41" s="9"/>
      <c r="AO41" s="9"/>
      <c r="AP41" s="9"/>
      <c r="AQ41" s="9"/>
      <c r="AR41" s="9"/>
      <c r="AS41" s="9"/>
      <c r="AT41" s="9"/>
      <c r="AU41" s="9"/>
    </row>
    <row r="42" spans="2:47" ht="15.75" customHeight="1">
      <c r="B42" s="9"/>
      <c r="C42" s="9"/>
      <c r="D42" s="9"/>
      <c r="E42" s="9"/>
      <c r="F42" s="9"/>
      <c r="G42" s="9"/>
      <c r="H42" s="9"/>
      <c r="I42" s="42"/>
      <c r="J42" s="42"/>
      <c r="K42" s="42"/>
      <c r="L42" s="42"/>
      <c r="M42" s="42"/>
      <c r="N42" s="42"/>
      <c r="O42" s="42"/>
      <c r="P42" s="42"/>
      <c r="Q42" s="42"/>
      <c r="R42" s="42"/>
      <c r="S42" s="42"/>
      <c r="T42" s="42"/>
      <c r="U42" s="9"/>
      <c r="V42" s="9"/>
      <c r="W42" s="42"/>
      <c r="X42" s="42"/>
      <c r="Y42" s="42"/>
      <c r="Z42" s="42"/>
      <c r="AA42" s="42"/>
      <c r="AB42" s="42"/>
      <c r="AC42" s="44"/>
      <c r="AD42" s="42"/>
      <c r="AE42" s="9"/>
      <c r="AF42" s="9"/>
      <c r="AG42" s="9"/>
      <c r="AH42" s="9"/>
      <c r="AI42" s="9"/>
      <c r="AJ42" s="9"/>
      <c r="AK42" s="9"/>
      <c r="AL42" s="9"/>
      <c r="AM42" s="9"/>
      <c r="AN42" s="9"/>
      <c r="AO42" s="9"/>
      <c r="AP42" s="9"/>
      <c r="AQ42" s="9"/>
      <c r="AR42" s="9"/>
      <c r="AS42" s="9"/>
      <c r="AT42" s="9"/>
      <c r="AU42" s="9"/>
    </row>
    <row r="43" spans="2:47" ht="15.75" customHeight="1">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c r="AR43" s="9"/>
      <c r="AS43" s="9"/>
      <c r="AT43" s="9"/>
      <c r="AU43" s="9"/>
    </row>
    <row r="44" spans="2:47" ht="15.75" customHeight="1">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c r="AR44" s="9"/>
      <c r="AS44" s="9"/>
      <c r="AT44" s="9"/>
      <c r="AU44" s="9"/>
    </row>
    <row r="45" spans="2:47" ht="15.75" customHeight="1">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c r="AR45" s="9"/>
      <c r="AS45" s="9"/>
      <c r="AT45" s="9"/>
      <c r="AU45" s="9"/>
    </row>
    <row r="46" spans="2:47" ht="15.75" customHeight="1">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c r="AR46" s="9"/>
      <c r="AS46" s="9"/>
      <c r="AT46" s="9"/>
      <c r="AU46" s="9"/>
    </row>
    <row r="47" spans="2:47" ht="15.75" customHeight="1">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c r="AR47" s="9"/>
      <c r="AS47" s="9"/>
      <c r="AT47" s="9"/>
      <c r="AU47" s="9"/>
    </row>
    <row r="48" spans="2:47" ht="15.75" customHeight="1">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c r="AR48" s="9"/>
      <c r="AS48" s="9"/>
      <c r="AT48" s="9"/>
      <c r="AU48" s="9"/>
    </row>
    <row r="49" spans="2:47" ht="15.75" customHeight="1">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c r="AR49" s="9"/>
      <c r="AS49" s="9"/>
      <c r="AT49" s="9"/>
      <c r="AU49" s="9"/>
    </row>
    <row r="50" spans="2:47" ht="15.75" customHeight="1">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c r="AR50" s="9"/>
      <c r="AS50" s="9"/>
      <c r="AT50" s="9"/>
      <c r="AU50" s="9"/>
    </row>
    <row r="51" spans="2:47" ht="15.75" customHeight="1">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c r="AR51" s="9"/>
      <c r="AS51" s="9"/>
      <c r="AT51" s="9"/>
      <c r="AU51" s="9"/>
    </row>
    <row r="52" spans="2:47" ht="15.75" customHeight="1">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c r="AR52" s="9"/>
      <c r="AS52" s="9"/>
      <c r="AT52" s="9"/>
      <c r="AU52" s="9"/>
    </row>
    <row r="53" spans="2:47" ht="15.75" customHeight="1">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c r="AR53" s="9"/>
      <c r="AS53" s="9"/>
      <c r="AT53" s="9"/>
      <c r="AU53" s="9"/>
    </row>
    <row r="54" spans="2:47" ht="15.75" customHeight="1">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c r="AR54" s="9"/>
      <c r="AS54" s="9"/>
      <c r="AT54" s="9"/>
      <c r="AU54" s="9"/>
    </row>
    <row r="55" spans="2:47" ht="15.75" customHeight="1">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c r="AR55" s="9"/>
      <c r="AS55" s="9"/>
      <c r="AT55" s="9"/>
      <c r="AU55" s="9"/>
    </row>
    <row r="56" spans="2:47" ht="15.75" customHeight="1">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c r="AR56" s="9"/>
      <c r="AS56" s="9"/>
      <c r="AT56" s="9"/>
      <c r="AU56" s="9"/>
    </row>
    <row r="57" spans="2:47" ht="15.75" customHeight="1">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c r="AR57" s="9"/>
      <c r="AS57" s="9"/>
      <c r="AT57" s="9"/>
      <c r="AU57" s="9"/>
    </row>
    <row r="58" spans="2:47" ht="15.75" customHeight="1">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c r="AR58" s="9"/>
      <c r="AS58" s="9"/>
      <c r="AT58" s="9"/>
      <c r="AU58" s="9"/>
    </row>
    <row r="59" spans="2:47" ht="15.75" customHeight="1">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c r="AR59" s="9"/>
      <c r="AS59" s="9"/>
      <c r="AT59" s="9"/>
      <c r="AU59" s="9"/>
    </row>
    <row r="60" spans="2:47" ht="15.75" customHeight="1">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c r="AR60" s="9"/>
      <c r="AS60" s="9"/>
      <c r="AT60" s="9"/>
      <c r="AU60" s="9"/>
    </row>
    <row r="61" spans="2:47" ht="15.75" customHeight="1">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c r="AR61" s="9"/>
      <c r="AS61" s="9"/>
      <c r="AT61" s="9"/>
      <c r="AU61" s="9"/>
    </row>
    <row r="62" spans="2:47" ht="15.75" customHeight="1">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c r="AR62" s="9"/>
      <c r="AS62" s="9"/>
      <c r="AT62" s="9"/>
      <c r="AU62" s="9"/>
    </row>
    <row r="63" spans="2:47" ht="15.75" customHeight="1">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c r="AR63" s="9"/>
      <c r="AS63" s="9"/>
      <c r="AT63" s="9"/>
      <c r="AU63" s="9"/>
    </row>
    <row r="64" spans="2:47" ht="15.75" customHeight="1">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c r="AR64" s="9"/>
      <c r="AS64" s="9"/>
      <c r="AT64" s="9"/>
      <c r="AU64" s="9"/>
    </row>
    <row r="65" spans="2:47" ht="15.75" customHeight="1">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c r="AR65" s="9"/>
      <c r="AS65" s="9"/>
      <c r="AT65" s="9"/>
      <c r="AU65" s="9"/>
    </row>
    <row r="66" spans="2:47" ht="15.75" customHeight="1">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c r="AR66" s="9"/>
      <c r="AS66" s="9"/>
      <c r="AT66" s="9"/>
      <c r="AU66" s="9"/>
    </row>
    <row r="67" spans="2:47" ht="15.75" customHeight="1">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c r="AR67" s="9"/>
      <c r="AS67" s="9"/>
      <c r="AT67" s="9"/>
      <c r="AU67" s="9"/>
    </row>
    <row r="68" spans="2:47" ht="15.75" customHeight="1">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c r="AR68" s="9"/>
      <c r="AS68" s="9"/>
      <c r="AT68" s="9"/>
      <c r="AU68" s="9"/>
    </row>
    <row r="69" spans="2:47" ht="15.75" customHeight="1">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c r="AR69" s="9"/>
      <c r="AS69" s="9"/>
      <c r="AT69" s="9"/>
      <c r="AU69" s="9"/>
    </row>
    <row r="70" spans="2:47" ht="15.75" customHeight="1">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c r="AR70" s="9"/>
      <c r="AS70" s="9"/>
      <c r="AT70" s="9"/>
      <c r="AU70" s="9"/>
    </row>
    <row r="71" spans="2:47" ht="15.75" customHeight="1">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c r="AR71" s="9"/>
      <c r="AS71" s="9"/>
      <c r="AT71" s="9"/>
      <c r="AU71" s="9"/>
    </row>
    <row r="72" spans="2:47" ht="15.75" customHeight="1">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c r="AR72" s="9"/>
      <c r="AS72" s="9"/>
      <c r="AT72" s="9"/>
      <c r="AU72" s="9"/>
    </row>
    <row r="73" spans="2:47" ht="15.75" customHeight="1">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c r="AR73" s="9"/>
      <c r="AS73" s="9"/>
      <c r="AT73" s="9"/>
      <c r="AU73" s="9"/>
    </row>
    <row r="74" spans="2:47" ht="15.75" customHeight="1">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c r="AR74" s="9"/>
      <c r="AS74" s="9"/>
      <c r="AT74" s="9"/>
      <c r="AU74" s="9"/>
    </row>
    <row r="75" spans="2:47" ht="15.75" customHeight="1">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c r="AR75" s="9"/>
      <c r="AS75" s="9"/>
      <c r="AT75" s="9"/>
      <c r="AU75" s="9"/>
    </row>
    <row r="76" spans="2:47" ht="15.75" customHeight="1">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c r="AR76" s="9"/>
      <c r="AS76" s="9"/>
      <c r="AT76" s="9"/>
      <c r="AU76" s="9"/>
    </row>
    <row r="77" spans="2:47" ht="15.75" customHeight="1">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c r="AR77" s="9"/>
      <c r="AS77" s="9"/>
      <c r="AT77" s="9"/>
      <c r="AU77" s="9"/>
    </row>
    <row r="78" spans="2:47" ht="15.75" customHeight="1">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c r="AR78" s="9"/>
      <c r="AS78" s="9"/>
      <c r="AT78" s="9"/>
      <c r="AU78" s="9"/>
    </row>
    <row r="79" spans="2:47" ht="15.75" customHeight="1">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c r="AR79" s="9"/>
      <c r="AS79" s="9"/>
      <c r="AT79" s="9"/>
      <c r="AU79" s="9"/>
    </row>
    <row r="80" spans="2:47" ht="15.75" customHeight="1">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c r="AR80" s="9"/>
      <c r="AS80" s="9"/>
      <c r="AT80" s="9"/>
      <c r="AU80" s="9"/>
    </row>
    <row r="81" spans="2:47" ht="15.75" customHeight="1">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c r="AR81" s="9"/>
      <c r="AS81" s="9"/>
      <c r="AT81" s="9"/>
      <c r="AU81" s="9"/>
    </row>
    <row r="82" spans="2:47" ht="15.75" customHeight="1">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c r="AR82" s="9"/>
      <c r="AS82" s="9"/>
      <c r="AT82" s="9"/>
      <c r="AU82" s="9"/>
    </row>
    <row r="83" spans="2:47" ht="15.75" customHeight="1">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c r="AR83" s="9"/>
      <c r="AS83" s="9"/>
      <c r="AT83" s="9"/>
      <c r="AU83" s="9"/>
    </row>
    <row r="84" spans="2:47" ht="15.75" customHeight="1">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c r="AR84" s="9"/>
      <c r="AS84" s="9"/>
      <c r="AT84" s="9"/>
      <c r="AU84" s="9"/>
    </row>
    <row r="85" spans="2:47" ht="15.75" customHeight="1">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c r="AR85" s="9"/>
      <c r="AS85" s="9"/>
      <c r="AT85" s="9"/>
      <c r="AU85" s="9"/>
    </row>
    <row r="86" spans="2:47" ht="15.75" customHeight="1">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c r="AR86" s="9"/>
      <c r="AS86" s="9"/>
      <c r="AT86" s="9"/>
      <c r="AU86" s="9"/>
    </row>
    <row r="87" spans="2:47" ht="15.75" customHeight="1">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c r="AR87" s="9"/>
      <c r="AS87" s="9"/>
      <c r="AT87" s="9"/>
      <c r="AU87" s="9"/>
    </row>
    <row r="88" spans="2:47" ht="15.75" customHeight="1">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c r="AR88" s="9"/>
      <c r="AS88" s="9"/>
      <c r="AT88" s="9"/>
      <c r="AU88" s="9"/>
    </row>
    <row r="89" spans="2:47" ht="15.75" customHeight="1">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c r="AR89" s="9"/>
      <c r="AS89" s="9"/>
      <c r="AT89" s="9"/>
      <c r="AU89" s="9"/>
    </row>
    <row r="90" spans="2:47" ht="15.75" customHeight="1">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c r="AR90" s="9"/>
      <c r="AS90" s="9"/>
      <c r="AT90" s="9"/>
      <c r="AU90" s="9"/>
    </row>
    <row r="91" spans="2:47" ht="15.75" customHeight="1">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c r="AR91" s="9"/>
      <c r="AS91" s="9"/>
      <c r="AT91" s="9"/>
      <c r="AU91" s="9"/>
    </row>
    <row r="92" spans="2:47" ht="15.75" customHeight="1">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c r="AR92" s="9"/>
      <c r="AS92" s="9"/>
      <c r="AT92" s="9"/>
      <c r="AU92" s="9"/>
    </row>
    <row r="93" spans="2:47" ht="15.75" customHeight="1">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c r="AR93" s="9"/>
      <c r="AS93" s="9"/>
      <c r="AT93" s="9"/>
      <c r="AU93" s="9"/>
    </row>
    <row r="94" spans="2:47" ht="15.75" customHeight="1">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c r="AR94" s="9"/>
      <c r="AS94" s="9"/>
      <c r="AT94" s="9"/>
      <c r="AU94" s="9"/>
    </row>
    <row r="95" spans="2:47" ht="15.75" customHeight="1">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c r="AR95" s="9"/>
      <c r="AS95" s="9"/>
      <c r="AT95" s="9"/>
      <c r="AU95" s="9"/>
    </row>
    <row r="96" spans="2:47" ht="15.75" customHeight="1">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c r="AR96" s="9"/>
      <c r="AS96" s="9"/>
      <c r="AT96" s="9"/>
      <c r="AU96" s="9"/>
    </row>
    <row r="97" spans="2:47" ht="15.75" customHeight="1">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c r="AR97" s="9"/>
      <c r="AS97" s="9"/>
      <c r="AT97" s="9"/>
      <c r="AU97" s="9"/>
    </row>
    <row r="98" spans="2:47" ht="15.75" customHeight="1">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c r="AR98" s="9"/>
      <c r="AS98" s="9"/>
      <c r="AT98" s="9"/>
      <c r="AU98" s="9"/>
    </row>
    <row r="99" spans="2:47" ht="15.75" customHeight="1">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c r="AR99" s="9"/>
      <c r="AS99" s="9"/>
      <c r="AT99" s="9"/>
      <c r="AU99" s="9"/>
    </row>
    <row r="100" spans="2:47" ht="15.75" customHeight="1">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c r="AR100" s="9"/>
      <c r="AS100" s="9"/>
      <c r="AT100" s="9"/>
      <c r="AU100" s="9"/>
    </row>
    <row r="101" spans="2:47" ht="15.75" customHeight="1">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c r="AR101" s="9"/>
      <c r="AS101" s="9"/>
      <c r="AT101" s="9"/>
      <c r="AU101" s="9"/>
    </row>
    <row r="102" spans="2:47" ht="15.75" customHeight="1">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c r="AR102" s="9"/>
      <c r="AS102" s="9"/>
      <c r="AT102" s="9"/>
      <c r="AU102" s="9"/>
    </row>
    <row r="103" spans="2:47" ht="15.75" customHeight="1">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c r="AR103" s="9"/>
      <c r="AS103" s="9"/>
      <c r="AT103" s="9"/>
      <c r="AU103" s="9"/>
    </row>
    <row r="104" spans="2:47" ht="15.75" customHeight="1">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c r="AR104" s="9"/>
      <c r="AS104" s="9"/>
      <c r="AT104" s="9"/>
      <c r="AU104" s="9"/>
    </row>
    <row r="105" spans="2:47" ht="15.75" customHeight="1">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c r="AR105" s="9"/>
      <c r="AS105" s="9"/>
      <c r="AT105" s="9"/>
      <c r="AU105" s="9"/>
    </row>
    <row r="106" spans="2:47" ht="15.75" customHeight="1">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c r="AR106" s="9"/>
      <c r="AS106" s="9"/>
      <c r="AT106" s="9"/>
      <c r="AU106" s="9"/>
    </row>
    <row r="107" spans="2:47" ht="15.75" customHeight="1">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c r="AR107" s="9"/>
      <c r="AS107" s="9"/>
      <c r="AT107" s="9"/>
      <c r="AU107" s="9"/>
    </row>
    <row r="108" spans="2:47" ht="15.75" customHeight="1">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c r="AR108" s="9"/>
      <c r="AS108" s="9"/>
      <c r="AT108" s="9"/>
      <c r="AU108" s="9"/>
    </row>
    <row r="109" spans="2:47" ht="15.75" customHeight="1">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c r="AR109" s="9"/>
      <c r="AS109" s="9"/>
      <c r="AT109" s="9"/>
      <c r="AU109" s="9"/>
    </row>
    <row r="110" spans="2:47" ht="15.75" customHeight="1">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c r="AR110" s="9"/>
      <c r="AS110" s="9"/>
      <c r="AT110" s="9"/>
      <c r="AU110" s="9"/>
    </row>
    <row r="111" spans="2:47" ht="15.75" customHeight="1">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c r="AR111" s="9"/>
      <c r="AS111" s="9"/>
      <c r="AT111" s="9"/>
      <c r="AU111" s="9"/>
    </row>
    <row r="112" spans="2:47" ht="15.75" customHeight="1">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c r="AR112" s="9"/>
      <c r="AS112" s="9"/>
      <c r="AT112" s="9"/>
      <c r="AU112" s="9"/>
    </row>
    <row r="113" spans="2:47" ht="15.75" customHeight="1">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c r="AR113" s="9"/>
      <c r="AS113" s="9"/>
      <c r="AT113" s="9"/>
      <c r="AU113" s="9"/>
    </row>
    <row r="114" spans="2:47" ht="15.75" customHeight="1">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c r="AR114" s="9"/>
      <c r="AS114" s="9"/>
      <c r="AT114" s="9"/>
      <c r="AU114" s="9"/>
    </row>
    <row r="115" spans="2:47" ht="15.75" customHeight="1">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c r="AR115" s="9"/>
      <c r="AS115" s="9"/>
      <c r="AT115" s="9"/>
      <c r="AU115" s="9"/>
    </row>
    <row r="116" spans="2:47" ht="15.75" customHeight="1">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c r="AR116" s="9"/>
      <c r="AS116" s="9"/>
      <c r="AT116" s="9"/>
      <c r="AU116" s="9"/>
    </row>
    <row r="117" spans="2:47" ht="15.75" customHeight="1">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c r="AR117" s="9"/>
      <c r="AS117" s="9"/>
      <c r="AT117" s="9"/>
      <c r="AU117" s="9"/>
    </row>
    <row r="118" spans="2:47" ht="15.75" customHeight="1">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c r="AR118" s="9"/>
      <c r="AS118" s="9"/>
      <c r="AT118" s="9"/>
      <c r="AU118" s="9"/>
    </row>
    <row r="119" spans="2:47" ht="15.75" customHeight="1">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c r="AR119" s="9"/>
      <c r="AS119" s="9"/>
      <c r="AT119" s="9"/>
      <c r="AU119" s="9"/>
    </row>
    <row r="120" spans="2:47" ht="15.75" customHeight="1">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c r="AR120" s="9"/>
      <c r="AS120" s="9"/>
      <c r="AT120" s="9"/>
      <c r="AU120" s="9"/>
    </row>
    <row r="121" spans="2:47" ht="15.75" customHeight="1">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c r="AR121" s="9"/>
      <c r="AS121" s="9"/>
      <c r="AT121" s="9"/>
      <c r="AU121" s="9"/>
    </row>
    <row r="122" spans="2:47" ht="15.75" customHeight="1">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c r="AR122" s="9"/>
      <c r="AS122" s="9"/>
      <c r="AT122" s="9"/>
      <c r="AU122" s="9"/>
    </row>
    <row r="123" spans="2:47" ht="15.75" customHeight="1">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c r="AR123" s="9"/>
      <c r="AS123" s="9"/>
      <c r="AT123" s="9"/>
      <c r="AU123" s="9"/>
    </row>
    <row r="124" spans="2:47" ht="15.75" customHeight="1">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c r="AR124" s="9"/>
      <c r="AS124" s="9"/>
      <c r="AT124" s="9"/>
      <c r="AU124" s="9"/>
    </row>
    <row r="125" spans="2:47" ht="15.75" customHeight="1">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c r="AR125" s="9"/>
      <c r="AS125" s="9"/>
      <c r="AT125" s="9"/>
      <c r="AU125" s="9"/>
    </row>
    <row r="126" spans="2:47" ht="15.75" customHeight="1">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c r="AR126" s="9"/>
      <c r="AS126" s="9"/>
      <c r="AT126" s="9"/>
      <c r="AU126" s="9"/>
    </row>
    <row r="127" spans="2:47" ht="15.75" customHeight="1">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c r="AR127" s="9"/>
      <c r="AS127" s="9"/>
      <c r="AT127" s="9"/>
      <c r="AU127" s="9"/>
    </row>
    <row r="128" spans="2:47" ht="15.75" customHeight="1">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c r="AR128" s="9"/>
      <c r="AS128" s="9"/>
      <c r="AT128" s="9"/>
      <c r="AU128" s="9"/>
    </row>
    <row r="129" spans="2:47" ht="15.75" customHeight="1">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c r="AR129" s="9"/>
      <c r="AS129" s="9"/>
      <c r="AT129" s="9"/>
      <c r="AU129" s="9"/>
    </row>
    <row r="130" spans="2:47" ht="15.75" customHeight="1">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c r="AR130" s="9"/>
      <c r="AS130" s="9"/>
      <c r="AT130" s="9"/>
      <c r="AU130" s="9"/>
    </row>
    <row r="131" spans="2:47" ht="15.75" customHeight="1">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c r="AR131" s="9"/>
      <c r="AS131" s="9"/>
      <c r="AT131" s="9"/>
      <c r="AU131" s="9"/>
    </row>
    <row r="132" spans="2:47" ht="15.75" customHeight="1">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c r="AR132" s="9"/>
      <c r="AS132" s="9"/>
      <c r="AT132" s="9"/>
      <c r="AU132" s="9"/>
    </row>
    <row r="133" spans="2:47" ht="15.75" customHeight="1">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c r="AR133" s="9"/>
      <c r="AS133" s="9"/>
      <c r="AT133" s="9"/>
      <c r="AU133" s="9"/>
    </row>
    <row r="134" spans="2:47" ht="15.75" customHeight="1">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c r="AR134" s="9"/>
      <c r="AS134" s="9"/>
      <c r="AT134" s="9"/>
      <c r="AU134" s="9"/>
    </row>
    <row r="135" spans="2:47" ht="15.75" customHeight="1">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c r="AR135" s="9"/>
      <c r="AS135" s="9"/>
      <c r="AT135" s="9"/>
      <c r="AU135" s="9"/>
    </row>
    <row r="136" spans="2:47" ht="15.75" customHeight="1">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c r="AR136" s="9"/>
      <c r="AS136" s="9"/>
      <c r="AT136" s="9"/>
      <c r="AU136" s="9"/>
    </row>
    <row r="137" spans="2:47" ht="15.75" customHeight="1">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c r="AR137" s="9"/>
      <c r="AS137" s="9"/>
      <c r="AT137" s="9"/>
      <c r="AU137" s="9"/>
    </row>
    <row r="138" spans="2:47" ht="15.75" customHeight="1">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c r="AR138" s="9"/>
      <c r="AS138" s="9"/>
      <c r="AT138" s="9"/>
      <c r="AU138" s="9"/>
    </row>
    <row r="139" spans="2:47" ht="15.75" customHeight="1">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c r="AR139" s="9"/>
      <c r="AS139" s="9"/>
      <c r="AT139" s="9"/>
      <c r="AU139" s="9"/>
    </row>
    <row r="140" spans="2:47" ht="15.75" customHeight="1">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c r="AR140" s="9"/>
      <c r="AS140" s="9"/>
      <c r="AT140" s="9"/>
      <c r="AU140" s="9"/>
    </row>
    <row r="141" spans="2:47" ht="15.75" customHeight="1">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c r="AR141" s="9"/>
      <c r="AS141" s="9"/>
      <c r="AT141" s="9"/>
      <c r="AU141" s="9"/>
    </row>
    <row r="142" spans="2:47" ht="15.75" customHeight="1">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c r="AR142" s="9"/>
      <c r="AS142" s="9"/>
      <c r="AT142" s="9"/>
      <c r="AU142" s="9"/>
    </row>
    <row r="143" spans="2:47" ht="15.75" customHeight="1">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c r="AR143" s="9"/>
      <c r="AS143" s="9"/>
      <c r="AT143" s="9"/>
      <c r="AU143" s="9"/>
    </row>
    <row r="144" spans="2:47" ht="15.75" customHeight="1">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c r="AR144" s="9"/>
      <c r="AS144" s="9"/>
      <c r="AT144" s="9"/>
      <c r="AU144" s="9"/>
    </row>
    <row r="145" spans="2:47" ht="15.75" customHeight="1">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c r="AR145" s="9"/>
      <c r="AS145" s="9"/>
      <c r="AT145" s="9"/>
      <c r="AU145" s="9"/>
    </row>
    <row r="146" spans="2:47" ht="15.75" customHeight="1">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c r="AR146" s="9"/>
      <c r="AS146" s="9"/>
      <c r="AT146" s="9"/>
      <c r="AU146" s="9"/>
    </row>
    <row r="147" spans="2:47" ht="15.75" customHeight="1">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c r="AR147" s="9"/>
      <c r="AS147" s="9"/>
      <c r="AT147" s="9"/>
      <c r="AU147" s="9"/>
    </row>
    <row r="148" spans="2:47" ht="15.75" customHeight="1">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c r="AR148" s="9"/>
      <c r="AS148" s="9"/>
      <c r="AT148" s="9"/>
      <c r="AU148" s="9"/>
    </row>
    <row r="149" spans="2:47" ht="15.75" customHeight="1">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c r="AR149" s="9"/>
      <c r="AS149" s="9"/>
      <c r="AT149" s="9"/>
      <c r="AU149" s="9"/>
    </row>
    <row r="150" spans="2:47" ht="15.75" customHeight="1">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c r="AR150" s="9"/>
      <c r="AS150" s="9"/>
      <c r="AT150" s="9"/>
      <c r="AU150" s="9"/>
    </row>
    <row r="151" spans="2:47" ht="15.75" customHeight="1">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c r="AR151" s="9"/>
      <c r="AS151" s="9"/>
      <c r="AT151" s="9"/>
      <c r="AU151" s="9"/>
    </row>
    <row r="152" spans="2:47" ht="15.75" customHeight="1">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c r="AR152" s="9"/>
      <c r="AS152" s="9"/>
      <c r="AT152" s="9"/>
      <c r="AU152" s="9"/>
    </row>
    <row r="153" spans="2:47" ht="15.75" customHeight="1">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c r="AR153" s="9"/>
      <c r="AS153" s="9"/>
      <c r="AT153" s="9"/>
      <c r="AU153" s="9"/>
    </row>
    <row r="154" spans="2:47" ht="15.75" customHeight="1">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c r="AR154" s="9"/>
      <c r="AS154" s="9"/>
      <c r="AT154" s="9"/>
      <c r="AU154" s="9"/>
    </row>
    <row r="155" spans="2:47" ht="15.75" customHeight="1">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c r="AR155" s="9"/>
      <c r="AS155" s="9"/>
      <c r="AT155" s="9"/>
      <c r="AU155" s="9"/>
    </row>
    <row r="156" spans="2:47" ht="15.75" customHeight="1">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c r="AR156" s="9"/>
      <c r="AS156" s="9"/>
      <c r="AT156" s="9"/>
      <c r="AU156" s="9"/>
    </row>
    <row r="157" spans="2:47" ht="15.75" customHeight="1">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c r="AR157" s="9"/>
      <c r="AS157" s="9"/>
      <c r="AT157" s="9"/>
      <c r="AU157" s="9"/>
    </row>
    <row r="158" spans="2:47" ht="15.75" customHeight="1">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c r="AR158" s="9"/>
      <c r="AS158" s="9"/>
      <c r="AT158" s="9"/>
      <c r="AU158" s="9"/>
    </row>
    <row r="159" spans="2:47" ht="15.75" customHeight="1">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c r="AR159" s="9"/>
      <c r="AS159" s="9"/>
      <c r="AT159" s="9"/>
      <c r="AU159" s="9"/>
    </row>
    <row r="160" spans="2:47" ht="15.75" customHeight="1">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c r="AR160" s="9"/>
      <c r="AS160" s="9"/>
      <c r="AT160" s="9"/>
      <c r="AU160" s="9"/>
    </row>
    <row r="161" spans="2:47" ht="15.75" customHeight="1">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c r="AR161" s="9"/>
      <c r="AS161" s="9"/>
      <c r="AT161" s="9"/>
      <c r="AU161" s="9"/>
    </row>
    <row r="162" spans="2:47" ht="15.75" customHeight="1">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c r="AR162" s="9"/>
      <c r="AS162" s="9"/>
      <c r="AT162" s="9"/>
      <c r="AU162" s="9"/>
    </row>
    <row r="163" spans="2:47" ht="15.75" customHeight="1">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c r="AR163" s="9"/>
      <c r="AS163" s="9"/>
      <c r="AT163" s="9"/>
      <c r="AU163" s="9"/>
    </row>
    <row r="164" spans="2:47" ht="15.75" customHeight="1">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c r="AR164" s="9"/>
      <c r="AS164" s="9"/>
      <c r="AT164" s="9"/>
      <c r="AU164" s="9"/>
    </row>
    <row r="165" spans="2:47" ht="15.75" customHeight="1">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c r="AR165" s="9"/>
      <c r="AS165" s="9"/>
      <c r="AT165" s="9"/>
      <c r="AU165" s="9"/>
    </row>
    <row r="166" spans="2:47" ht="15.75" customHeight="1">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c r="AR166" s="9"/>
      <c r="AS166" s="9"/>
      <c r="AT166" s="9"/>
      <c r="AU166" s="9"/>
    </row>
    <row r="167" spans="2:47" ht="15.75" customHeight="1">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c r="AR167" s="9"/>
      <c r="AS167" s="9"/>
      <c r="AT167" s="9"/>
      <c r="AU167" s="9"/>
    </row>
    <row r="168" spans="2:47" ht="15.75" customHeight="1">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c r="AR168" s="9"/>
      <c r="AS168" s="9"/>
      <c r="AT168" s="9"/>
      <c r="AU168" s="9"/>
    </row>
    <row r="169" spans="2:47" ht="15.75" customHeight="1">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c r="AR169" s="9"/>
      <c r="AS169" s="9"/>
      <c r="AT169" s="9"/>
      <c r="AU169" s="9"/>
    </row>
    <row r="170" spans="2:47" ht="15.75" customHeight="1">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c r="AR170" s="9"/>
      <c r="AS170" s="9"/>
      <c r="AT170" s="9"/>
      <c r="AU170" s="9"/>
    </row>
    <row r="171" spans="2:47" ht="15.75" customHeight="1">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c r="AR171" s="9"/>
      <c r="AS171" s="9"/>
      <c r="AT171" s="9"/>
      <c r="AU171" s="9"/>
    </row>
    <row r="172" spans="2:47" ht="15.75" customHeight="1">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c r="AR172" s="9"/>
      <c r="AS172" s="9"/>
      <c r="AT172" s="9"/>
      <c r="AU172" s="9"/>
    </row>
    <row r="173" spans="2:47" ht="15.75" customHeight="1">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c r="AR173" s="9"/>
      <c r="AS173" s="9"/>
      <c r="AT173" s="9"/>
      <c r="AU173" s="9"/>
    </row>
    <row r="174" spans="2:47" ht="15.75" customHeight="1">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c r="AR174" s="9"/>
      <c r="AS174" s="9"/>
      <c r="AT174" s="9"/>
      <c r="AU174" s="9"/>
    </row>
    <row r="175" spans="2:47" ht="15.75" customHeight="1">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c r="AR175" s="9"/>
      <c r="AS175" s="9"/>
      <c r="AT175" s="9"/>
      <c r="AU175" s="9"/>
    </row>
    <row r="176" spans="2:47" ht="15.75" customHeight="1">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c r="AR176" s="9"/>
      <c r="AS176" s="9"/>
      <c r="AT176" s="9"/>
      <c r="AU176" s="9"/>
    </row>
    <row r="177" spans="2:47" ht="15.75" customHeight="1">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c r="AR177" s="9"/>
      <c r="AS177" s="9"/>
      <c r="AT177" s="9"/>
      <c r="AU177" s="9"/>
    </row>
    <row r="178" spans="2:47" ht="15.75" customHeight="1">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c r="AR178" s="9"/>
      <c r="AS178" s="9"/>
      <c r="AT178" s="9"/>
      <c r="AU178" s="9"/>
    </row>
    <row r="179" spans="2:47" ht="15.75" customHeight="1">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c r="AR179" s="9"/>
      <c r="AS179" s="9"/>
      <c r="AT179" s="9"/>
      <c r="AU179" s="9"/>
    </row>
    <row r="180" spans="2:47" ht="15.75" customHeight="1">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c r="AR180" s="9"/>
      <c r="AS180" s="9"/>
      <c r="AT180" s="9"/>
      <c r="AU180" s="9"/>
    </row>
    <row r="181" spans="2:47" ht="15.75" customHeight="1">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c r="AR181" s="9"/>
      <c r="AS181" s="9"/>
      <c r="AT181" s="9"/>
      <c r="AU181" s="9"/>
    </row>
    <row r="182" spans="2:47" ht="15.75" customHeight="1">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c r="AR182" s="9"/>
      <c r="AS182" s="9"/>
      <c r="AT182" s="9"/>
      <c r="AU182" s="9"/>
    </row>
    <row r="183" spans="2:47" ht="15.75" customHeight="1">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c r="AR183" s="9"/>
      <c r="AS183" s="9"/>
      <c r="AT183" s="9"/>
      <c r="AU183" s="9"/>
    </row>
    <row r="184" spans="2:47" ht="15.75" customHeight="1">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c r="AR184" s="9"/>
      <c r="AS184" s="9"/>
      <c r="AT184" s="9"/>
      <c r="AU184" s="9"/>
    </row>
    <row r="185" spans="2:47" ht="15.75" customHeight="1">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c r="AR185" s="9"/>
      <c r="AS185" s="9"/>
      <c r="AT185" s="9"/>
      <c r="AU185" s="9"/>
    </row>
    <row r="186" spans="2:47" ht="15.75" customHeight="1">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c r="AR186" s="9"/>
      <c r="AS186" s="9"/>
      <c r="AT186" s="9"/>
      <c r="AU186" s="9"/>
    </row>
    <row r="187" spans="2:47" ht="15.75" customHeight="1">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c r="AR187" s="9"/>
      <c r="AS187" s="9"/>
      <c r="AT187" s="9"/>
      <c r="AU187" s="9"/>
    </row>
    <row r="188" spans="2:47" ht="15.75" customHeight="1">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c r="AR188" s="9"/>
      <c r="AS188" s="9"/>
      <c r="AT188" s="9"/>
      <c r="AU188" s="9"/>
    </row>
    <row r="189" spans="2:47" ht="15.75" customHeight="1">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c r="AR189" s="9"/>
      <c r="AS189" s="9"/>
      <c r="AT189" s="9"/>
      <c r="AU189" s="9"/>
    </row>
    <row r="190" spans="2:47" ht="15.75" customHeight="1">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c r="AR190" s="9"/>
      <c r="AS190" s="9"/>
      <c r="AT190" s="9"/>
      <c r="AU190" s="9"/>
    </row>
    <row r="191" spans="2:47" ht="15.75" customHeight="1">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c r="AR191" s="9"/>
      <c r="AS191" s="9"/>
      <c r="AT191" s="9"/>
      <c r="AU191" s="9"/>
    </row>
    <row r="192" spans="2:47" ht="15.75" customHeight="1">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c r="AR192" s="9"/>
      <c r="AS192" s="9"/>
      <c r="AT192" s="9"/>
      <c r="AU192" s="9"/>
    </row>
    <row r="193" spans="2:47" ht="15.75" customHeight="1">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c r="AR193" s="9"/>
      <c r="AS193" s="9"/>
      <c r="AT193" s="9"/>
      <c r="AU193" s="9"/>
    </row>
    <row r="194" spans="2:47" ht="15.75" customHeight="1">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c r="AR194" s="9"/>
      <c r="AS194" s="9"/>
      <c r="AT194" s="9"/>
      <c r="AU194" s="9"/>
    </row>
    <row r="195" spans="2:47" ht="15.75" customHeight="1">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c r="AR195" s="9"/>
      <c r="AS195" s="9"/>
      <c r="AT195" s="9"/>
      <c r="AU195" s="9"/>
    </row>
    <row r="196" spans="2:47" ht="15.75" customHeight="1">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c r="AR196" s="9"/>
      <c r="AS196" s="9"/>
      <c r="AT196" s="9"/>
      <c r="AU196" s="9"/>
    </row>
    <row r="197" spans="2:47" ht="15.75" customHeight="1">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c r="AR197" s="9"/>
      <c r="AS197" s="9"/>
      <c r="AT197" s="9"/>
      <c r="AU197" s="9"/>
    </row>
    <row r="198" spans="2:47" ht="15.75" customHeight="1">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c r="AR198" s="9"/>
      <c r="AS198" s="9"/>
      <c r="AT198" s="9"/>
      <c r="AU198" s="9"/>
    </row>
    <row r="199" spans="2:47" ht="15.75" customHeight="1">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c r="AR199" s="9"/>
      <c r="AS199" s="9"/>
      <c r="AT199" s="9"/>
      <c r="AU199" s="9"/>
    </row>
    <row r="200" spans="2:47" ht="15.75" customHeight="1">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c r="AR200" s="9"/>
      <c r="AS200" s="9"/>
      <c r="AT200" s="9"/>
      <c r="AU200" s="9"/>
    </row>
    <row r="201" spans="2:47" ht="15.75" customHeight="1">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c r="AR201" s="9"/>
      <c r="AS201" s="9"/>
      <c r="AT201" s="9"/>
      <c r="AU201" s="9"/>
    </row>
    <row r="202" spans="2:47" ht="15.75" customHeight="1">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c r="AR202" s="9"/>
      <c r="AS202" s="9"/>
      <c r="AT202" s="9"/>
      <c r="AU202" s="9"/>
    </row>
    <row r="203" spans="2:47" ht="15.75" customHeight="1">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c r="AR203" s="9"/>
      <c r="AS203" s="9"/>
      <c r="AT203" s="9"/>
      <c r="AU203" s="9"/>
    </row>
    <row r="204" spans="2:47" ht="15.75" customHeight="1">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c r="AR204" s="9"/>
      <c r="AS204" s="9"/>
      <c r="AT204" s="9"/>
      <c r="AU204" s="9"/>
    </row>
    <row r="205" spans="2:47" ht="15.75" customHeight="1">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c r="AR205" s="9"/>
      <c r="AS205" s="9"/>
      <c r="AT205" s="9"/>
      <c r="AU205" s="9"/>
    </row>
    <row r="206" spans="2:47" ht="15.75" customHeight="1">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c r="AR206" s="9"/>
      <c r="AS206" s="9"/>
      <c r="AT206" s="9"/>
      <c r="AU206" s="9"/>
    </row>
    <row r="207" spans="2:47" ht="15.75" customHeight="1">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c r="AR207" s="9"/>
      <c r="AS207" s="9"/>
      <c r="AT207" s="9"/>
      <c r="AU207" s="9"/>
    </row>
    <row r="208" spans="2:47" ht="15.75" customHeight="1">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c r="AR208" s="9"/>
      <c r="AS208" s="9"/>
      <c r="AT208" s="9"/>
      <c r="AU208" s="9"/>
    </row>
    <row r="209" spans="2:47" ht="15.75" customHeight="1">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c r="AR209" s="9"/>
      <c r="AS209" s="9"/>
      <c r="AT209" s="9"/>
      <c r="AU209" s="9"/>
    </row>
    <row r="210" spans="2:47" ht="15.75" customHeight="1">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c r="AR210" s="9"/>
      <c r="AS210" s="9"/>
      <c r="AT210" s="9"/>
      <c r="AU210" s="9"/>
    </row>
    <row r="211" spans="2:47" ht="15.75" customHeight="1">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c r="AR211" s="9"/>
      <c r="AS211" s="9"/>
      <c r="AT211" s="9"/>
      <c r="AU211" s="9"/>
    </row>
    <row r="212" spans="2:47" ht="15.75" customHeight="1">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c r="AR212" s="9"/>
      <c r="AS212" s="9"/>
      <c r="AT212" s="9"/>
      <c r="AU212" s="9"/>
    </row>
    <row r="213" spans="2:47" ht="15.75" customHeight="1">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c r="AR213" s="9"/>
      <c r="AS213" s="9"/>
      <c r="AT213" s="9"/>
      <c r="AU213" s="9"/>
    </row>
    <row r="214" spans="2:47" ht="15.75" customHeight="1">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c r="AR214" s="9"/>
      <c r="AS214" s="9"/>
      <c r="AT214" s="9"/>
      <c r="AU214" s="9"/>
    </row>
    <row r="215" spans="2:47" ht="15.75" customHeight="1">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c r="AR215" s="9"/>
      <c r="AS215" s="9"/>
      <c r="AT215" s="9"/>
      <c r="AU215" s="9"/>
    </row>
    <row r="216" spans="2:47" ht="15.75" customHeight="1">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c r="AR216" s="9"/>
      <c r="AS216" s="9"/>
      <c r="AT216" s="9"/>
      <c r="AU216" s="9"/>
    </row>
    <row r="217" spans="2:47" ht="15.75" customHeight="1">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c r="AR217" s="9"/>
      <c r="AS217" s="9"/>
      <c r="AT217" s="9"/>
      <c r="AU217" s="9"/>
    </row>
    <row r="218" spans="2:47" ht="15.75" customHeight="1">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c r="AR218" s="9"/>
      <c r="AS218" s="9"/>
      <c r="AT218" s="9"/>
      <c r="AU218" s="9"/>
    </row>
    <row r="219" spans="2:47" ht="15.75" customHeight="1">
      <c r="B219" s="9"/>
      <c r="C219" s="9"/>
      <c r="D219" s="9"/>
      <c r="E219" s="9"/>
      <c r="F219" s="9"/>
      <c r="G219" s="9"/>
      <c r="H219" s="9"/>
      <c r="I219" s="42"/>
      <c r="J219" s="42"/>
      <c r="K219" s="42"/>
      <c r="L219" s="42"/>
      <c r="M219" s="42"/>
      <c r="N219" s="42"/>
      <c r="O219" s="42"/>
      <c r="P219" s="42"/>
      <c r="Q219" s="42"/>
      <c r="R219" s="42"/>
      <c r="S219" s="42"/>
      <c r="T219" s="42"/>
      <c r="U219" s="9"/>
      <c r="V219" s="9"/>
      <c r="W219" s="42"/>
      <c r="X219" s="42"/>
      <c r="Y219" s="42"/>
      <c r="Z219" s="42"/>
      <c r="AA219" s="42"/>
      <c r="AB219" s="42"/>
      <c r="AC219" s="44"/>
      <c r="AD219" s="42"/>
      <c r="AE219" s="9"/>
      <c r="AF219" s="9"/>
      <c r="AG219" s="9"/>
      <c r="AH219" s="9"/>
      <c r="AI219" s="9"/>
      <c r="AJ219" s="9"/>
      <c r="AK219" s="9"/>
      <c r="AL219" s="9"/>
      <c r="AM219" s="9"/>
      <c r="AN219" s="9"/>
      <c r="AO219" s="9"/>
      <c r="AP219" s="9"/>
      <c r="AQ219" s="9"/>
      <c r="AR219" s="9"/>
      <c r="AS219" s="9"/>
      <c r="AT219" s="9"/>
      <c r="AU219" s="9"/>
    </row>
    <row r="220" spans="2:47" ht="15.75" customHeight="1"/>
    <row r="221" spans="2:47" ht="15.75" customHeight="1"/>
    <row r="222" spans="2:47" ht="15.75" customHeight="1"/>
    <row r="223" spans="2:47" ht="15.75" customHeight="1"/>
    <row r="224" spans="2: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autoFilter ref="A8:AU23" xr:uid="{00000000-0009-0000-0000-000011000000}">
    <filterColumn colId="8" showButton="0"/>
    <filterColumn colId="10" showButton="0"/>
    <filterColumn colId="12" showButton="0"/>
    <filterColumn colId="14" showButton="0"/>
    <filterColumn colId="16" showButton="0"/>
    <filterColumn colId="18">
      <filters>
        <filter val="No Aceptable  o Aceptable con control específico"/>
      </filters>
    </filterColumn>
    <filterColumn colId="30" showButton="0"/>
  </autoFilter>
  <mergeCells count="36">
    <mergeCell ref="Y7:Y8"/>
    <mergeCell ref="Z7:AD7"/>
    <mergeCell ref="AE7:AE8"/>
    <mergeCell ref="I8:J8"/>
    <mergeCell ref="K8:L8"/>
    <mergeCell ref="O8:P8"/>
    <mergeCell ref="I7:S7"/>
    <mergeCell ref="R8:S8"/>
    <mergeCell ref="U7:W7"/>
    <mergeCell ref="X7:X8"/>
    <mergeCell ref="A2:AE2"/>
    <mergeCell ref="A3:C3"/>
    <mergeCell ref="D3:G3"/>
    <mergeCell ref="H3:K3"/>
    <mergeCell ref="L3:S3"/>
    <mergeCell ref="T3:W3"/>
    <mergeCell ref="X3:AA3"/>
    <mergeCell ref="AB3:AC3"/>
    <mergeCell ref="Z4:AC4"/>
    <mergeCell ref="AD4:AE4"/>
    <mergeCell ref="A5:C5"/>
    <mergeCell ref="D5:AE5"/>
    <mergeCell ref="B6:AE6"/>
    <mergeCell ref="X4:Y4"/>
    <mergeCell ref="A4:C4"/>
    <mergeCell ref="D4:G4"/>
    <mergeCell ref="A7:A8"/>
    <mergeCell ref="B7:B8"/>
    <mergeCell ref="C7:D7"/>
    <mergeCell ref="E7:E8"/>
    <mergeCell ref="F7:H7"/>
    <mergeCell ref="U9:U23"/>
    <mergeCell ref="V9:V23"/>
    <mergeCell ref="W9:W23"/>
    <mergeCell ref="A9:A23"/>
    <mergeCell ref="B9:B23"/>
  </mergeCells>
  <conditionalFormatting sqref="R9:R23">
    <cfRule type="cellIs" dxfId="223" priority="1" stopIfTrue="1" operator="equal">
      <formula>"IV"</formula>
    </cfRule>
    <cfRule type="cellIs" dxfId="222" priority="2" stopIfTrue="1" operator="equal">
      <formula>"III"</formula>
    </cfRule>
    <cfRule type="cellIs" dxfId="221" priority="3" stopIfTrue="1" operator="equal">
      <formula>"II"</formula>
    </cfRule>
    <cfRule type="cellIs" dxfId="220" priority="4" stopIfTrue="1" operator="equal">
      <formula>"I"</formula>
    </cfRule>
  </conditionalFormatting>
  <conditionalFormatting sqref="S9:T23">
    <cfRule type="cellIs" dxfId="219" priority="5" operator="equal">
      <formula>"Mejorable"</formula>
    </cfRule>
    <cfRule type="cellIs" dxfId="218" priority="6" stopIfTrue="1" operator="equal">
      <formula>"No Aceptable"</formula>
    </cfRule>
    <cfRule type="cellIs" dxfId="217" priority="7" stopIfTrue="1" operator="equal">
      <formula>"Aceptable"</formula>
    </cfRule>
    <cfRule type="cellIs" dxfId="216" priority="8" operator="equal">
      <formula>"No Aceptable  o Aceptable con control específico"</formula>
    </cfRule>
  </conditionalFormatting>
  <conditionalFormatting sqref="T9:T17">
    <cfRule type="containsText" dxfId="215" priority="31" operator="containsText" text="SI">
      <formula>NOT(ISERROR(SEARCH(("SI"),(T9))))</formula>
    </cfRule>
    <cfRule type="cellIs" dxfId="214" priority="32" operator="equal">
      <formula>"NO"</formula>
    </cfRule>
    <cfRule type="containsText" dxfId="213" priority="33" operator="containsText" text="SI">
      <formula>NOT(ISERROR(SEARCH(("SI"),(T9))))</formula>
    </cfRule>
  </conditionalFormatting>
  <conditionalFormatting sqref="T18">
    <cfRule type="cellIs" dxfId="212" priority="10" operator="equal">
      <formula>"NO"</formula>
    </cfRule>
  </conditionalFormatting>
  <conditionalFormatting sqref="T19:T23">
    <cfRule type="containsText" dxfId="211" priority="20" operator="containsText" text="SI">
      <formula>NOT(ISERROR(SEARCH(("SI"),(T19))))</formula>
    </cfRule>
    <cfRule type="cellIs" dxfId="210" priority="21" operator="equal">
      <formula>"NO"</formula>
    </cfRule>
    <cfRule type="containsText" dxfId="209" priority="22" operator="containsText" text="SI">
      <formula>NOT(ISERROR(SEARCH(("SI"),(T19))))</formula>
    </cfRule>
  </conditionalFormatting>
  <dataValidations count="4">
    <dataValidation type="list" allowBlank="1" showErrorMessage="1" sqref="K9:K10 K13" xr:uid="{00000000-0002-0000-1100-000000000000}">
      <formula1>NIVELEXPOSICION</formula1>
    </dataValidation>
    <dataValidation type="list" allowBlank="1" showErrorMessage="1" sqref="I9:I10 I13" xr:uid="{00000000-0002-0000-1100-000001000000}">
      <formula1>NIVELDEFICIENCIA</formula1>
    </dataValidation>
    <dataValidation type="list" allowBlank="1" showErrorMessage="1" sqref="B9 T9:T23 Y9:Y23" xr:uid="{00000000-0002-0000-1100-000002000000}">
      <formula1>RUTINARIA</formula1>
    </dataValidation>
    <dataValidation type="list" allowBlank="1" showErrorMessage="1" sqref="O9:O10 O13" xr:uid="{00000000-0002-0000-1100-000003000000}">
      <formula1>NIVELCONSECUENCIA</formula1>
    </dataValidation>
  </dataValidations>
  <printOptions horizontalCentered="1"/>
  <pageMargins left="0.23622047244094491" right="0.23622047244094491" top="0.39370078740157483" bottom="0.39370078740157483" header="0" footer="0"/>
  <pageSetup scale="32" fitToHeight="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A6A7103A-B173-4125-871C-70FFDB37B64E}">
            <xm:f>NOT(ISERROR(SEARCH(("SI"),('1. SEV CIU'!T18))))</xm:f>
            <x14:dxf>
              <fill>
                <patternFill patternType="solid">
                  <fgColor rgb="FF92D050"/>
                  <bgColor rgb="FF92D050"/>
                </patternFill>
              </fill>
            </x14:dxf>
          </x14:cfRule>
          <x14:cfRule type="containsText" priority="11" operator="containsText" text="SI" id="{AEF27DD5-6472-408E-9DEB-BDAE772ACA1C}">
            <xm:f>NOT(ISERROR(SEARCH(("SI"),('1. SEV CIU'!T18))))</xm:f>
            <x14:dxf>
              <fill>
                <patternFill patternType="solid">
                  <fgColor rgb="FFFF0000"/>
                  <bgColor rgb="FFFF0000"/>
                </patternFill>
              </fill>
            </x14:dxf>
          </x14:cfRule>
          <xm:sqref>T18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99"/>
    <pageSetUpPr fitToPage="1"/>
  </sheetPr>
  <dimension ref="A1:AU992"/>
  <sheetViews>
    <sheetView showGridLines="0" view="pageBreakPreview" topLeftCell="A10" zoomScale="96" zoomScaleNormal="75" zoomScaleSheetLayoutView="96" workbookViewId="0">
      <selection activeCell="E14" sqref="E14"/>
    </sheetView>
  </sheetViews>
  <sheetFormatPr defaultColWidth="12.625" defaultRowHeight="15" customHeight="1"/>
  <cols>
    <col min="1" max="1" width="21.125" customWidth="1"/>
    <col min="2" max="2" width="4.875" customWidth="1"/>
    <col min="3" max="3" width="12.125" customWidth="1"/>
    <col min="4" max="4" width="13.875" customWidth="1"/>
    <col min="5" max="5" width="29" customWidth="1"/>
    <col min="6" max="6" width="20.25" customWidth="1"/>
    <col min="7" max="7" width="15.125" customWidth="1"/>
    <col min="8" max="8" width="26.25" customWidth="1"/>
    <col min="9" max="17" width="4.5" customWidth="1"/>
    <col min="18" max="18" width="5.125" customWidth="1"/>
    <col min="19" max="19" width="14.125" customWidth="1"/>
    <col min="20" max="20" width="12.75" customWidth="1"/>
    <col min="21" max="23" width="5.375" customWidth="1"/>
    <col min="24" max="24" width="14.125" customWidth="1"/>
    <col min="25" max="25" width="5.25" customWidth="1"/>
    <col min="26" max="27" width="13.375" customWidth="1"/>
    <col min="28" max="28" width="31.625" customWidth="1"/>
    <col min="29" max="29" width="35.25" customWidth="1"/>
    <col min="30" max="30" width="17.625" customWidth="1"/>
    <col min="31" max="31" width="15.625" customWidth="1"/>
    <col min="32" max="47" width="10" customWidth="1"/>
  </cols>
  <sheetData>
    <row r="1" spans="1:47" ht="8.25" customHeight="1">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c r="AQ1" s="7"/>
      <c r="AR1" s="7"/>
      <c r="AS1" s="7"/>
      <c r="AT1" s="7"/>
    </row>
    <row r="2" spans="1:47" s="47" customFormat="1" ht="63"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6"/>
      <c r="AG2" s="46"/>
      <c r="AH2" s="46"/>
      <c r="AI2" s="46"/>
      <c r="AJ2" s="46"/>
      <c r="AK2" s="46"/>
      <c r="AL2" s="46"/>
      <c r="AM2" s="46"/>
      <c r="AN2" s="46"/>
      <c r="AO2" s="46"/>
      <c r="AP2" s="46"/>
      <c r="AQ2" s="46"/>
      <c r="AR2" s="46"/>
      <c r="AS2" s="46"/>
      <c r="AT2" s="46"/>
    </row>
    <row r="3" spans="1:47" s="48"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716" t="s">
        <v>318</v>
      </c>
      <c r="AC3" s="716"/>
      <c r="AD3" s="77" t="s">
        <v>319</v>
      </c>
      <c r="AE3" s="378">
        <v>4</v>
      </c>
      <c r="AF3" s="46"/>
      <c r="AG3" s="46"/>
      <c r="AH3" s="46"/>
      <c r="AI3" s="46"/>
      <c r="AJ3" s="46"/>
      <c r="AK3" s="46"/>
      <c r="AL3" s="46"/>
      <c r="AM3" s="46"/>
      <c r="AN3" s="46"/>
      <c r="AO3" s="46"/>
      <c r="AP3" s="46"/>
      <c r="AQ3" s="46"/>
      <c r="AR3" s="46"/>
      <c r="AS3" s="46"/>
      <c r="AT3" s="46"/>
    </row>
    <row r="4" spans="1:47" s="48" customFormat="1" ht="22.5" customHeight="1">
      <c r="A4" s="438" t="s">
        <v>320</v>
      </c>
      <c r="B4" s="438"/>
      <c r="C4" s="438"/>
      <c r="D4" s="439" t="s">
        <v>803</v>
      </c>
      <c r="E4" s="440"/>
      <c r="F4" s="440"/>
      <c r="G4" s="441"/>
      <c r="H4" s="50"/>
      <c r="I4" s="219"/>
      <c r="J4" s="220"/>
      <c r="K4" s="220"/>
      <c r="L4" s="220"/>
      <c r="M4" s="220"/>
      <c r="N4" s="220"/>
      <c r="O4" s="220"/>
      <c r="P4" s="220"/>
      <c r="Q4" s="220"/>
      <c r="R4" s="220"/>
      <c r="S4" s="220"/>
      <c r="T4" s="220"/>
      <c r="U4" s="220"/>
      <c r="V4" s="220"/>
      <c r="W4" s="220"/>
      <c r="X4" s="446" t="s">
        <v>322</v>
      </c>
      <c r="Y4" s="447"/>
      <c r="Z4" s="439" t="s">
        <v>323</v>
      </c>
      <c r="AA4" s="440"/>
      <c r="AB4" s="440"/>
      <c r="AC4" s="444"/>
      <c r="AD4" s="445" t="s">
        <v>324</v>
      </c>
      <c r="AE4" s="445"/>
      <c r="AF4" s="49"/>
      <c r="AG4" s="49"/>
      <c r="AH4" s="49"/>
      <c r="AI4" s="49"/>
      <c r="AJ4" s="49"/>
      <c r="AK4" s="49"/>
      <c r="AL4" s="49"/>
      <c r="AM4" s="49"/>
      <c r="AN4" s="49"/>
      <c r="AO4" s="49"/>
      <c r="AP4" s="49"/>
      <c r="AQ4" s="49"/>
      <c r="AR4" s="49"/>
      <c r="AS4" s="49"/>
      <c r="AT4" s="49"/>
    </row>
    <row r="5" spans="1:47" s="48" customFormat="1" ht="22.5" customHeight="1">
      <c r="A5" s="438" t="s">
        <v>325</v>
      </c>
      <c r="B5" s="438"/>
      <c r="C5" s="438"/>
      <c r="D5" s="442" t="s">
        <v>804</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c r="AN5" s="49"/>
      <c r="AO5" s="49"/>
      <c r="AP5" s="49"/>
      <c r="AQ5" s="49"/>
      <c r="AR5" s="49"/>
      <c r="AS5" s="49"/>
      <c r="AT5" s="49"/>
    </row>
    <row r="6" spans="1:47" ht="25.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c r="AR6" s="9"/>
      <c r="AS6" s="9"/>
      <c r="AT6" s="9"/>
      <c r="AU6" s="9"/>
    </row>
    <row r="7" spans="1:47" ht="42.75" customHeight="1">
      <c r="A7" s="433" t="s">
        <v>329</v>
      </c>
      <c r="B7" s="435"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c r="AO7" s="9"/>
      <c r="AP7" s="9"/>
      <c r="AQ7" s="9"/>
      <c r="AR7" s="9"/>
      <c r="AS7" s="9"/>
      <c r="AT7" s="9"/>
      <c r="AU7" s="9"/>
    </row>
    <row r="8" spans="1:47" ht="128.25" customHeight="1">
      <c r="A8" s="434"/>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c r="AO8" s="9"/>
      <c r="AP8" s="9"/>
      <c r="AQ8" s="9"/>
      <c r="AR8" s="9"/>
      <c r="AS8" s="9"/>
      <c r="AT8" s="9"/>
      <c r="AU8" s="9"/>
    </row>
    <row r="9" spans="1:47" ht="92.25" customHeight="1">
      <c r="A9" s="462" t="s">
        <v>805</v>
      </c>
      <c r="B9" s="425" t="s">
        <v>4</v>
      </c>
      <c r="C9" s="90" t="s">
        <v>6</v>
      </c>
      <c r="D9" s="95" t="s">
        <v>5</v>
      </c>
      <c r="E9" s="288"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28</v>
      </c>
      <c r="V9" s="429"/>
      <c r="W9" s="429">
        <f>U9+V9</f>
        <v>28</v>
      </c>
      <c r="X9" s="100" t="s">
        <v>137</v>
      </c>
      <c r="Y9" s="90" t="s">
        <v>4</v>
      </c>
      <c r="Z9" s="90" t="s">
        <v>86</v>
      </c>
      <c r="AA9" s="90" t="s">
        <v>86</v>
      </c>
      <c r="AB9" s="98" t="s">
        <v>341</v>
      </c>
      <c r="AC9" s="89" t="s">
        <v>342</v>
      </c>
      <c r="AD9" s="90" t="s">
        <v>86</v>
      </c>
      <c r="AE9" s="143" t="s">
        <v>86</v>
      </c>
      <c r="AF9" s="9"/>
      <c r="AG9" s="9"/>
      <c r="AH9" s="9"/>
      <c r="AI9" s="9"/>
      <c r="AJ9" s="9"/>
      <c r="AK9" s="9"/>
      <c r="AL9" s="9"/>
      <c r="AM9" s="9"/>
      <c r="AN9" s="9"/>
      <c r="AO9" s="9"/>
      <c r="AP9" s="9"/>
      <c r="AQ9" s="9"/>
      <c r="AR9" s="9"/>
      <c r="AS9" s="9"/>
      <c r="AT9" s="9"/>
      <c r="AU9" s="9"/>
    </row>
    <row r="10" spans="1:47" ht="92.25" customHeight="1">
      <c r="A10" s="463"/>
      <c r="B10" s="425"/>
      <c r="C10" s="90" t="s">
        <v>167</v>
      </c>
      <c r="D10" s="95" t="s">
        <v>9</v>
      </c>
      <c r="E10" s="288" t="s">
        <v>424</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101" t="s">
        <v>797</v>
      </c>
      <c r="AD10" s="90" t="s">
        <v>86</v>
      </c>
      <c r="AE10" s="143" t="s">
        <v>86</v>
      </c>
      <c r="AF10" s="9"/>
      <c r="AG10" s="9"/>
      <c r="AH10" s="9"/>
      <c r="AI10" s="9"/>
      <c r="AJ10" s="9"/>
      <c r="AK10" s="9"/>
      <c r="AL10" s="9"/>
      <c r="AM10" s="9"/>
      <c r="AN10" s="9"/>
      <c r="AO10" s="9"/>
      <c r="AP10" s="9"/>
      <c r="AQ10" s="9"/>
      <c r="AR10" s="9"/>
      <c r="AS10" s="9"/>
      <c r="AT10" s="9"/>
      <c r="AU10" s="9"/>
    </row>
    <row r="11" spans="1:47" ht="99" customHeight="1">
      <c r="A11" s="463"/>
      <c r="B11" s="425"/>
      <c r="C11" s="102" t="s">
        <v>349</v>
      </c>
      <c r="D11" s="102" t="s">
        <v>9</v>
      </c>
      <c r="E11" s="106"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105" t="s">
        <v>353</v>
      </c>
      <c r="AD11" s="90" t="s">
        <v>86</v>
      </c>
      <c r="AE11" s="142" t="s">
        <v>86</v>
      </c>
      <c r="AF11" s="9"/>
      <c r="AG11" s="9"/>
      <c r="AH11" s="9"/>
      <c r="AI11" s="9"/>
      <c r="AJ11" s="9"/>
      <c r="AK11" s="9"/>
      <c r="AL11" s="9"/>
      <c r="AM11" s="9"/>
      <c r="AN11" s="9"/>
      <c r="AO11" s="9"/>
      <c r="AP11" s="9"/>
      <c r="AQ11" s="9"/>
      <c r="AR11" s="9"/>
      <c r="AS11" s="9"/>
      <c r="AT11" s="9"/>
      <c r="AU11" s="9"/>
    </row>
    <row r="12" spans="1:47" ht="99.75" customHeight="1">
      <c r="A12" s="463"/>
      <c r="B12" s="425"/>
      <c r="C12" s="90" t="s">
        <v>354</v>
      </c>
      <c r="D12" s="90" t="s">
        <v>9</v>
      </c>
      <c r="E12" s="106"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06" t="s">
        <v>360</v>
      </c>
      <c r="AD12" s="90" t="s">
        <v>86</v>
      </c>
      <c r="AE12" s="143" t="s">
        <v>86</v>
      </c>
      <c r="AF12" s="9"/>
      <c r="AG12" s="9"/>
      <c r="AH12" s="9"/>
      <c r="AI12" s="9"/>
      <c r="AJ12" s="9"/>
      <c r="AK12" s="9"/>
      <c r="AL12" s="9"/>
      <c r="AM12" s="9"/>
      <c r="AN12" s="9"/>
      <c r="AO12" s="9"/>
      <c r="AP12" s="9"/>
      <c r="AQ12" s="9"/>
      <c r="AR12" s="9"/>
      <c r="AS12" s="9"/>
      <c r="AT12" s="9"/>
      <c r="AU12" s="9"/>
    </row>
    <row r="13" spans="1:47" ht="102.75" customHeight="1">
      <c r="A13" s="463"/>
      <c r="B13" s="425"/>
      <c r="C13" s="90" t="s">
        <v>206</v>
      </c>
      <c r="D13" s="95" t="s">
        <v>17</v>
      </c>
      <c r="E13" s="288" t="s">
        <v>806</v>
      </c>
      <c r="F13" s="95" t="s">
        <v>362</v>
      </c>
      <c r="G13" s="95" t="s">
        <v>363</v>
      </c>
      <c r="H13" s="95" t="s">
        <v>364</v>
      </c>
      <c r="I13" s="90">
        <v>6</v>
      </c>
      <c r="J13" s="217" t="str">
        <f t="shared" si="0"/>
        <v>Alto</v>
      </c>
      <c r="K13" s="90">
        <v>3</v>
      </c>
      <c r="L13" s="217" t="str">
        <f t="shared" si="1"/>
        <v>Frecuente</v>
      </c>
      <c r="M13" s="90">
        <f t="shared" si="7"/>
        <v>18</v>
      </c>
      <c r="N13" s="217" t="str">
        <f t="shared" si="2"/>
        <v>Alto</v>
      </c>
      <c r="O13" s="90">
        <v>25</v>
      </c>
      <c r="P13" s="217" t="str">
        <f t="shared" si="3"/>
        <v>Grave</v>
      </c>
      <c r="Q13" s="90">
        <f t="shared" si="4"/>
        <v>450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101" t="s">
        <v>366</v>
      </c>
      <c r="AD13" s="90" t="s">
        <v>86</v>
      </c>
      <c r="AE13" s="143" t="s">
        <v>367</v>
      </c>
      <c r="AF13" s="9"/>
      <c r="AG13" s="9"/>
      <c r="AH13" s="9"/>
      <c r="AI13" s="9"/>
      <c r="AJ13" s="9"/>
      <c r="AK13" s="9"/>
      <c r="AL13" s="9"/>
      <c r="AM13" s="9"/>
      <c r="AN13" s="9"/>
      <c r="AO13" s="9"/>
      <c r="AP13" s="9"/>
      <c r="AQ13" s="9"/>
      <c r="AR13" s="9"/>
      <c r="AS13" s="9"/>
      <c r="AT13" s="9"/>
      <c r="AU13" s="9"/>
    </row>
    <row r="14" spans="1:47" ht="129.75" customHeight="1">
      <c r="A14" s="463"/>
      <c r="B14" s="425"/>
      <c r="C14" s="90" t="s">
        <v>368</v>
      </c>
      <c r="D14" s="90" t="s">
        <v>20</v>
      </c>
      <c r="E14" s="106"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101" t="s">
        <v>374</v>
      </c>
      <c r="AD14" s="90" t="s">
        <v>86</v>
      </c>
      <c r="AE14" s="143" t="s">
        <v>86</v>
      </c>
      <c r="AF14" s="9"/>
      <c r="AG14" s="9"/>
      <c r="AH14" s="9"/>
      <c r="AI14" s="9"/>
      <c r="AJ14" s="9"/>
      <c r="AK14" s="9"/>
      <c r="AL14" s="9"/>
      <c r="AM14" s="9"/>
      <c r="AN14" s="9"/>
      <c r="AO14" s="9"/>
      <c r="AP14" s="9"/>
      <c r="AQ14" s="9"/>
      <c r="AR14" s="9"/>
      <c r="AS14" s="9"/>
      <c r="AT14" s="9"/>
      <c r="AU14" s="9"/>
    </row>
    <row r="15" spans="1:47" ht="153" customHeight="1">
      <c r="A15" s="463"/>
      <c r="B15" s="425"/>
      <c r="C15" s="90" t="s">
        <v>225</v>
      </c>
      <c r="D15" s="95" t="s">
        <v>20</v>
      </c>
      <c r="E15" s="89"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97" t="s">
        <v>377</v>
      </c>
      <c r="AD15" s="90" t="s">
        <v>86</v>
      </c>
      <c r="AE15" s="143" t="s">
        <v>86</v>
      </c>
      <c r="AF15" s="9"/>
      <c r="AG15" s="9"/>
      <c r="AH15" s="9"/>
      <c r="AI15" s="9"/>
      <c r="AJ15" s="9"/>
      <c r="AK15" s="9"/>
      <c r="AL15" s="9"/>
      <c r="AM15" s="9"/>
      <c r="AN15" s="9"/>
      <c r="AO15" s="9"/>
      <c r="AP15" s="9"/>
      <c r="AQ15" s="9"/>
      <c r="AR15" s="9"/>
      <c r="AS15" s="9"/>
      <c r="AT15" s="9"/>
      <c r="AU15" s="9"/>
    </row>
    <row r="16" spans="1:47" ht="135" customHeight="1">
      <c r="A16" s="463"/>
      <c r="B16" s="425"/>
      <c r="C16" s="90" t="s">
        <v>289</v>
      </c>
      <c r="D16" s="90" t="s">
        <v>23</v>
      </c>
      <c r="E16" s="106"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106" t="s">
        <v>384</v>
      </c>
      <c r="AD16" s="90" t="s">
        <v>86</v>
      </c>
      <c r="AE16" s="106" t="s">
        <v>86</v>
      </c>
      <c r="AF16" s="9"/>
      <c r="AG16" s="9"/>
      <c r="AH16" s="9"/>
      <c r="AI16" s="9"/>
      <c r="AJ16" s="9"/>
      <c r="AK16" s="9"/>
      <c r="AL16" s="9"/>
      <c r="AM16" s="9"/>
      <c r="AN16" s="9"/>
      <c r="AO16" s="9"/>
      <c r="AP16" s="9"/>
      <c r="AQ16" s="9"/>
      <c r="AR16" s="9"/>
      <c r="AS16" s="9"/>
      <c r="AT16" s="9"/>
      <c r="AU16" s="9"/>
    </row>
    <row r="17" spans="1:47" ht="145.5" customHeight="1">
      <c r="A17" s="463"/>
      <c r="B17" s="425"/>
      <c r="C17" s="90" t="s">
        <v>385</v>
      </c>
      <c r="D17" s="95" t="s">
        <v>23</v>
      </c>
      <c r="E17" s="106"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06" t="s">
        <v>391</v>
      </c>
      <c r="AD17" s="90" t="s">
        <v>86</v>
      </c>
      <c r="AE17" s="143" t="s">
        <v>86</v>
      </c>
      <c r="AF17" s="9"/>
      <c r="AG17" s="9"/>
      <c r="AH17" s="9"/>
      <c r="AI17" s="9"/>
      <c r="AJ17" s="9"/>
      <c r="AK17" s="9"/>
      <c r="AL17" s="9"/>
      <c r="AM17" s="9"/>
      <c r="AN17" s="9"/>
      <c r="AO17" s="9"/>
      <c r="AP17" s="9"/>
      <c r="AQ17" s="9"/>
      <c r="AR17" s="9"/>
      <c r="AS17" s="9"/>
      <c r="AT17" s="9"/>
      <c r="AU17" s="9"/>
    </row>
    <row r="18" spans="1:47" ht="154.5" customHeight="1">
      <c r="A18" s="463"/>
      <c r="B18" s="425"/>
      <c r="C18" s="90" t="s">
        <v>392</v>
      </c>
      <c r="D18" s="90" t="s">
        <v>23</v>
      </c>
      <c r="E18" s="106" t="s">
        <v>393</v>
      </c>
      <c r="F18" s="96" t="s">
        <v>339</v>
      </c>
      <c r="G18" s="98" t="s">
        <v>394</v>
      </c>
      <c r="H18" s="90" t="s">
        <v>395</v>
      </c>
      <c r="I18" s="98">
        <v>2</v>
      </c>
      <c r="J18" s="216" t="str">
        <f t="shared" si="0"/>
        <v>Medio</v>
      </c>
      <c r="K18" s="98">
        <v>1</v>
      </c>
      <c r="L18" s="216" t="str">
        <f t="shared" si="1"/>
        <v>Esporádica</v>
      </c>
      <c r="M18" s="98">
        <f t="shared" si="7"/>
        <v>2</v>
      </c>
      <c r="N18" s="216" t="str">
        <f t="shared" si="2"/>
        <v>Bajo</v>
      </c>
      <c r="O18" s="98">
        <v>10</v>
      </c>
      <c r="P18" s="216" t="str">
        <f t="shared" si="3"/>
        <v>Leve</v>
      </c>
      <c r="Q18" s="98">
        <f t="shared" si="4"/>
        <v>20</v>
      </c>
      <c r="R18" s="90" t="str">
        <f t="shared" si="5"/>
        <v>IV</v>
      </c>
      <c r="S18" s="99" t="str">
        <f t="shared" si="6"/>
        <v>Aceptable</v>
      </c>
      <c r="T18" s="99" t="s">
        <v>4</v>
      </c>
      <c r="U18" s="430"/>
      <c r="V18" s="430"/>
      <c r="W18" s="430"/>
      <c r="X18" s="100" t="s">
        <v>390</v>
      </c>
      <c r="Y18" s="90" t="s">
        <v>8</v>
      </c>
      <c r="Z18" s="90" t="s">
        <v>86</v>
      </c>
      <c r="AA18" s="90" t="s">
        <v>86</v>
      </c>
      <c r="AB18" s="90" t="s">
        <v>86</v>
      </c>
      <c r="AC18" s="106" t="s">
        <v>396</v>
      </c>
      <c r="AD18" s="90" t="s">
        <v>86</v>
      </c>
      <c r="AE18" s="143" t="s">
        <v>86</v>
      </c>
      <c r="AF18" s="9"/>
      <c r="AG18" s="9"/>
      <c r="AH18" s="9"/>
      <c r="AI18" s="9"/>
      <c r="AJ18" s="9"/>
      <c r="AK18" s="9"/>
      <c r="AL18" s="9"/>
      <c r="AM18" s="9"/>
      <c r="AN18" s="9"/>
      <c r="AO18" s="9"/>
      <c r="AP18" s="9"/>
      <c r="AQ18" s="9"/>
      <c r="AR18" s="9"/>
      <c r="AS18" s="9"/>
      <c r="AT18" s="9"/>
      <c r="AU18" s="9"/>
    </row>
    <row r="19" spans="1:47" ht="117.75" customHeight="1">
      <c r="A19" s="463"/>
      <c r="B19" s="425"/>
      <c r="C19" s="90" t="s">
        <v>397</v>
      </c>
      <c r="D19" s="95" t="s">
        <v>23</v>
      </c>
      <c r="E19" s="106" t="s">
        <v>386</v>
      </c>
      <c r="F19" s="90" t="s">
        <v>86</v>
      </c>
      <c r="G19" s="98" t="s">
        <v>388</v>
      </c>
      <c r="H19" s="98" t="s">
        <v>381</v>
      </c>
      <c r="I19" s="98">
        <v>2</v>
      </c>
      <c r="J19" s="216" t="str">
        <f t="shared" si="0"/>
        <v>Medio</v>
      </c>
      <c r="K19" s="98">
        <v>3</v>
      </c>
      <c r="L19" s="216" t="str">
        <f t="shared" si="1"/>
        <v>Frecuente</v>
      </c>
      <c r="M19" s="98">
        <f t="shared" si="7"/>
        <v>6</v>
      </c>
      <c r="N19" s="216" t="str">
        <f t="shared" si="2"/>
        <v>Medio</v>
      </c>
      <c r="O19" s="98">
        <v>25</v>
      </c>
      <c r="P19" s="216" t="str">
        <f t="shared" si="3"/>
        <v>Grave</v>
      </c>
      <c r="Q19" s="98">
        <f t="shared" si="4"/>
        <v>150</v>
      </c>
      <c r="R19" s="90" t="str">
        <f t="shared" si="5"/>
        <v>II</v>
      </c>
      <c r="S19" s="99" t="str">
        <f t="shared" si="6"/>
        <v>No Aceptable  o Aceptable con control específico</v>
      </c>
      <c r="T19" s="99" t="s">
        <v>4</v>
      </c>
      <c r="U19" s="430"/>
      <c r="V19" s="430"/>
      <c r="W19" s="430"/>
      <c r="X19" s="100" t="s">
        <v>246</v>
      </c>
      <c r="Y19" s="90" t="s">
        <v>4</v>
      </c>
      <c r="Z19" s="90" t="s">
        <v>86</v>
      </c>
      <c r="AA19" s="90" t="s">
        <v>86</v>
      </c>
      <c r="AB19" s="90" t="s">
        <v>398</v>
      </c>
      <c r="AC19" s="106" t="s">
        <v>391</v>
      </c>
      <c r="AD19" s="90" t="s">
        <v>86</v>
      </c>
      <c r="AE19" s="90" t="s">
        <v>86</v>
      </c>
      <c r="AF19" s="9"/>
      <c r="AG19" s="9"/>
      <c r="AH19" s="9"/>
      <c r="AI19" s="9"/>
      <c r="AJ19" s="9"/>
      <c r="AK19" s="9"/>
      <c r="AL19" s="9"/>
      <c r="AM19" s="9"/>
      <c r="AN19" s="9"/>
      <c r="AO19" s="9"/>
      <c r="AP19" s="9"/>
      <c r="AQ19" s="9"/>
      <c r="AR19" s="9"/>
      <c r="AS19" s="9"/>
      <c r="AT19" s="9"/>
      <c r="AU19" s="9"/>
    </row>
    <row r="20" spans="1:47" ht="154.5" customHeight="1">
      <c r="A20" s="463"/>
      <c r="B20" s="425"/>
      <c r="C20" s="90" t="s">
        <v>399</v>
      </c>
      <c r="D20" s="95" t="s">
        <v>23</v>
      </c>
      <c r="E20" s="106"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06" t="s">
        <v>402</v>
      </c>
      <c r="AD20" s="90" t="s">
        <v>86</v>
      </c>
      <c r="AE20" s="143" t="s">
        <v>86</v>
      </c>
      <c r="AF20" s="9"/>
      <c r="AG20" s="9"/>
      <c r="AH20" s="9"/>
      <c r="AI20" s="9"/>
      <c r="AJ20" s="9"/>
      <c r="AK20" s="9"/>
      <c r="AL20" s="9"/>
      <c r="AM20" s="9"/>
      <c r="AN20" s="9"/>
      <c r="AO20" s="9"/>
      <c r="AP20" s="9"/>
      <c r="AQ20" s="9"/>
      <c r="AR20" s="9"/>
      <c r="AS20" s="9"/>
      <c r="AT20" s="9"/>
      <c r="AU20" s="9"/>
    </row>
    <row r="21" spans="1:47" ht="132.75" customHeight="1">
      <c r="A21" s="463"/>
      <c r="B21" s="425"/>
      <c r="C21" s="109" t="s">
        <v>403</v>
      </c>
      <c r="D21" s="95" t="s">
        <v>23</v>
      </c>
      <c r="E21" s="110"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110" t="s">
        <v>409</v>
      </c>
      <c r="AD21" s="90" t="s">
        <v>86</v>
      </c>
      <c r="AE21" s="143" t="s">
        <v>86</v>
      </c>
      <c r="AF21" s="9"/>
      <c r="AG21" s="9"/>
      <c r="AH21" s="9"/>
      <c r="AI21" s="9"/>
      <c r="AJ21" s="9"/>
      <c r="AK21" s="9"/>
      <c r="AL21" s="9"/>
      <c r="AM21" s="9"/>
      <c r="AN21" s="9"/>
      <c r="AO21" s="9"/>
      <c r="AP21" s="9"/>
      <c r="AQ21" s="9"/>
      <c r="AR21" s="9"/>
      <c r="AS21" s="9"/>
      <c r="AT21" s="9"/>
      <c r="AU21" s="9"/>
    </row>
    <row r="22" spans="1:47" ht="138.75" customHeight="1">
      <c r="A22" s="463"/>
      <c r="B22" s="425"/>
      <c r="C22" s="109" t="s">
        <v>410</v>
      </c>
      <c r="D22" s="96" t="s">
        <v>23</v>
      </c>
      <c r="E22" s="110"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110" t="s">
        <v>415</v>
      </c>
      <c r="AD22" s="90" t="s">
        <v>86</v>
      </c>
      <c r="AE22" s="143" t="s">
        <v>86</v>
      </c>
      <c r="AF22" s="9"/>
      <c r="AG22" s="9"/>
      <c r="AH22" s="9"/>
      <c r="AI22" s="9"/>
      <c r="AJ22" s="9"/>
      <c r="AK22" s="9"/>
      <c r="AL22" s="9"/>
      <c r="AM22" s="9"/>
      <c r="AN22" s="9"/>
      <c r="AO22" s="9"/>
      <c r="AP22" s="9"/>
      <c r="AQ22" s="9"/>
      <c r="AR22" s="9"/>
      <c r="AS22" s="9"/>
      <c r="AT22" s="9"/>
      <c r="AU22" s="9"/>
    </row>
    <row r="23" spans="1:47" ht="135.75" customHeight="1">
      <c r="A23" s="463"/>
      <c r="B23" s="425"/>
      <c r="C23" s="90" t="s">
        <v>234</v>
      </c>
      <c r="D23" s="95" t="s">
        <v>26</v>
      </c>
      <c r="E23" s="106"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110" t="s">
        <v>419</v>
      </c>
      <c r="AD23" s="90" t="s">
        <v>86</v>
      </c>
      <c r="AE23" s="143" t="s">
        <v>86</v>
      </c>
      <c r="AF23" s="9"/>
      <c r="AG23" s="9"/>
      <c r="AH23" s="9"/>
      <c r="AI23" s="9"/>
      <c r="AJ23" s="9"/>
      <c r="AK23" s="9"/>
      <c r="AL23" s="9"/>
      <c r="AM23" s="9"/>
      <c r="AN23" s="9"/>
      <c r="AO23" s="9"/>
      <c r="AP23" s="9"/>
      <c r="AQ23" s="9"/>
      <c r="AR23" s="9"/>
      <c r="AS23" s="9"/>
      <c r="AT23" s="9"/>
      <c r="AU23" s="9"/>
    </row>
    <row r="24" spans="1:47" ht="15.75" customHeight="1">
      <c r="B24" s="9"/>
      <c r="C24" s="9"/>
      <c r="D24" s="9"/>
      <c r="E24" s="9"/>
      <c r="F24" s="9"/>
      <c r="G24" s="9"/>
      <c r="H24" s="9"/>
      <c r="I24" s="42"/>
      <c r="J24" s="42"/>
      <c r="K24" s="42"/>
      <c r="L24" s="42"/>
      <c r="M24" s="42"/>
      <c r="N24" s="42"/>
      <c r="O24" s="42"/>
      <c r="P24" s="42"/>
      <c r="Q24" s="42"/>
      <c r="R24" s="42"/>
      <c r="S24" s="42"/>
      <c r="T24" s="42"/>
      <c r="U24" s="9"/>
      <c r="V24" s="9"/>
      <c r="W24" s="42"/>
      <c r="X24" s="42"/>
      <c r="Y24" s="42"/>
      <c r="Z24" s="42"/>
      <c r="AA24" s="42"/>
      <c r="AB24" s="42"/>
      <c r="AC24" s="44"/>
      <c r="AD24" s="42"/>
      <c r="AE24" s="9"/>
      <c r="AF24" s="9"/>
      <c r="AG24" s="9"/>
      <c r="AH24" s="9"/>
      <c r="AI24" s="9"/>
      <c r="AJ24" s="9"/>
      <c r="AK24" s="9"/>
      <c r="AL24" s="9"/>
      <c r="AM24" s="9"/>
      <c r="AN24" s="9"/>
      <c r="AO24" s="9"/>
      <c r="AP24" s="9"/>
      <c r="AQ24" s="9"/>
      <c r="AR24" s="9"/>
      <c r="AS24" s="9"/>
      <c r="AT24" s="9"/>
      <c r="AU24" s="9"/>
    </row>
    <row r="25" spans="1:47" ht="15.75" customHeight="1">
      <c r="B25" s="9"/>
      <c r="C25" s="9"/>
      <c r="D25" s="9"/>
      <c r="E25" s="9"/>
      <c r="F25" s="9"/>
      <c r="G25" s="9"/>
      <c r="H25" s="9"/>
      <c r="I25" s="42"/>
      <c r="J25" s="42"/>
      <c r="K25" s="42"/>
      <c r="L25" s="42"/>
      <c r="M25" s="42"/>
      <c r="N25" s="42"/>
      <c r="O25" s="42"/>
      <c r="P25" s="42"/>
      <c r="Q25" s="42"/>
      <c r="R25" s="42"/>
      <c r="S25" s="42"/>
      <c r="T25" s="42"/>
      <c r="U25" s="9"/>
      <c r="V25" s="9"/>
      <c r="W25" s="42"/>
      <c r="X25" s="42"/>
      <c r="Y25" s="42"/>
      <c r="Z25" s="42"/>
      <c r="AA25" s="42"/>
      <c r="AB25" s="42"/>
      <c r="AC25" s="44"/>
      <c r="AD25" s="42"/>
      <c r="AE25" s="9"/>
      <c r="AF25" s="9"/>
      <c r="AG25" s="9"/>
      <c r="AH25" s="9"/>
      <c r="AI25" s="9"/>
      <c r="AJ25" s="9"/>
      <c r="AK25" s="9"/>
      <c r="AL25" s="9"/>
      <c r="AM25" s="9"/>
      <c r="AN25" s="9"/>
      <c r="AO25" s="9"/>
      <c r="AP25" s="9"/>
      <c r="AQ25" s="9"/>
      <c r="AR25" s="9"/>
      <c r="AS25" s="9"/>
      <c r="AT25" s="9"/>
      <c r="AU25" s="9"/>
    </row>
    <row r="26" spans="1:47" ht="15.75" customHeight="1">
      <c r="B26" s="9"/>
      <c r="C26" s="9"/>
      <c r="D26" s="9"/>
      <c r="E26" s="9"/>
      <c r="F26" s="9"/>
      <c r="G26" s="9"/>
      <c r="H26" s="9"/>
      <c r="I26" s="42"/>
      <c r="J26" s="42"/>
      <c r="K26" s="42"/>
      <c r="L26" s="42"/>
      <c r="M26" s="42"/>
      <c r="N26" s="42"/>
      <c r="O26" s="42"/>
      <c r="P26" s="42"/>
      <c r="Q26" s="42"/>
      <c r="R26" s="42"/>
      <c r="S26" s="42"/>
      <c r="T26" s="42"/>
      <c r="U26" s="9"/>
      <c r="V26" s="9"/>
      <c r="W26" s="42"/>
      <c r="X26" s="42"/>
      <c r="Y26" s="42"/>
      <c r="Z26" s="42"/>
      <c r="AA26" s="42"/>
      <c r="AB26" s="42"/>
      <c r="AC26" s="44"/>
      <c r="AD26" s="42"/>
      <c r="AE26" s="9"/>
      <c r="AF26" s="9"/>
      <c r="AG26" s="9"/>
      <c r="AH26" s="9"/>
      <c r="AI26" s="9"/>
      <c r="AJ26" s="9"/>
      <c r="AK26" s="9"/>
      <c r="AL26" s="9"/>
      <c r="AM26" s="9"/>
      <c r="AN26" s="9"/>
      <c r="AO26" s="9"/>
      <c r="AP26" s="9"/>
      <c r="AQ26" s="9"/>
      <c r="AR26" s="9"/>
      <c r="AS26" s="9"/>
      <c r="AT26" s="9"/>
      <c r="AU26" s="9"/>
    </row>
    <row r="27" spans="1:47" ht="15.75" customHeight="1">
      <c r="B27" s="9"/>
      <c r="C27" s="9"/>
      <c r="D27" s="9"/>
      <c r="E27" s="9"/>
      <c r="F27" s="9"/>
      <c r="G27" s="9"/>
      <c r="H27" s="9"/>
      <c r="I27" s="42"/>
      <c r="J27" s="42"/>
      <c r="K27" s="42"/>
      <c r="L27" s="42"/>
      <c r="M27" s="42"/>
      <c r="N27" s="42"/>
      <c r="O27" s="42"/>
      <c r="P27" s="42"/>
      <c r="Q27" s="42"/>
      <c r="R27" s="42"/>
      <c r="S27" s="42"/>
      <c r="T27" s="42"/>
      <c r="U27" s="9"/>
      <c r="V27" s="9"/>
      <c r="W27" s="42"/>
      <c r="X27" s="42"/>
      <c r="Y27" s="42"/>
      <c r="Z27" s="42"/>
      <c r="AA27" s="42"/>
      <c r="AB27" s="42"/>
      <c r="AC27" s="44"/>
      <c r="AD27" s="42"/>
      <c r="AE27" s="9"/>
      <c r="AF27" s="9"/>
      <c r="AG27" s="9"/>
      <c r="AH27" s="9"/>
      <c r="AI27" s="9"/>
      <c r="AJ27" s="9"/>
      <c r="AK27" s="9"/>
      <c r="AL27" s="9"/>
      <c r="AM27" s="9"/>
      <c r="AN27" s="9"/>
      <c r="AO27" s="9"/>
      <c r="AP27" s="9"/>
      <c r="AQ27" s="9"/>
      <c r="AR27" s="9"/>
      <c r="AS27" s="9"/>
      <c r="AT27" s="9"/>
      <c r="AU27" s="9"/>
    </row>
    <row r="28" spans="1:47" ht="15.75" customHeight="1">
      <c r="B28" s="9"/>
      <c r="C28" s="9"/>
      <c r="D28" s="9"/>
      <c r="E28" s="9"/>
      <c r="F28" s="9"/>
      <c r="G28" s="9"/>
      <c r="H28" s="9"/>
      <c r="I28" s="42"/>
      <c r="J28" s="42"/>
      <c r="K28" s="42"/>
      <c r="L28" s="42"/>
      <c r="M28" s="42"/>
      <c r="N28" s="42"/>
      <c r="O28" s="42"/>
      <c r="P28" s="42"/>
      <c r="Q28" s="42"/>
      <c r="R28" s="42"/>
      <c r="S28" s="42"/>
      <c r="T28" s="42"/>
      <c r="U28" s="9"/>
      <c r="V28" s="9"/>
      <c r="W28" s="42"/>
      <c r="X28" s="42"/>
      <c r="Y28" s="42"/>
      <c r="Z28" s="42"/>
      <c r="AA28" s="42"/>
      <c r="AB28" s="42"/>
      <c r="AC28" s="44"/>
      <c r="AD28" s="42"/>
      <c r="AE28" s="9"/>
      <c r="AF28" s="9"/>
      <c r="AG28" s="9"/>
      <c r="AH28" s="9"/>
      <c r="AI28" s="9"/>
      <c r="AJ28" s="9"/>
      <c r="AK28" s="9"/>
      <c r="AL28" s="9"/>
      <c r="AM28" s="9"/>
      <c r="AN28" s="9"/>
      <c r="AO28" s="9"/>
      <c r="AP28" s="9"/>
      <c r="AQ28" s="9"/>
      <c r="AR28" s="9"/>
      <c r="AS28" s="9"/>
      <c r="AT28" s="9"/>
      <c r="AU28" s="9"/>
    </row>
    <row r="29" spans="1:47" ht="15.75" customHeight="1">
      <c r="B29" s="9"/>
      <c r="C29" s="9"/>
      <c r="D29" s="9"/>
      <c r="E29" s="9"/>
      <c r="F29" s="9"/>
      <c r="G29" s="9"/>
      <c r="H29" s="9"/>
      <c r="I29" s="42"/>
      <c r="J29" s="42"/>
      <c r="K29" s="42"/>
      <c r="L29" s="42"/>
      <c r="M29" s="42"/>
      <c r="N29" s="42"/>
      <c r="O29" s="42"/>
      <c r="P29" s="42"/>
      <c r="Q29" s="42"/>
      <c r="R29" s="42"/>
      <c r="S29" s="42"/>
      <c r="T29" s="42"/>
      <c r="U29" s="9"/>
      <c r="V29" s="9"/>
      <c r="W29" s="42"/>
      <c r="X29" s="42"/>
      <c r="Y29" s="42"/>
      <c r="Z29" s="42"/>
      <c r="AA29" s="42"/>
      <c r="AB29" s="42"/>
      <c r="AC29" s="44"/>
      <c r="AD29" s="42"/>
      <c r="AE29" s="9"/>
      <c r="AF29" s="9"/>
      <c r="AG29" s="9"/>
      <c r="AH29" s="9"/>
      <c r="AI29" s="9"/>
      <c r="AJ29" s="9"/>
      <c r="AK29" s="9"/>
      <c r="AL29" s="9"/>
      <c r="AM29" s="9"/>
      <c r="AN29" s="9"/>
      <c r="AO29" s="9"/>
      <c r="AP29" s="9"/>
      <c r="AQ29" s="9"/>
      <c r="AR29" s="9"/>
      <c r="AS29" s="9"/>
      <c r="AT29" s="9"/>
      <c r="AU29" s="9"/>
    </row>
    <row r="30" spans="1:47" ht="15.75" customHeight="1">
      <c r="B30" s="9"/>
      <c r="C30" s="9"/>
      <c r="D30" s="9"/>
      <c r="E30" s="9"/>
      <c r="F30" s="9"/>
      <c r="G30" s="9"/>
      <c r="H30" s="9"/>
      <c r="I30" s="42"/>
      <c r="J30" s="42"/>
      <c r="K30" s="42"/>
      <c r="L30" s="42"/>
      <c r="M30" s="42"/>
      <c r="N30" s="42"/>
      <c r="O30" s="42"/>
      <c r="P30" s="42"/>
      <c r="Q30" s="42"/>
      <c r="R30" s="42"/>
      <c r="S30" s="42"/>
      <c r="T30" s="42"/>
      <c r="U30" s="9"/>
      <c r="V30" s="9"/>
      <c r="W30" s="42"/>
      <c r="X30" s="42"/>
      <c r="Y30" s="42"/>
      <c r="Z30" s="42"/>
      <c r="AA30" s="42"/>
      <c r="AB30" s="42"/>
      <c r="AC30" s="44"/>
      <c r="AD30" s="42"/>
      <c r="AE30" s="9"/>
      <c r="AF30" s="9"/>
      <c r="AG30" s="9"/>
      <c r="AH30" s="9"/>
      <c r="AI30" s="9"/>
      <c r="AJ30" s="9"/>
      <c r="AK30" s="9"/>
      <c r="AL30" s="9"/>
      <c r="AM30" s="9"/>
      <c r="AN30" s="9"/>
      <c r="AO30" s="9"/>
      <c r="AP30" s="9"/>
      <c r="AQ30" s="9"/>
      <c r="AR30" s="9"/>
      <c r="AS30" s="9"/>
      <c r="AT30" s="9"/>
      <c r="AU30" s="9"/>
    </row>
    <row r="31" spans="1:47" ht="15.75" customHeight="1">
      <c r="B31" s="9"/>
      <c r="C31" s="9"/>
      <c r="D31" s="9"/>
      <c r="E31" s="9"/>
      <c r="F31" s="9"/>
      <c r="G31" s="9"/>
      <c r="H31" s="9"/>
      <c r="I31" s="42"/>
      <c r="J31" s="42"/>
      <c r="K31" s="42"/>
      <c r="L31" s="42"/>
      <c r="M31" s="42"/>
      <c r="N31" s="42"/>
      <c r="O31" s="42"/>
      <c r="P31" s="42"/>
      <c r="Q31" s="42"/>
      <c r="R31" s="42"/>
      <c r="S31" s="42"/>
      <c r="T31" s="42"/>
      <c r="U31" s="9"/>
      <c r="V31" s="9"/>
      <c r="W31" s="42"/>
      <c r="X31" s="42"/>
      <c r="Y31" s="42"/>
      <c r="Z31" s="42"/>
      <c r="AA31" s="42"/>
      <c r="AB31" s="42"/>
      <c r="AC31" s="44"/>
      <c r="AD31" s="42"/>
      <c r="AE31" s="9"/>
      <c r="AF31" s="9"/>
      <c r="AG31" s="9"/>
      <c r="AH31" s="9"/>
      <c r="AI31" s="9"/>
      <c r="AJ31" s="9"/>
      <c r="AK31" s="9"/>
      <c r="AL31" s="9"/>
      <c r="AM31" s="9"/>
      <c r="AN31" s="9"/>
      <c r="AO31" s="9"/>
      <c r="AP31" s="9"/>
      <c r="AQ31" s="9"/>
      <c r="AR31" s="9"/>
      <c r="AS31" s="9"/>
      <c r="AT31" s="9"/>
      <c r="AU31" s="9"/>
    </row>
    <row r="32" spans="1:47" ht="15.75" customHeight="1">
      <c r="B32" s="9"/>
      <c r="C32" s="9"/>
      <c r="D32" s="9"/>
      <c r="E32" s="9"/>
      <c r="F32" s="9"/>
      <c r="G32" s="9"/>
      <c r="H32" s="9"/>
      <c r="I32" s="42"/>
      <c r="J32" s="42"/>
      <c r="K32" s="42"/>
      <c r="L32" s="42"/>
      <c r="M32" s="42"/>
      <c r="N32" s="42"/>
      <c r="O32" s="42"/>
      <c r="P32" s="42"/>
      <c r="Q32" s="42"/>
      <c r="R32" s="42"/>
      <c r="S32" s="42"/>
      <c r="T32" s="42"/>
      <c r="U32" s="9"/>
      <c r="V32" s="9"/>
      <c r="W32" s="42"/>
      <c r="X32" s="42"/>
      <c r="Y32" s="42"/>
      <c r="Z32" s="42"/>
      <c r="AA32" s="42"/>
      <c r="AB32" s="42"/>
      <c r="AC32" s="44"/>
      <c r="AD32" s="42"/>
      <c r="AE32" s="9"/>
      <c r="AF32" s="9"/>
      <c r="AG32" s="9"/>
      <c r="AH32" s="9"/>
      <c r="AI32" s="9"/>
      <c r="AJ32" s="9"/>
      <c r="AK32" s="9"/>
      <c r="AL32" s="9"/>
      <c r="AM32" s="9"/>
      <c r="AN32" s="9"/>
      <c r="AO32" s="9"/>
      <c r="AP32" s="9"/>
      <c r="AQ32" s="9"/>
      <c r="AR32" s="9"/>
      <c r="AS32" s="9"/>
      <c r="AT32" s="9"/>
      <c r="AU32" s="9"/>
    </row>
    <row r="33" spans="2:47" ht="15.75" customHeight="1">
      <c r="B33" s="9"/>
      <c r="C33" s="9"/>
      <c r="D33" s="9"/>
      <c r="E33" s="9"/>
      <c r="F33" s="9"/>
      <c r="G33" s="9"/>
      <c r="H33" s="9"/>
      <c r="I33" s="42"/>
      <c r="J33" s="42"/>
      <c r="K33" s="42"/>
      <c r="L33" s="42"/>
      <c r="M33" s="42"/>
      <c r="N33" s="42"/>
      <c r="O33" s="42"/>
      <c r="P33" s="42"/>
      <c r="Q33" s="42"/>
      <c r="R33" s="42"/>
      <c r="S33" s="42"/>
      <c r="T33" s="42"/>
      <c r="U33" s="9"/>
      <c r="V33" s="9"/>
      <c r="W33" s="42"/>
      <c r="X33" s="42"/>
      <c r="Y33" s="42"/>
      <c r="Z33" s="42"/>
      <c r="AA33" s="42"/>
      <c r="AB33" s="42"/>
      <c r="AC33" s="44"/>
      <c r="AD33" s="42"/>
      <c r="AE33" s="9"/>
      <c r="AF33" s="9"/>
      <c r="AG33" s="9"/>
      <c r="AH33" s="9"/>
      <c r="AI33" s="9"/>
      <c r="AJ33" s="9"/>
      <c r="AK33" s="9"/>
      <c r="AL33" s="9"/>
      <c r="AM33" s="9"/>
      <c r="AN33" s="9"/>
      <c r="AO33" s="9"/>
      <c r="AP33" s="9"/>
      <c r="AQ33" s="9"/>
      <c r="AR33" s="9"/>
      <c r="AS33" s="9"/>
      <c r="AT33" s="9"/>
      <c r="AU33" s="9"/>
    </row>
    <row r="34" spans="2:47" ht="15.75" customHeight="1">
      <c r="B34" s="9"/>
      <c r="C34" s="9"/>
      <c r="D34" s="9"/>
      <c r="E34" s="9"/>
      <c r="F34" s="9"/>
      <c r="G34" s="9"/>
      <c r="H34" s="9"/>
      <c r="I34" s="42"/>
      <c r="J34" s="42"/>
      <c r="K34" s="42"/>
      <c r="L34" s="42"/>
      <c r="M34" s="42"/>
      <c r="N34" s="42"/>
      <c r="O34" s="42"/>
      <c r="P34" s="42"/>
      <c r="Q34" s="42"/>
      <c r="R34" s="42"/>
      <c r="S34" s="42"/>
      <c r="T34" s="42"/>
      <c r="U34" s="9"/>
      <c r="V34" s="9"/>
      <c r="W34" s="42"/>
      <c r="X34" s="42"/>
      <c r="Y34" s="42"/>
      <c r="Z34" s="42"/>
      <c r="AA34" s="42"/>
      <c r="AB34" s="42"/>
      <c r="AC34" s="44"/>
      <c r="AD34" s="42"/>
      <c r="AE34" s="9"/>
      <c r="AF34" s="9"/>
      <c r="AG34" s="9"/>
      <c r="AH34" s="9"/>
      <c r="AI34" s="9"/>
      <c r="AJ34" s="9"/>
      <c r="AK34" s="9"/>
      <c r="AL34" s="9"/>
      <c r="AM34" s="9"/>
      <c r="AN34" s="9"/>
      <c r="AO34" s="9"/>
      <c r="AP34" s="9"/>
      <c r="AQ34" s="9"/>
      <c r="AR34" s="9"/>
      <c r="AS34" s="9"/>
      <c r="AT34" s="9"/>
      <c r="AU34" s="9"/>
    </row>
    <row r="35" spans="2:47" ht="15.75" customHeight="1">
      <c r="B35" s="9"/>
      <c r="C35" s="9"/>
      <c r="D35" s="9"/>
      <c r="E35" s="9"/>
      <c r="F35" s="9"/>
      <c r="G35" s="9"/>
      <c r="H35" s="9"/>
      <c r="I35" s="42"/>
      <c r="J35" s="42"/>
      <c r="K35" s="42"/>
      <c r="L35" s="42"/>
      <c r="M35" s="42"/>
      <c r="N35" s="42"/>
      <c r="O35" s="42"/>
      <c r="P35" s="42"/>
      <c r="Q35" s="42"/>
      <c r="R35" s="42"/>
      <c r="S35" s="42"/>
      <c r="T35" s="42"/>
      <c r="U35" s="9"/>
      <c r="V35" s="9"/>
      <c r="W35" s="42"/>
      <c r="X35" s="42"/>
      <c r="Y35" s="42"/>
      <c r="Z35" s="42"/>
      <c r="AA35" s="42"/>
      <c r="AB35" s="42"/>
      <c r="AC35" s="44"/>
      <c r="AD35" s="42"/>
      <c r="AE35" s="9"/>
      <c r="AF35" s="9"/>
      <c r="AG35" s="9"/>
      <c r="AH35" s="9"/>
      <c r="AI35" s="9"/>
      <c r="AJ35" s="9"/>
      <c r="AK35" s="9"/>
      <c r="AL35" s="9"/>
      <c r="AM35" s="9"/>
      <c r="AN35" s="9"/>
      <c r="AO35" s="9"/>
      <c r="AP35" s="9"/>
      <c r="AQ35" s="9"/>
      <c r="AR35" s="9"/>
      <c r="AS35" s="9"/>
      <c r="AT35" s="9"/>
      <c r="AU35" s="9"/>
    </row>
    <row r="36" spans="2:47" ht="15.75" customHeight="1">
      <c r="B36" s="9"/>
      <c r="C36" s="9"/>
      <c r="D36" s="9"/>
      <c r="E36" s="9"/>
      <c r="F36" s="9"/>
      <c r="G36" s="9"/>
      <c r="H36" s="9"/>
      <c r="I36" s="42"/>
      <c r="J36" s="42"/>
      <c r="K36" s="42"/>
      <c r="L36" s="42"/>
      <c r="M36" s="42"/>
      <c r="N36" s="42"/>
      <c r="O36" s="42"/>
      <c r="P36" s="42"/>
      <c r="Q36" s="42"/>
      <c r="R36" s="42"/>
      <c r="S36" s="42"/>
      <c r="T36" s="42"/>
      <c r="U36" s="9"/>
      <c r="V36" s="9"/>
      <c r="W36" s="42"/>
      <c r="X36" s="42"/>
      <c r="Y36" s="42"/>
      <c r="Z36" s="42"/>
      <c r="AA36" s="42"/>
      <c r="AB36" s="42"/>
      <c r="AC36" s="44"/>
      <c r="AD36" s="42"/>
      <c r="AE36" s="9"/>
      <c r="AF36" s="9"/>
      <c r="AG36" s="9"/>
      <c r="AH36" s="9"/>
      <c r="AI36" s="9"/>
      <c r="AJ36" s="9"/>
      <c r="AK36" s="9"/>
      <c r="AL36" s="9"/>
      <c r="AM36" s="9"/>
      <c r="AN36" s="9"/>
      <c r="AO36" s="9"/>
      <c r="AP36" s="9"/>
      <c r="AQ36" s="9"/>
      <c r="AR36" s="9"/>
      <c r="AS36" s="9"/>
      <c r="AT36" s="9"/>
      <c r="AU36" s="9"/>
    </row>
    <row r="37" spans="2:47" ht="15.75" customHeight="1">
      <c r="B37" s="9"/>
      <c r="C37" s="9"/>
      <c r="D37" s="9"/>
      <c r="E37" s="9"/>
      <c r="F37" s="9"/>
      <c r="G37" s="9"/>
      <c r="H37" s="9"/>
      <c r="I37" s="42"/>
      <c r="J37" s="42"/>
      <c r="K37" s="42"/>
      <c r="L37" s="42"/>
      <c r="M37" s="42"/>
      <c r="N37" s="42"/>
      <c r="O37" s="42"/>
      <c r="P37" s="42"/>
      <c r="Q37" s="42"/>
      <c r="R37" s="42"/>
      <c r="S37" s="42"/>
      <c r="T37" s="42"/>
      <c r="U37" s="9"/>
      <c r="V37" s="9"/>
      <c r="W37" s="42"/>
      <c r="X37" s="42"/>
      <c r="Y37" s="42"/>
      <c r="Z37" s="42"/>
      <c r="AA37" s="42"/>
      <c r="AB37" s="42"/>
      <c r="AC37" s="44"/>
      <c r="AD37" s="42"/>
      <c r="AE37" s="9"/>
      <c r="AF37" s="9"/>
      <c r="AG37" s="9"/>
      <c r="AH37" s="9"/>
      <c r="AI37" s="9"/>
      <c r="AJ37" s="9"/>
      <c r="AK37" s="9"/>
      <c r="AL37" s="9"/>
      <c r="AM37" s="9"/>
      <c r="AN37" s="9"/>
      <c r="AO37" s="9"/>
      <c r="AP37" s="9"/>
      <c r="AQ37" s="9"/>
      <c r="AR37" s="9"/>
      <c r="AS37" s="9"/>
      <c r="AT37" s="9"/>
      <c r="AU37" s="9"/>
    </row>
    <row r="38" spans="2:47" ht="15.75" customHeight="1">
      <c r="B38" s="9"/>
      <c r="C38" s="9"/>
      <c r="D38" s="9"/>
      <c r="E38" s="9"/>
      <c r="F38" s="9"/>
      <c r="G38" s="9"/>
      <c r="H38" s="9"/>
      <c r="I38" s="42"/>
      <c r="J38" s="42"/>
      <c r="K38" s="42"/>
      <c r="L38" s="42"/>
      <c r="M38" s="42"/>
      <c r="N38" s="42"/>
      <c r="O38" s="42"/>
      <c r="P38" s="42"/>
      <c r="Q38" s="42"/>
      <c r="R38" s="42"/>
      <c r="S38" s="42"/>
      <c r="T38" s="42"/>
      <c r="U38" s="9"/>
      <c r="V38" s="9"/>
      <c r="W38" s="42"/>
      <c r="X38" s="42"/>
      <c r="Y38" s="42"/>
      <c r="Z38" s="42"/>
      <c r="AA38" s="42"/>
      <c r="AB38" s="42"/>
      <c r="AC38" s="44"/>
      <c r="AD38" s="42"/>
      <c r="AE38" s="9"/>
      <c r="AF38" s="9"/>
      <c r="AG38" s="9"/>
      <c r="AH38" s="9"/>
      <c r="AI38" s="9"/>
      <c r="AJ38" s="9"/>
      <c r="AK38" s="9"/>
      <c r="AL38" s="9"/>
      <c r="AM38" s="9"/>
      <c r="AN38" s="9"/>
      <c r="AO38" s="9"/>
      <c r="AP38" s="9"/>
      <c r="AQ38" s="9"/>
      <c r="AR38" s="9"/>
      <c r="AS38" s="9"/>
      <c r="AT38" s="9"/>
      <c r="AU38" s="9"/>
    </row>
    <row r="39" spans="2:47" ht="15.75" customHeight="1">
      <c r="B39" s="9"/>
      <c r="C39" s="9"/>
      <c r="D39" s="9"/>
      <c r="E39" s="9"/>
      <c r="F39" s="9"/>
      <c r="G39" s="9"/>
      <c r="H39" s="9"/>
      <c r="I39" s="42"/>
      <c r="J39" s="42"/>
      <c r="K39" s="42"/>
      <c r="L39" s="42"/>
      <c r="M39" s="42"/>
      <c r="N39" s="42"/>
      <c r="O39" s="42"/>
      <c r="P39" s="42"/>
      <c r="Q39" s="42"/>
      <c r="R39" s="42"/>
      <c r="S39" s="42"/>
      <c r="T39" s="42"/>
      <c r="U39" s="9"/>
      <c r="V39" s="9"/>
      <c r="W39" s="42"/>
      <c r="X39" s="42"/>
      <c r="Y39" s="42"/>
      <c r="Z39" s="42"/>
      <c r="AA39" s="42"/>
      <c r="AB39" s="42"/>
      <c r="AC39" s="44"/>
      <c r="AD39" s="42"/>
      <c r="AE39" s="9"/>
      <c r="AF39" s="9"/>
      <c r="AG39" s="9"/>
      <c r="AH39" s="9"/>
      <c r="AI39" s="9"/>
      <c r="AJ39" s="9"/>
      <c r="AK39" s="9"/>
      <c r="AL39" s="9"/>
      <c r="AM39" s="9"/>
      <c r="AN39" s="9"/>
      <c r="AO39" s="9"/>
      <c r="AP39" s="9"/>
      <c r="AQ39" s="9"/>
      <c r="AR39" s="9"/>
      <c r="AS39" s="9"/>
      <c r="AT39" s="9"/>
      <c r="AU39" s="9"/>
    </row>
    <row r="40" spans="2:47" ht="15.75" customHeight="1">
      <c r="B40" s="9"/>
      <c r="C40" s="9"/>
      <c r="D40" s="9"/>
      <c r="E40" s="9"/>
      <c r="F40" s="9"/>
      <c r="G40" s="9"/>
      <c r="H40" s="9"/>
      <c r="I40" s="42"/>
      <c r="J40" s="42"/>
      <c r="K40" s="42"/>
      <c r="L40" s="42"/>
      <c r="M40" s="42"/>
      <c r="N40" s="42"/>
      <c r="O40" s="42"/>
      <c r="P40" s="42"/>
      <c r="Q40" s="42"/>
      <c r="R40" s="42"/>
      <c r="S40" s="42"/>
      <c r="T40" s="42"/>
      <c r="U40" s="9"/>
      <c r="V40" s="9"/>
      <c r="W40" s="42"/>
      <c r="X40" s="42"/>
      <c r="Y40" s="42"/>
      <c r="Z40" s="42"/>
      <c r="AA40" s="42"/>
      <c r="AB40" s="42"/>
      <c r="AC40" s="44"/>
      <c r="AD40" s="42"/>
      <c r="AE40" s="9"/>
      <c r="AF40" s="9"/>
      <c r="AG40" s="9"/>
      <c r="AH40" s="9"/>
      <c r="AI40" s="9"/>
      <c r="AJ40" s="9"/>
      <c r="AK40" s="9"/>
      <c r="AL40" s="9"/>
      <c r="AM40" s="9"/>
      <c r="AN40" s="9"/>
      <c r="AO40" s="9"/>
      <c r="AP40" s="9"/>
      <c r="AQ40" s="9"/>
      <c r="AR40" s="9"/>
      <c r="AS40" s="9"/>
      <c r="AT40" s="9"/>
      <c r="AU40" s="9"/>
    </row>
    <row r="41" spans="2:47" ht="15.75" customHeight="1">
      <c r="B41" s="9"/>
      <c r="C41" s="9"/>
      <c r="D41" s="9"/>
      <c r="E41" s="9"/>
      <c r="F41" s="9"/>
      <c r="G41" s="9"/>
      <c r="H41" s="9"/>
      <c r="I41" s="42"/>
      <c r="J41" s="42"/>
      <c r="K41" s="42"/>
      <c r="L41" s="42"/>
      <c r="M41" s="42"/>
      <c r="N41" s="42"/>
      <c r="O41" s="42"/>
      <c r="P41" s="42"/>
      <c r="Q41" s="42"/>
      <c r="R41" s="42"/>
      <c r="S41" s="42"/>
      <c r="T41" s="42"/>
      <c r="U41" s="9"/>
      <c r="V41" s="9"/>
      <c r="W41" s="42"/>
      <c r="X41" s="42"/>
      <c r="Y41" s="42"/>
      <c r="Z41" s="42"/>
      <c r="AA41" s="42"/>
      <c r="AB41" s="42"/>
      <c r="AC41" s="44"/>
      <c r="AD41" s="42"/>
      <c r="AE41" s="9"/>
      <c r="AF41" s="9"/>
      <c r="AG41" s="9"/>
      <c r="AH41" s="9"/>
      <c r="AI41" s="9"/>
      <c r="AJ41" s="9"/>
      <c r="AK41" s="9"/>
      <c r="AL41" s="9"/>
      <c r="AM41" s="9"/>
      <c r="AN41" s="9"/>
      <c r="AO41" s="9"/>
      <c r="AP41" s="9"/>
      <c r="AQ41" s="9"/>
      <c r="AR41" s="9"/>
      <c r="AS41" s="9"/>
      <c r="AT41" s="9"/>
      <c r="AU41" s="9"/>
    </row>
    <row r="42" spans="2:47" ht="15.75" customHeight="1">
      <c r="B42" s="9"/>
      <c r="C42" s="9"/>
      <c r="D42" s="9"/>
      <c r="E42" s="9"/>
      <c r="F42" s="9"/>
      <c r="G42" s="9"/>
      <c r="H42" s="9"/>
      <c r="I42" s="42"/>
      <c r="J42" s="42"/>
      <c r="K42" s="42"/>
      <c r="L42" s="42"/>
      <c r="M42" s="42"/>
      <c r="N42" s="42"/>
      <c r="O42" s="42"/>
      <c r="P42" s="42"/>
      <c r="Q42" s="42"/>
      <c r="R42" s="42"/>
      <c r="S42" s="42"/>
      <c r="T42" s="42"/>
      <c r="U42" s="9"/>
      <c r="V42" s="9"/>
      <c r="W42" s="42"/>
      <c r="X42" s="42"/>
      <c r="Y42" s="42"/>
      <c r="Z42" s="42"/>
      <c r="AA42" s="42"/>
      <c r="AB42" s="42"/>
      <c r="AC42" s="44"/>
      <c r="AD42" s="42"/>
      <c r="AE42" s="9"/>
      <c r="AF42" s="9"/>
      <c r="AG42" s="9"/>
      <c r="AH42" s="9"/>
      <c r="AI42" s="9"/>
      <c r="AJ42" s="9"/>
      <c r="AK42" s="9"/>
      <c r="AL42" s="9"/>
      <c r="AM42" s="9"/>
      <c r="AN42" s="9"/>
      <c r="AO42" s="9"/>
      <c r="AP42" s="9"/>
      <c r="AQ42" s="9"/>
      <c r="AR42" s="9"/>
      <c r="AS42" s="9"/>
      <c r="AT42" s="9"/>
      <c r="AU42" s="9"/>
    </row>
    <row r="43" spans="2:47" ht="15.75" customHeight="1">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c r="AR43" s="9"/>
      <c r="AS43" s="9"/>
      <c r="AT43" s="9"/>
      <c r="AU43" s="9"/>
    </row>
    <row r="44" spans="2:47" ht="15.75" customHeight="1">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c r="AR44" s="9"/>
      <c r="AS44" s="9"/>
      <c r="AT44" s="9"/>
      <c r="AU44" s="9"/>
    </row>
    <row r="45" spans="2:47" ht="15.75" customHeight="1">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c r="AR45" s="9"/>
      <c r="AS45" s="9"/>
      <c r="AT45" s="9"/>
      <c r="AU45" s="9"/>
    </row>
    <row r="46" spans="2:47" ht="15.75" customHeight="1">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c r="AR46" s="9"/>
      <c r="AS46" s="9"/>
      <c r="AT46" s="9"/>
      <c r="AU46" s="9"/>
    </row>
    <row r="47" spans="2:47" ht="15.75" customHeight="1">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c r="AR47" s="9"/>
      <c r="AS47" s="9"/>
      <c r="AT47" s="9"/>
      <c r="AU47" s="9"/>
    </row>
    <row r="48" spans="2:47" ht="15.75" customHeight="1">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c r="AR48" s="9"/>
      <c r="AS48" s="9"/>
      <c r="AT48" s="9"/>
      <c r="AU48" s="9"/>
    </row>
    <row r="49" spans="2:47" ht="15.75" customHeight="1">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c r="AR49" s="9"/>
      <c r="AS49" s="9"/>
      <c r="AT49" s="9"/>
      <c r="AU49" s="9"/>
    </row>
    <row r="50" spans="2:47" ht="15.75" customHeight="1">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c r="AR50" s="9"/>
      <c r="AS50" s="9"/>
      <c r="AT50" s="9"/>
      <c r="AU50" s="9"/>
    </row>
    <row r="51" spans="2:47" ht="15.75" customHeight="1">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c r="AR51" s="9"/>
      <c r="AS51" s="9"/>
      <c r="AT51" s="9"/>
      <c r="AU51" s="9"/>
    </row>
    <row r="52" spans="2:47" ht="15.75" customHeight="1">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c r="AR52" s="9"/>
      <c r="AS52" s="9"/>
      <c r="AT52" s="9"/>
      <c r="AU52" s="9"/>
    </row>
    <row r="53" spans="2:47" ht="15.75" customHeight="1">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c r="AR53" s="9"/>
      <c r="AS53" s="9"/>
      <c r="AT53" s="9"/>
      <c r="AU53" s="9"/>
    </row>
    <row r="54" spans="2:47" ht="15.75" customHeight="1">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c r="AR54" s="9"/>
      <c r="AS54" s="9"/>
      <c r="AT54" s="9"/>
      <c r="AU54" s="9"/>
    </row>
    <row r="55" spans="2:47" ht="15.75" customHeight="1">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c r="AR55" s="9"/>
      <c r="AS55" s="9"/>
      <c r="AT55" s="9"/>
      <c r="AU55" s="9"/>
    </row>
    <row r="56" spans="2:47" ht="15.75" customHeight="1">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c r="AR56" s="9"/>
      <c r="AS56" s="9"/>
      <c r="AT56" s="9"/>
      <c r="AU56" s="9"/>
    </row>
    <row r="57" spans="2:47" ht="15.75" customHeight="1">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c r="AR57" s="9"/>
      <c r="AS57" s="9"/>
      <c r="AT57" s="9"/>
      <c r="AU57" s="9"/>
    </row>
    <row r="58" spans="2:47" ht="15.75" customHeight="1">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c r="AR58" s="9"/>
      <c r="AS58" s="9"/>
      <c r="AT58" s="9"/>
      <c r="AU58" s="9"/>
    </row>
    <row r="59" spans="2:47" ht="15.75" customHeight="1">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c r="AR59" s="9"/>
      <c r="AS59" s="9"/>
      <c r="AT59" s="9"/>
      <c r="AU59" s="9"/>
    </row>
    <row r="60" spans="2:47" ht="15.75" customHeight="1">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c r="AR60" s="9"/>
      <c r="AS60" s="9"/>
      <c r="AT60" s="9"/>
      <c r="AU60" s="9"/>
    </row>
    <row r="61" spans="2:47" ht="15.75" customHeight="1">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c r="AR61" s="9"/>
      <c r="AS61" s="9"/>
      <c r="AT61" s="9"/>
      <c r="AU61" s="9"/>
    </row>
    <row r="62" spans="2:47" ht="15.75" customHeight="1">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c r="AR62" s="9"/>
      <c r="AS62" s="9"/>
      <c r="AT62" s="9"/>
      <c r="AU62" s="9"/>
    </row>
    <row r="63" spans="2:47" ht="15.75" customHeight="1">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c r="AR63" s="9"/>
      <c r="AS63" s="9"/>
      <c r="AT63" s="9"/>
      <c r="AU63" s="9"/>
    </row>
    <row r="64" spans="2:47" ht="15.75" customHeight="1">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c r="AR64" s="9"/>
      <c r="AS64" s="9"/>
      <c r="AT64" s="9"/>
      <c r="AU64" s="9"/>
    </row>
    <row r="65" spans="2:47" ht="15.75" customHeight="1">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c r="AR65" s="9"/>
      <c r="AS65" s="9"/>
      <c r="AT65" s="9"/>
      <c r="AU65" s="9"/>
    </row>
    <row r="66" spans="2:47" ht="15.75" customHeight="1">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c r="AR66" s="9"/>
      <c r="AS66" s="9"/>
      <c r="AT66" s="9"/>
      <c r="AU66" s="9"/>
    </row>
    <row r="67" spans="2:47" ht="15.75" customHeight="1">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c r="AR67" s="9"/>
      <c r="AS67" s="9"/>
      <c r="AT67" s="9"/>
      <c r="AU67" s="9"/>
    </row>
    <row r="68" spans="2:47" ht="15.75" customHeight="1">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c r="AR68" s="9"/>
      <c r="AS68" s="9"/>
      <c r="AT68" s="9"/>
      <c r="AU68" s="9"/>
    </row>
    <row r="69" spans="2:47" ht="15.75" customHeight="1">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c r="AR69" s="9"/>
      <c r="AS69" s="9"/>
      <c r="AT69" s="9"/>
      <c r="AU69" s="9"/>
    </row>
    <row r="70" spans="2:47" ht="15.75" customHeight="1">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c r="AR70" s="9"/>
      <c r="AS70" s="9"/>
      <c r="AT70" s="9"/>
      <c r="AU70" s="9"/>
    </row>
    <row r="71" spans="2:47" ht="15.75" customHeight="1">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c r="AR71" s="9"/>
      <c r="AS71" s="9"/>
      <c r="AT71" s="9"/>
      <c r="AU71" s="9"/>
    </row>
    <row r="72" spans="2:47" ht="15.75" customHeight="1">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c r="AR72" s="9"/>
      <c r="AS72" s="9"/>
      <c r="AT72" s="9"/>
      <c r="AU72" s="9"/>
    </row>
    <row r="73" spans="2:47" ht="15.75" customHeight="1">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c r="AR73" s="9"/>
      <c r="AS73" s="9"/>
      <c r="AT73" s="9"/>
      <c r="AU73" s="9"/>
    </row>
    <row r="74" spans="2:47" ht="15.75" customHeight="1">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c r="AR74" s="9"/>
      <c r="AS74" s="9"/>
      <c r="AT74" s="9"/>
      <c r="AU74" s="9"/>
    </row>
    <row r="75" spans="2:47" ht="15.75" customHeight="1">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c r="AR75" s="9"/>
      <c r="AS75" s="9"/>
      <c r="AT75" s="9"/>
      <c r="AU75" s="9"/>
    </row>
    <row r="76" spans="2:47" ht="15.75" customHeight="1">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c r="AR76" s="9"/>
      <c r="AS76" s="9"/>
      <c r="AT76" s="9"/>
      <c r="AU76" s="9"/>
    </row>
    <row r="77" spans="2:47" ht="15.75" customHeight="1">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c r="AR77" s="9"/>
      <c r="AS77" s="9"/>
      <c r="AT77" s="9"/>
      <c r="AU77" s="9"/>
    </row>
    <row r="78" spans="2:47" ht="15.75" customHeight="1">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c r="AR78" s="9"/>
      <c r="AS78" s="9"/>
      <c r="AT78" s="9"/>
      <c r="AU78" s="9"/>
    </row>
    <row r="79" spans="2:47" ht="15.75" customHeight="1">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c r="AR79" s="9"/>
      <c r="AS79" s="9"/>
      <c r="AT79" s="9"/>
      <c r="AU79" s="9"/>
    </row>
    <row r="80" spans="2:47" ht="15.75" customHeight="1">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c r="AR80" s="9"/>
      <c r="AS80" s="9"/>
      <c r="AT80" s="9"/>
      <c r="AU80" s="9"/>
    </row>
    <row r="81" spans="2:47" ht="15.75" customHeight="1">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c r="AR81" s="9"/>
      <c r="AS81" s="9"/>
      <c r="AT81" s="9"/>
      <c r="AU81" s="9"/>
    </row>
    <row r="82" spans="2:47" ht="15.75" customHeight="1">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c r="AR82" s="9"/>
      <c r="AS82" s="9"/>
      <c r="AT82" s="9"/>
      <c r="AU82" s="9"/>
    </row>
    <row r="83" spans="2:47" ht="15.75" customHeight="1">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c r="AR83" s="9"/>
      <c r="AS83" s="9"/>
      <c r="AT83" s="9"/>
      <c r="AU83" s="9"/>
    </row>
    <row r="84" spans="2:47" ht="15.75" customHeight="1">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c r="AR84" s="9"/>
      <c r="AS84" s="9"/>
      <c r="AT84" s="9"/>
      <c r="AU84" s="9"/>
    </row>
    <row r="85" spans="2:47" ht="15.75" customHeight="1">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c r="AR85" s="9"/>
      <c r="AS85" s="9"/>
      <c r="AT85" s="9"/>
      <c r="AU85" s="9"/>
    </row>
    <row r="86" spans="2:47" ht="15.75" customHeight="1">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c r="AR86" s="9"/>
      <c r="AS86" s="9"/>
      <c r="AT86" s="9"/>
      <c r="AU86" s="9"/>
    </row>
    <row r="87" spans="2:47" ht="15.75" customHeight="1">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c r="AR87" s="9"/>
      <c r="AS87" s="9"/>
      <c r="AT87" s="9"/>
      <c r="AU87" s="9"/>
    </row>
    <row r="88" spans="2:47" ht="15.75" customHeight="1">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c r="AR88" s="9"/>
      <c r="AS88" s="9"/>
      <c r="AT88" s="9"/>
      <c r="AU88" s="9"/>
    </row>
    <row r="89" spans="2:47" ht="15.75" customHeight="1">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c r="AR89" s="9"/>
      <c r="AS89" s="9"/>
      <c r="AT89" s="9"/>
      <c r="AU89" s="9"/>
    </row>
    <row r="90" spans="2:47" ht="15.75" customHeight="1">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c r="AR90" s="9"/>
      <c r="AS90" s="9"/>
      <c r="AT90" s="9"/>
      <c r="AU90" s="9"/>
    </row>
    <row r="91" spans="2:47" ht="15.75" customHeight="1">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c r="AR91" s="9"/>
      <c r="AS91" s="9"/>
      <c r="AT91" s="9"/>
      <c r="AU91" s="9"/>
    </row>
    <row r="92" spans="2:47" ht="15.75" customHeight="1">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c r="AR92" s="9"/>
      <c r="AS92" s="9"/>
      <c r="AT92" s="9"/>
      <c r="AU92" s="9"/>
    </row>
    <row r="93" spans="2:47" ht="15.75" customHeight="1">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c r="AR93" s="9"/>
      <c r="AS93" s="9"/>
      <c r="AT93" s="9"/>
      <c r="AU93" s="9"/>
    </row>
    <row r="94" spans="2:47" ht="15.75" customHeight="1">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c r="AR94" s="9"/>
      <c r="AS94" s="9"/>
      <c r="AT94" s="9"/>
      <c r="AU94" s="9"/>
    </row>
    <row r="95" spans="2:47" ht="15.75" customHeight="1">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c r="AR95" s="9"/>
      <c r="AS95" s="9"/>
      <c r="AT95" s="9"/>
      <c r="AU95" s="9"/>
    </row>
    <row r="96" spans="2:47" ht="15.75" customHeight="1">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c r="AR96" s="9"/>
      <c r="AS96" s="9"/>
      <c r="AT96" s="9"/>
      <c r="AU96" s="9"/>
    </row>
    <row r="97" spans="2:47" ht="15.75" customHeight="1">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c r="AR97" s="9"/>
      <c r="AS97" s="9"/>
      <c r="AT97" s="9"/>
      <c r="AU97" s="9"/>
    </row>
    <row r="98" spans="2:47" ht="15.75" customHeight="1">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c r="AR98" s="9"/>
      <c r="AS98" s="9"/>
      <c r="AT98" s="9"/>
      <c r="AU98" s="9"/>
    </row>
    <row r="99" spans="2:47" ht="15.75" customHeight="1">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c r="AR99" s="9"/>
      <c r="AS99" s="9"/>
      <c r="AT99" s="9"/>
      <c r="AU99" s="9"/>
    </row>
    <row r="100" spans="2:47" ht="15.75" customHeight="1">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c r="AR100" s="9"/>
      <c r="AS100" s="9"/>
      <c r="AT100" s="9"/>
      <c r="AU100" s="9"/>
    </row>
    <row r="101" spans="2:47" ht="15.75" customHeight="1">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c r="AR101" s="9"/>
      <c r="AS101" s="9"/>
      <c r="AT101" s="9"/>
      <c r="AU101" s="9"/>
    </row>
    <row r="102" spans="2:47" ht="15.75" customHeight="1">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c r="AR102" s="9"/>
      <c r="AS102" s="9"/>
      <c r="AT102" s="9"/>
      <c r="AU102" s="9"/>
    </row>
    <row r="103" spans="2:47" ht="15.75" customHeight="1">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c r="AR103" s="9"/>
      <c r="AS103" s="9"/>
      <c r="AT103" s="9"/>
      <c r="AU103" s="9"/>
    </row>
    <row r="104" spans="2:47" ht="15.75" customHeight="1">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c r="AR104" s="9"/>
      <c r="AS104" s="9"/>
      <c r="AT104" s="9"/>
      <c r="AU104" s="9"/>
    </row>
    <row r="105" spans="2:47" ht="15.75" customHeight="1">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c r="AR105" s="9"/>
      <c r="AS105" s="9"/>
      <c r="AT105" s="9"/>
      <c r="AU105" s="9"/>
    </row>
    <row r="106" spans="2:47" ht="15.75" customHeight="1">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c r="AR106" s="9"/>
      <c r="AS106" s="9"/>
      <c r="AT106" s="9"/>
      <c r="AU106" s="9"/>
    </row>
    <row r="107" spans="2:47" ht="15.75" customHeight="1">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c r="AR107" s="9"/>
      <c r="AS107" s="9"/>
      <c r="AT107" s="9"/>
      <c r="AU107" s="9"/>
    </row>
    <row r="108" spans="2:47" ht="15.75" customHeight="1">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c r="AR108" s="9"/>
      <c r="AS108" s="9"/>
      <c r="AT108" s="9"/>
      <c r="AU108" s="9"/>
    </row>
    <row r="109" spans="2:47" ht="15.75" customHeight="1">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c r="AR109" s="9"/>
      <c r="AS109" s="9"/>
      <c r="AT109" s="9"/>
      <c r="AU109" s="9"/>
    </row>
    <row r="110" spans="2:47" ht="15.75" customHeight="1">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c r="AR110" s="9"/>
      <c r="AS110" s="9"/>
      <c r="AT110" s="9"/>
      <c r="AU110" s="9"/>
    </row>
    <row r="111" spans="2:47" ht="15.75" customHeight="1">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c r="AR111" s="9"/>
      <c r="AS111" s="9"/>
      <c r="AT111" s="9"/>
      <c r="AU111" s="9"/>
    </row>
    <row r="112" spans="2:47" ht="15.75" customHeight="1">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c r="AR112" s="9"/>
      <c r="AS112" s="9"/>
      <c r="AT112" s="9"/>
      <c r="AU112" s="9"/>
    </row>
    <row r="113" spans="2:47" ht="15.75" customHeight="1">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c r="AR113" s="9"/>
      <c r="AS113" s="9"/>
      <c r="AT113" s="9"/>
      <c r="AU113" s="9"/>
    </row>
    <row r="114" spans="2:47" ht="15.75" customHeight="1">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c r="AR114" s="9"/>
      <c r="AS114" s="9"/>
      <c r="AT114" s="9"/>
      <c r="AU114" s="9"/>
    </row>
    <row r="115" spans="2:47" ht="15.75" customHeight="1">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c r="AR115" s="9"/>
      <c r="AS115" s="9"/>
      <c r="AT115" s="9"/>
      <c r="AU115" s="9"/>
    </row>
    <row r="116" spans="2:47" ht="15.75" customHeight="1">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c r="AR116" s="9"/>
      <c r="AS116" s="9"/>
      <c r="AT116" s="9"/>
      <c r="AU116" s="9"/>
    </row>
    <row r="117" spans="2:47" ht="15.75" customHeight="1">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c r="AR117" s="9"/>
      <c r="AS117" s="9"/>
      <c r="AT117" s="9"/>
      <c r="AU117" s="9"/>
    </row>
    <row r="118" spans="2:47" ht="15.75" customHeight="1">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c r="AR118" s="9"/>
      <c r="AS118" s="9"/>
      <c r="AT118" s="9"/>
      <c r="AU118" s="9"/>
    </row>
    <row r="119" spans="2:47" ht="15.75" customHeight="1">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c r="AR119" s="9"/>
      <c r="AS119" s="9"/>
      <c r="AT119" s="9"/>
      <c r="AU119" s="9"/>
    </row>
    <row r="120" spans="2:47" ht="15.75" customHeight="1">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c r="AR120" s="9"/>
      <c r="AS120" s="9"/>
      <c r="AT120" s="9"/>
      <c r="AU120" s="9"/>
    </row>
    <row r="121" spans="2:47" ht="15.75" customHeight="1">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c r="AR121" s="9"/>
      <c r="AS121" s="9"/>
      <c r="AT121" s="9"/>
      <c r="AU121" s="9"/>
    </row>
    <row r="122" spans="2:47" ht="15.75" customHeight="1">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c r="AR122" s="9"/>
      <c r="AS122" s="9"/>
      <c r="AT122" s="9"/>
      <c r="AU122" s="9"/>
    </row>
    <row r="123" spans="2:47" ht="15.75" customHeight="1">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c r="AR123" s="9"/>
      <c r="AS123" s="9"/>
      <c r="AT123" s="9"/>
      <c r="AU123" s="9"/>
    </row>
    <row r="124" spans="2:47" ht="15.75" customHeight="1">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c r="AR124" s="9"/>
      <c r="AS124" s="9"/>
      <c r="AT124" s="9"/>
      <c r="AU124" s="9"/>
    </row>
    <row r="125" spans="2:47" ht="15.75" customHeight="1">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c r="AR125" s="9"/>
      <c r="AS125" s="9"/>
      <c r="AT125" s="9"/>
      <c r="AU125" s="9"/>
    </row>
    <row r="126" spans="2:47" ht="15.75" customHeight="1">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c r="AR126" s="9"/>
      <c r="AS126" s="9"/>
      <c r="AT126" s="9"/>
      <c r="AU126" s="9"/>
    </row>
    <row r="127" spans="2:47" ht="15.75" customHeight="1">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c r="AR127" s="9"/>
      <c r="AS127" s="9"/>
      <c r="AT127" s="9"/>
      <c r="AU127" s="9"/>
    </row>
    <row r="128" spans="2:47" ht="15.75" customHeight="1">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c r="AR128" s="9"/>
      <c r="AS128" s="9"/>
      <c r="AT128" s="9"/>
      <c r="AU128" s="9"/>
    </row>
    <row r="129" spans="2:47" ht="15.75" customHeight="1">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c r="AR129" s="9"/>
      <c r="AS129" s="9"/>
      <c r="AT129" s="9"/>
      <c r="AU129" s="9"/>
    </row>
    <row r="130" spans="2:47" ht="15.75" customHeight="1">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c r="AR130" s="9"/>
      <c r="AS130" s="9"/>
      <c r="AT130" s="9"/>
      <c r="AU130" s="9"/>
    </row>
    <row r="131" spans="2:47" ht="15.75" customHeight="1">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c r="AR131" s="9"/>
      <c r="AS131" s="9"/>
      <c r="AT131" s="9"/>
      <c r="AU131" s="9"/>
    </row>
    <row r="132" spans="2:47" ht="15.75" customHeight="1">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c r="AR132" s="9"/>
      <c r="AS132" s="9"/>
      <c r="AT132" s="9"/>
      <c r="AU132" s="9"/>
    </row>
    <row r="133" spans="2:47" ht="15.75" customHeight="1">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c r="AR133" s="9"/>
      <c r="AS133" s="9"/>
      <c r="AT133" s="9"/>
      <c r="AU133" s="9"/>
    </row>
    <row r="134" spans="2:47" ht="15.75" customHeight="1">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c r="AR134" s="9"/>
      <c r="AS134" s="9"/>
      <c r="AT134" s="9"/>
      <c r="AU134" s="9"/>
    </row>
    <row r="135" spans="2:47" ht="15.75" customHeight="1">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c r="AR135" s="9"/>
      <c r="AS135" s="9"/>
      <c r="AT135" s="9"/>
      <c r="AU135" s="9"/>
    </row>
    <row r="136" spans="2:47" ht="15.75" customHeight="1">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c r="AR136" s="9"/>
      <c r="AS136" s="9"/>
      <c r="AT136" s="9"/>
      <c r="AU136" s="9"/>
    </row>
    <row r="137" spans="2:47" ht="15.75" customHeight="1">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c r="AR137" s="9"/>
      <c r="AS137" s="9"/>
      <c r="AT137" s="9"/>
      <c r="AU137" s="9"/>
    </row>
    <row r="138" spans="2:47" ht="15.75" customHeight="1">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c r="AR138" s="9"/>
      <c r="AS138" s="9"/>
      <c r="AT138" s="9"/>
      <c r="AU138" s="9"/>
    </row>
    <row r="139" spans="2:47" ht="15.75" customHeight="1">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c r="AR139" s="9"/>
      <c r="AS139" s="9"/>
      <c r="AT139" s="9"/>
      <c r="AU139" s="9"/>
    </row>
    <row r="140" spans="2:47" ht="15.75" customHeight="1">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c r="AR140" s="9"/>
      <c r="AS140" s="9"/>
      <c r="AT140" s="9"/>
      <c r="AU140" s="9"/>
    </row>
    <row r="141" spans="2:47" ht="15.75" customHeight="1">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c r="AR141" s="9"/>
      <c r="AS141" s="9"/>
      <c r="AT141" s="9"/>
      <c r="AU141" s="9"/>
    </row>
    <row r="142" spans="2:47" ht="15.75" customHeight="1">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c r="AR142" s="9"/>
      <c r="AS142" s="9"/>
      <c r="AT142" s="9"/>
      <c r="AU142" s="9"/>
    </row>
    <row r="143" spans="2:47" ht="15.75" customHeight="1">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c r="AR143" s="9"/>
      <c r="AS143" s="9"/>
      <c r="AT143" s="9"/>
      <c r="AU143" s="9"/>
    </row>
    <row r="144" spans="2:47" ht="15.75" customHeight="1">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c r="AR144" s="9"/>
      <c r="AS144" s="9"/>
      <c r="AT144" s="9"/>
      <c r="AU144" s="9"/>
    </row>
    <row r="145" spans="2:47" ht="15.75" customHeight="1">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c r="AR145" s="9"/>
      <c r="AS145" s="9"/>
      <c r="AT145" s="9"/>
      <c r="AU145" s="9"/>
    </row>
    <row r="146" spans="2:47" ht="15.75" customHeight="1">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c r="AR146" s="9"/>
      <c r="AS146" s="9"/>
      <c r="AT146" s="9"/>
      <c r="AU146" s="9"/>
    </row>
    <row r="147" spans="2:47" ht="15.75" customHeight="1">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c r="AR147" s="9"/>
      <c r="AS147" s="9"/>
      <c r="AT147" s="9"/>
      <c r="AU147" s="9"/>
    </row>
    <row r="148" spans="2:47" ht="15.75" customHeight="1">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c r="AR148" s="9"/>
      <c r="AS148" s="9"/>
      <c r="AT148" s="9"/>
      <c r="AU148" s="9"/>
    </row>
    <row r="149" spans="2:47" ht="15.75" customHeight="1">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c r="AR149" s="9"/>
      <c r="AS149" s="9"/>
      <c r="AT149" s="9"/>
      <c r="AU149" s="9"/>
    </row>
    <row r="150" spans="2:47" ht="15.75" customHeight="1">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c r="AR150" s="9"/>
      <c r="AS150" s="9"/>
      <c r="AT150" s="9"/>
      <c r="AU150" s="9"/>
    </row>
    <row r="151" spans="2:47" ht="15.75" customHeight="1">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c r="AR151" s="9"/>
      <c r="AS151" s="9"/>
      <c r="AT151" s="9"/>
      <c r="AU151" s="9"/>
    </row>
    <row r="152" spans="2:47" ht="15.75" customHeight="1">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c r="AR152" s="9"/>
      <c r="AS152" s="9"/>
      <c r="AT152" s="9"/>
      <c r="AU152" s="9"/>
    </row>
    <row r="153" spans="2:47" ht="15.75" customHeight="1">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c r="AR153" s="9"/>
      <c r="AS153" s="9"/>
      <c r="AT153" s="9"/>
      <c r="AU153" s="9"/>
    </row>
    <row r="154" spans="2:47" ht="15.75" customHeight="1">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c r="AR154" s="9"/>
      <c r="AS154" s="9"/>
      <c r="AT154" s="9"/>
      <c r="AU154" s="9"/>
    </row>
    <row r="155" spans="2:47" ht="15.75" customHeight="1">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c r="AR155" s="9"/>
      <c r="AS155" s="9"/>
      <c r="AT155" s="9"/>
      <c r="AU155" s="9"/>
    </row>
    <row r="156" spans="2:47" ht="15.75" customHeight="1">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c r="AR156" s="9"/>
      <c r="AS156" s="9"/>
      <c r="AT156" s="9"/>
      <c r="AU156" s="9"/>
    </row>
    <row r="157" spans="2:47" ht="15.75" customHeight="1">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c r="AR157" s="9"/>
      <c r="AS157" s="9"/>
      <c r="AT157" s="9"/>
      <c r="AU157" s="9"/>
    </row>
    <row r="158" spans="2:47" ht="15.75" customHeight="1">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c r="AR158" s="9"/>
      <c r="AS158" s="9"/>
      <c r="AT158" s="9"/>
      <c r="AU158" s="9"/>
    </row>
    <row r="159" spans="2:47" ht="15.75" customHeight="1">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c r="AR159" s="9"/>
      <c r="AS159" s="9"/>
      <c r="AT159" s="9"/>
      <c r="AU159" s="9"/>
    </row>
    <row r="160" spans="2:47" ht="15.75" customHeight="1">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c r="AR160" s="9"/>
      <c r="AS160" s="9"/>
      <c r="AT160" s="9"/>
      <c r="AU160" s="9"/>
    </row>
    <row r="161" spans="2:47" ht="15.75" customHeight="1">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c r="AR161" s="9"/>
      <c r="AS161" s="9"/>
      <c r="AT161" s="9"/>
      <c r="AU161" s="9"/>
    </row>
    <row r="162" spans="2:47" ht="15.75" customHeight="1">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c r="AR162" s="9"/>
      <c r="AS162" s="9"/>
      <c r="AT162" s="9"/>
      <c r="AU162" s="9"/>
    </row>
    <row r="163" spans="2:47" ht="15.75" customHeight="1">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c r="AR163" s="9"/>
      <c r="AS163" s="9"/>
      <c r="AT163" s="9"/>
      <c r="AU163" s="9"/>
    </row>
    <row r="164" spans="2:47" ht="15.75" customHeight="1">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c r="AR164" s="9"/>
      <c r="AS164" s="9"/>
      <c r="AT164" s="9"/>
      <c r="AU164" s="9"/>
    </row>
    <row r="165" spans="2:47" ht="15.75" customHeight="1">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c r="AR165" s="9"/>
      <c r="AS165" s="9"/>
      <c r="AT165" s="9"/>
      <c r="AU165" s="9"/>
    </row>
    <row r="166" spans="2:47" ht="15.75" customHeight="1">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c r="AR166" s="9"/>
      <c r="AS166" s="9"/>
      <c r="AT166" s="9"/>
      <c r="AU166" s="9"/>
    </row>
    <row r="167" spans="2:47" ht="15.75" customHeight="1">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c r="AR167" s="9"/>
      <c r="AS167" s="9"/>
      <c r="AT167" s="9"/>
      <c r="AU167" s="9"/>
    </row>
    <row r="168" spans="2:47" ht="15.75" customHeight="1">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c r="AR168" s="9"/>
      <c r="AS168" s="9"/>
      <c r="AT168" s="9"/>
      <c r="AU168" s="9"/>
    </row>
    <row r="169" spans="2:47" ht="15.75" customHeight="1">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c r="AR169" s="9"/>
      <c r="AS169" s="9"/>
      <c r="AT169" s="9"/>
      <c r="AU169" s="9"/>
    </row>
    <row r="170" spans="2:47" ht="15.75" customHeight="1">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c r="AR170" s="9"/>
      <c r="AS170" s="9"/>
      <c r="AT170" s="9"/>
      <c r="AU170" s="9"/>
    </row>
    <row r="171" spans="2:47" ht="15.75" customHeight="1">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c r="AR171" s="9"/>
      <c r="AS171" s="9"/>
      <c r="AT171" s="9"/>
      <c r="AU171" s="9"/>
    </row>
    <row r="172" spans="2:47" ht="15.75" customHeight="1">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c r="AR172" s="9"/>
      <c r="AS172" s="9"/>
      <c r="AT172" s="9"/>
      <c r="AU172" s="9"/>
    </row>
    <row r="173" spans="2:47" ht="15.75" customHeight="1">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c r="AR173" s="9"/>
      <c r="AS173" s="9"/>
      <c r="AT173" s="9"/>
      <c r="AU173" s="9"/>
    </row>
    <row r="174" spans="2:47" ht="15.75" customHeight="1">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c r="AR174" s="9"/>
      <c r="AS174" s="9"/>
      <c r="AT174" s="9"/>
      <c r="AU174" s="9"/>
    </row>
    <row r="175" spans="2:47" ht="15.75" customHeight="1">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c r="AR175" s="9"/>
      <c r="AS175" s="9"/>
      <c r="AT175" s="9"/>
      <c r="AU175" s="9"/>
    </row>
    <row r="176" spans="2:47" ht="15.75" customHeight="1">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c r="AR176" s="9"/>
      <c r="AS176" s="9"/>
      <c r="AT176" s="9"/>
      <c r="AU176" s="9"/>
    </row>
    <row r="177" spans="2:47" ht="15.75" customHeight="1">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c r="AR177" s="9"/>
      <c r="AS177" s="9"/>
      <c r="AT177" s="9"/>
      <c r="AU177" s="9"/>
    </row>
    <row r="178" spans="2:47" ht="15.75" customHeight="1">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c r="AR178" s="9"/>
      <c r="AS178" s="9"/>
      <c r="AT178" s="9"/>
      <c r="AU178" s="9"/>
    </row>
    <row r="179" spans="2:47" ht="15.75" customHeight="1">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c r="AR179" s="9"/>
      <c r="AS179" s="9"/>
      <c r="AT179" s="9"/>
      <c r="AU179" s="9"/>
    </row>
    <row r="180" spans="2:47" ht="15.75" customHeight="1">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c r="AR180" s="9"/>
      <c r="AS180" s="9"/>
      <c r="AT180" s="9"/>
      <c r="AU180" s="9"/>
    </row>
    <row r="181" spans="2:47" ht="15.75" customHeight="1">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c r="AR181" s="9"/>
      <c r="AS181" s="9"/>
      <c r="AT181" s="9"/>
      <c r="AU181" s="9"/>
    </row>
    <row r="182" spans="2:47" ht="15.75" customHeight="1">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c r="AR182" s="9"/>
      <c r="AS182" s="9"/>
      <c r="AT182" s="9"/>
      <c r="AU182" s="9"/>
    </row>
    <row r="183" spans="2:47" ht="15.75" customHeight="1">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c r="AR183" s="9"/>
      <c r="AS183" s="9"/>
      <c r="AT183" s="9"/>
      <c r="AU183" s="9"/>
    </row>
    <row r="184" spans="2:47" ht="15.75" customHeight="1">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c r="AR184" s="9"/>
      <c r="AS184" s="9"/>
      <c r="AT184" s="9"/>
      <c r="AU184" s="9"/>
    </row>
    <row r="185" spans="2:47" ht="15.75" customHeight="1">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c r="AR185" s="9"/>
      <c r="AS185" s="9"/>
      <c r="AT185" s="9"/>
      <c r="AU185" s="9"/>
    </row>
    <row r="186" spans="2:47" ht="15.75" customHeight="1">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c r="AR186" s="9"/>
      <c r="AS186" s="9"/>
      <c r="AT186" s="9"/>
      <c r="AU186" s="9"/>
    </row>
    <row r="187" spans="2:47" ht="15.75" customHeight="1">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c r="AR187" s="9"/>
      <c r="AS187" s="9"/>
      <c r="AT187" s="9"/>
      <c r="AU187" s="9"/>
    </row>
    <row r="188" spans="2:47" ht="15.75" customHeight="1">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c r="AR188" s="9"/>
      <c r="AS188" s="9"/>
      <c r="AT188" s="9"/>
      <c r="AU188" s="9"/>
    </row>
    <row r="189" spans="2:47" ht="15.75" customHeight="1">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c r="AR189" s="9"/>
      <c r="AS189" s="9"/>
      <c r="AT189" s="9"/>
      <c r="AU189" s="9"/>
    </row>
    <row r="190" spans="2:47" ht="15.75" customHeight="1">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c r="AR190" s="9"/>
      <c r="AS190" s="9"/>
      <c r="AT190" s="9"/>
      <c r="AU190" s="9"/>
    </row>
    <row r="191" spans="2:47" ht="15.75" customHeight="1">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c r="AR191" s="9"/>
      <c r="AS191" s="9"/>
      <c r="AT191" s="9"/>
      <c r="AU191" s="9"/>
    </row>
    <row r="192" spans="2:47" ht="15.75" customHeight="1">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c r="AR192" s="9"/>
      <c r="AS192" s="9"/>
      <c r="AT192" s="9"/>
      <c r="AU192" s="9"/>
    </row>
    <row r="193" spans="2:47" ht="15.75" customHeight="1">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c r="AR193" s="9"/>
      <c r="AS193" s="9"/>
      <c r="AT193" s="9"/>
      <c r="AU193" s="9"/>
    </row>
    <row r="194" spans="2:47" ht="15.75" customHeight="1">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c r="AR194" s="9"/>
      <c r="AS194" s="9"/>
      <c r="AT194" s="9"/>
      <c r="AU194" s="9"/>
    </row>
    <row r="195" spans="2:47" ht="15.75" customHeight="1">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c r="AR195" s="9"/>
      <c r="AS195" s="9"/>
      <c r="AT195" s="9"/>
      <c r="AU195" s="9"/>
    </row>
    <row r="196" spans="2:47" ht="15.75" customHeight="1">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c r="AR196" s="9"/>
      <c r="AS196" s="9"/>
      <c r="AT196" s="9"/>
      <c r="AU196" s="9"/>
    </row>
    <row r="197" spans="2:47" ht="15.75" customHeight="1">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c r="AR197" s="9"/>
      <c r="AS197" s="9"/>
      <c r="AT197" s="9"/>
      <c r="AU197" s="9"/>
    </row>
    <row r="198" spans="2:47" ht="15.75" customHeight="1">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c r="AR198" s="9"/>
      <c r="AS198" s="9"/>
      <c r="AT198" s="9"/>
      <c r="AU198" s="9"/>
    </row>
    <row r="199" spans="2:47" ht="15.75" customHeight="1">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c r="AR199" s="9"/>
      <c r="AS199" s="9"/>
      <c r="AT199" s="9"/>
      <c r="AU199" s="9"/>
    </row>
    <row r="200" spans="2:47" ht="15.75" customHeight="1">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c r="AR200" s="9"/>
      <c r="AS200" s="9"/>
      <c r="AT200" s="9"/>
      <c r="AU200" s="9"/>
    </row>
    <row r="201" spans="2:47" ht="15.75" customHeight="1">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c r="AR201" s="9"/>
      <c r="AS201" s="9"/>
      <c r="AT201" s="9"/>
      <c r="AU201" s="9"/>
    </row>
    <row r="202" spans="2:47" ht="15.75" customHeight="1">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c r="AR202" s="9"/>
      <c r="AS202" s="9"/>
      <c r="AT202" s="9"/>
      <c r="AU202" s="9"/>
    </row>
    <row r="203" spans="2:47" ht="15.75" customHeight="1">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c r="AR203" s="9"/>
      <c r="AS203" s="9"/>
      <c r="AT203" s="9"/>
      <c r="AU203" s="9"/>
    </row>
    <row r="204" spans="2:47" ht="15.75" customHeight="1">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c r="AR204" s="9"/>
      <c r="AS204" s="9"/>
      <c r="AT204" s="9"/>
      <c r="AU204" s="9"/>
    </row>
    <row r="205" spans="2:47" ht="15.75" customHeight="1">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c r="AR205" s="9"/>
      <c r="AS205" s="9"/>
      <c r="AT205" s="9"/>
      <c r="AU205" s="9"/>
    </row>
    <row r="206" spans="2:47" ht="15.75" customHeight="1">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c r="AR206" s="9"/>
      <c r="AS206" s="9"/>
      <c r="AT206" s="9"/>
      <c r="AU206" s="9"/>
    </row>
    <row r="207" spans="2:47" ht="15.75" customHeight="1">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c r="AR207" s="9"/>
      <c r="AS207" s="9"/>
      <c r="AT207" s="9"/>
      <c r="AU207" s="9"/>
    </row>
    <row r="208" spans="2:47" ht="15.75" customHeight="1">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c r="AR208" s="9"/>
      <c r="AS208" s="9"/>
      <c r="AT208" s="9"/>
      <c r="AU208" s="9"/>
    </row>
    <row r="209" spans="2:47" ht="15.75" customHeight="1">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c r="AR209" s="9"/>
      <c r="AS209" s="9"/>
      <c r="AT209" s="9"/>
      <c r="AU209" s="9"/>
    </row>
    <row r="210" spans="2:47" ht="15.75" customHeight="1">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c r="AR210" s="9"/>
      <c r="AS210" s="9"/>
      <c r="AT210" s="9"/>
      <c r="AU210" s="9"/>
    </row>
    <row r="211" spans="2:47" ht="15.75" customHeight="1">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c r="AR211" s="9"/>
      <c r="AS211" s="9"/>
      <c r="AT211" s="9"/>
      <c r="AU211" s="9"/>
    </row>
    <row r="212" spans="2:47" ht="15.75" customHeight="1">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c r="AR212" s="9"/>
      <c r="AS212" s="9"/>
      <c r="AT212" s="9"/>
      <c r="AU212" s="9"/>
    </row>
    <row r="213" spans="2:47" ht="15.75" customHeight="1">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c r="AR213" s="9"/>
      <c r="AS213" s="9"/>
      <c r="AT213" s="9"/>
      <c r="AU213" s="9"/>
    </row>
    <row r="214" spans="2:47" ht="15.75" customHeight="1">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c r="AR214" s="9"/>
      <c r="AS214" s="9"/>
      <c r="AT214" s="9"/>
      <c r="AU214" s="9"/>
    </row>
    <row r="215" spans="2:47" ht="15.75" customHeight="1">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c r="AR215" s="9"/>
      <c r="AS215" s="9"/>
      <c r="AT215" s="9"/>
      <c r="AU215" s="9"/>
    </row>
    <row r="216" spans="2:47" ht="15.75" customHeight="1">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c r="AR216" s="9"/>
      <c r="AS216" s="9"/>
      <c r="AT216" s="9"/>
      <c r="AU216" s="9"/>
    </row>
    <row r="217" spans="2:47" ht="15.75" customHeight="1">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c r="AR217" s="9"/>
      <c r="AS217" s="9"/>
      <c r="AT217" s="9"/>
      <c r="AU217" s="9"/>
    </row>
    <row r="218" spans="2:47" ht="15.75" customHeight="1">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c r="AR218" s="9"/>
      <c r="AS218" s="9"/>
      <c r="AT218" s="9"/>
      <c r="AU218" s="9"/>
    </row>
    <row r="219" spans="2:47" ht="15.75" customHeight="1">
      <c r="B219" s="9"/>
      <c r="C219" s="9"/>
      <c r="D219" s="9"/>
      <c r="E219" s="9"/>
      <c r="F219" s="9"/>
      <c r="G219" s="9"/>
      <c r="H219" s="9"/>
      <c r="I219" s="42"/>
      <c r="J219" s="42"/>
      <c r="K219" s="42"/>
      <c r="L219" s="42"/>
      <c r="M219" s="42"/>
      <c r="N219" s="42"/>
      <c r="O219" s="42"/>
      <c r="P219" s="42"/>
      <c r="Q219" s="42"/>
      <c r="R219" s="42"/>
      <c r="S219" s="42"/>
      <c r="T219" s="42"/>
      <c r="U219" s="9"/>
      <c r="V219" s="9"/>
      <c r="W219" s="42"/>
      <c r="X219" s="42"/>
      <c r="Y219" s="42"/>
      <c r="Z219" s="42"/>
      <c r="AA219" s="42"/>
      <c r="AB219" s="42"/>
      <c r="AC219" s="44"/>
      <c r="AD219" s="42"/>
      <c r="AE219" s="9"/>
      <c r="AF219" s="9"/>
      <c r="AG219" s="9"/>
      <c r="AH219" s="9"/>
      <c r="AI219" s="9"/>
      <c r="AJ219" s="9"/>
      <c r="AK219" s="9"/>
      <c r="AL219" s="9"/>
      <c r="AM219" s="9"/>
      <c r="AN219" s="9"/>
      <c r="AO219" s="9"/>
      <c r="AP219" s="9"/>
      <c r="AQ219" s="9"/>
      <c r="AR219" s="9"/>
      <c r="AS219" s="9"/>
      <c r="AT219" s="9"/>
      <c r="AU219" s="9"/>
    </row>
    <row r="220" spans="2:47" ht="15.75" customHeight="1"/>
    <row r="221" spans="2:47" ht="15.75" customHeight="1"/>
    <row r="222" spans="2:47" ht="15.75" customHeight="1"/>
    <row r="223" spans="2:47" ht="15.75" customHeight="1"/>
    <row r="224" spans="2: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autoFilter ref="A8:AU23" xr:uid="{00000000-0009-0000-0000-000009000000}">
    <filterColumn colId="8" showButton="0"/>
    <filterColumn colId="10" showButton="0"/>
    <filterColumn colId="12" showButton="0"/>
    <filterColumn colId="14" showButton="0"/>
    <filterColumn colId="16" showButton="0"/>
    <filterColumn colId="30" showButton="0"/>
  </autoFilter>
  <mergeCells count="36">
    <mergeCell ref="U9:U23"/>
    <mergeCell ref="V9:V23"/>
    <mergeCell ref="W9:W23"/>
    <mergeCell ref="X4:Y4"/>
    <mergeCell ref="Z4:AC4"/>
    <mergeCell ref="AD4:AE4"/>
    <mergeCell ref="A2:AE2"/>
    <mergeCell ref="A3:C3"/>
    <mergeCell ref="D3:G3"/>
    <mergeCell ref="H3:K3"/>
    <mergeCell ref="L3:S3"/>
    <mergeCell ref="T3:W3"/>
    <mergeCell ref="X3:AA3"/>
    <mergeCell ref="AB3:AC3"/>
    <mergeCell ref="K8:L8"/>
    <mergeCell ref="O8:P8"/>
    <mergeCell ref="I7:S7"/>
    <mergeCell ref="R8:S8"/>
    <mergeCell ref="A4:C4"/>
    <mergeCell ref="D4:G4"/>
    <mergeCell ref="A9:A23"/>
    <mergeCell ref="B9:B23"/>
    <mergeCell ref="A5:C5"/>
    <mergeCell ref="D5:AE5"/>
    <mergeCell ref="B6:AE6"/>
    <mergeCell ref="A7:A8"/>
    <mergeCell ref="B7:B8"/>
    <mergeCell ref="C7:D7"/>
    <mergeCell ref="Z7:AD7"/>
    <mergeCell ref="AE7:AE8"/>
    <mergeCell ref="E7:E8"/>
    <mergeCell ref="F7:H7"/>
    <mergeCell ref="U7:W7"/>
    <mergeCell ref="X7:X8"/>
    <mergeCell ref="Y7:Y8"/>
    <mergeCell ref="I8:J8"/>
  </mergeCells>
  <conditionalFormatting sqref="R9:R23">
    <cfRule type="cellIs" dxfId="206" priority="1" stopIfTrue="1" operator="equal">
      <formula>"IV"</formula>
    </cfRule>
    <cfRule type="cellIs" dxfId="205" priority="2" stopIfTrue="1" operator="equal">
      <formula>"III"</formula>
    </cfRule>
    <cfRule type="cellIs" dxfId="204" priority="3" stopIfTrue="1" operator="equal">
      <formula>"II"</formula>
    </cfRule>
    <cfRule type="cellIs" dxfId="203" priority="4" stopIfTrue="1" operator="equal">
      <formula>"I"</formula>
    </cfRule>
  </conditionalFormatting>
  <conditionalFormatting sqref="S9:T23">
    <cfRule type="cellIs" dxfId="202" priority="5" operator="equal">
      <formula>"Mejorable"</formula>
    </cfRule>
    <cfRule type="cellIs" dxfId="201" priority="6" stopIfTrue="1" operator="equal">
      <formula>"No Aceptable"</formula>
    </cfRule>
    <cfRule type="cellIs" dxfId="200" priority="7" stopIfTrue="1" operator="equal">
      <formula>"Aceptable"</formula>
    </cfRule>
    <cfRule type="cellIs" dxfId="199" priority="8" operator="equal">
      <formula>"No Aceptable  o Aceptable con control específico"</formula>
    </cfRule>
  </conditionalFormatting>
  <conditionalFormatting sqref="T9:T18">
    <cfRule type="containsText" dxfId="198" priority="31" operator="containsText" text="SI">
      <formula>NOT(ISERROR(SEARCH(("SI"),(T9))))</formula>
    </cfRule>
    <cfRule type="cellIs" dxfId="197" priority="32" operator="equal">
      <formula>"NO"</formula>
    </cfRule>
    <cfRule type="containsText" dxfId="196" priority="33" operator="containsText" text="SI">
      <formula>NOT(ISERROR(SEARCH(("SI"),(T9))))</formula>
    </cfRule>
  </conditionalFormatting>
  <conditionalFormatting sqref="T19">
    <cfRule type="cellIs" dxfId="195" priority="10" operator="equal">
      <formula>"NO"</formula>
    </cfRule>
  </conditionalFormatting>
  <conditionalFormatting sqref="T20:T23">
    <cfRule type="containsText" dxfId="194" priority="20" operator="containsText" text="SI">
      <formula>NOT(ISERROR(SEARCH(("SI"),(T20))))</formula>
    </cfRule>
    <cfRule type="cellIs" dxfId="193" priority="21" operator="equal">
      <formula>"NO"</formula>
    </cfRule>
    <cfRule type="containsText" dxfId="192" priority="22" operator="containsText" text="SI">
      <formula>NOT(ISERROR(SEARCH(("SI"),(T20))))</formula>
    </cfRule>
  </conditionalFormatting>
  <dataValidations count="4">
    <dataValidation type="list" allowBlank="1" showErrorMessage="1" sqref="K9:K10 K13" xr:uid="{00000000-0002-0000-0900-000000000000}">
      <formula1>NIVELEXPOSICION</formula1>
    </dataValidation>
    <dataValidation type="list" allowBlank="1" showErrorMessage="1" sqref="I9:I10 I13" xr:uid="{00000000-0002-0000-0900-000001000000}">
      <formula1>NIVELDEFICIENCIA</formula1>
    </dataValidation>
    <dataValidation type="list" allowBlank="1" showErrorMessage="1" sqref="O9:O10 O13" xr:uid="{00000000-0002-0000-0900-000002000000}">
      <formula1>NIVELCONSECUENCIA</formula1>
    </dataValidation>
    <dataValidation type="list" allowBlank="1" showErrorMessage="1" sqref="B9 T9:T23 Y9:Y23" xr:uid="{00000000-0002-0000-0900-000003000000}">
      <formula1>RUTINARIA</formula1>
    </dataValidation>
  </dataValidations>
  <printOptions horizontalCentered="1"/>
  <pageMargins left="0.23622047244094491" right="0.23622047244094491" top="0.39370078740157483" bottom="0.39370078740157483" header="0" footer="0"/>
  <pageSetup scale="32" fitToHeight="0" orientation="landscape" r:id="rId1"/>
  <headerFooter>
    <oddFooter>&amp;R&amp;P</oddFooter>
  </headerFooter>
  <rowBreaks count="1" manualBreakCount="1">
    <brk id="19" max="30" man="1"/>
  </rowBreaks>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B0AF445F-44EA-43B1-9DD6-903C55247F27}">
            <xm:f>NOT(ISERROR(SEARCH(("SI"),('1. SEV CIU'!T19))))</xm:f>
            <x14:dxf>
              <fill>
                <patternFill patternType="solid">
                  <fgColor rgb="FF92D050"/>
                  <bgColor rgb="FF92D050"/>
                </patternFill>
              </fill>
            </x14:dxf>
          </x14:cfRule>
          <x14:cfRule type="containsText" priority="11" operator="containsText" text="SI" id="{2C5C97BE-2210-4D2C-BDDA-48B1ED41C47B}">
            <xm:f>NOT(ISERROR(SEARCH(("SI"),('1. SEV CIU'!T19))))</xm:f>
            <x14:dxf>
              <fill>
                <patternFill patternType="solid">
                  <fgColor rgb="FFFF0000"/>
                  <bgColor rgb="FFFF0000"/>
                </patternFill>
              </fill>
            </x14:dxf>
          </x14:cfRule>
          <xm:sqref>T19</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99"/>
    <pageSetUpPr fitToPage="1"/>
  </sheetPr>
  <dimension ref="A1:AU992"/>
  <sheetViews>
    <sheetView showGridLines="0" view="pageBreakPreview" topLeftCell="A11" zoomScale="85" zoomScaleNormal="75" zoomScaleSheetLayoutView="85" workbookViewId="0">
      <selection activeCell="I13" sqref="I13"/>
    </sheetView>
  </sheetViews>
  <sheetFormatPr defaultColWidth="12.625" defaultRowHeight="15" customHeight="1"/>
  <cols>
    <col min="1" max="1" width="22" customWidth="1"/>
    <col min="2" max="2" width="5.75" customWidth="1"/>
    <col min="3" max="3" width="12.125" customWidth="1"/>
    <col min="4" max="4" width="13.875" customWidth="1"/>
    <col min="5" max="5" width="29" customWidth="1"/>
    <col min="6" max="6" width="20.25" customWidth="1"/>
    <col min="7" max="7" width="17.75" customWidth="1"/>
    <col min="8" max="8" width="26.25" customWidth="1"/>
    <col min="9" max="17" width="4.375" customWidth="1"/>
    <col min="18" max="18" width="5.125" customWidth="1"/>
    <col min="19" max="19" width="10.625" customWidth="1"/>
    <col min="20" max="20" width="14.125" customWidth="1"/>
    <col min="21" max="23" width="4.75" customWidth="1"/>
    <col min="24" max="24" width="14.125" customWidth="1"/>
    <col min="25" max="25" width="5.875" customWidth="1"/>
    <col min="26" max="28" width="13.375" customWidth="1"/>
    <col min="29" max="29" width="34.25" customWidth="1"/>
    <col min="30" max="30" width="17.625" customWidth="1"/>
    <col min="31" max="31" width="17.5" customWidth="1"/>
    <col min="32" max="47" width="10" customWidth="1"/>
  </cols>
  <sheetData>
    <row r="1" spans="1:47" ht="8.25" customHeight="1">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c r="AQ1" s="7"/>
      <c r="AR1" s="7"/>
      <c r="AS1" s="7"/>
      <c r="AT1" s="7"/>
    </row>
    <row r="2" spans="1:47" s="47" customFormat="1" ht="63"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6"/>
      <c r="AG2" s="46"/>
      <c r="AH2" s="46"/>
      <c r="AI2" s="46"/>
      <c r="AJ2" s="46"/>
      <c r="AK2" s="46"/>
      <c r="AL2" s="46"/>
      <c r="AM2" s="46"/>
      <c r="AN2" s="46"/>
      <c r="AO2" s="46"/>
      <c r="AP2" s="46"/>
      <c r="AQ2" s="46"/>
      <c r="AR2" s="46"/>
      <c r="AS2" s="46"/>
      <c r="AT2" s="46"/>
    </row>
    <row r="3" spans="1:47" s="48"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716" t="s">
        <v>318</v>
      </c>
      <c r="AC3" s="716"/>
      <c r="AD3" s="77" t="s">
        <v>319</v>
      </c>
      <c r="AE3" s="378">
        <v>4</v>
      </c>
      <c r="AF3" s="46"/>
      <c r="AG3" s="46"/>
      <c r="AH3" s="46"/>
      <c r="AI3" s="46"/>
      <c r="AJ3" s="46"/>
      <c r="AK3" s="46"/>
      <c r="AL3" s="46"/>
      <c r="AM3" s="46"/>
      <c r="AN3" s="46"/>
      <c r="AO3" s="46"/>
      <c r="AP3" s="46"/>
      <c r="AQ3" s="46"/>
      <c r="AR3" s="46"/>
      <c r="AS3" s="46"/>
      <c r="AT3" s="46"/>
    </row>
    <row r="4" spans="1:47" s="48" customFormat="1" ht="22.5" customHeight="1">
      <c r="A4" s="438" t="s">
        <v>320</v>
      </c>
      <c r="B4" s="438"/>
      <c r="C4" s="438"/>
      <c r="D4" s="439" t="s">
        <v>807</v>
      </c>
      <c r="E4" s="440"/>
      <c r="F4" s="440"/>
      <c r="G4" s="441"/>
      <c r="H4" s="50"/>
      <c r="I4" s="219"/>
      <c r="J4" s="220"/>
      <c r="K4" s="220"/>
      <c r="L4" s="220"/>
      <c r="M4" s="220"/>
      <c r="N4" s="220"/>
      <c r="O4" s="220"/>
      <c r="P4" s="220"/>
      <c r="Q4" s="220"/>
      <c r="R4" s="220"/>
      <c r="S4" s="220"/>
      <c r="T4" s="220"/>
      <c r="U4" s="220"/>
      <c r="V4" s="220"/>
      <c r="W4" s="220"/>
      <c r="X4" s="438" t="s">
        <v>322</v>
      </c>
      <c r="Y4" s="438"/>
      <c r="Z4" s="439" t="s">
        <v>323</v>
      </c>
      <c r="AA4" s="440"/>
      <c r="AB4" s="440"/>
      <c r="AC4" s="444"/>
      <c r="AD4" s="445" t="s">
        <v>324</v>
      </c>
      <c r="AE4" s="445"/>
      <c r="AF4" s="49"/>
      <c r="AG4" s="49"/>
      <c r="AH4" s="49"/>
      <c r="AI4" s="49"/>
      <c r="AJ4" s="49"/>
      <c r="AK4" s="49"/>
      <c r="AL4" s="49"/>
      <c r="AM4" s="49"/>
      <c r="AN4" s="49"/>
      <c r="AO4" s="49"/>
      <c r="AP4" s="49"/>
      <c r="AQ4" s="49"/>
      <c r="AR4" s="49"/>
      <c r="AS4" s="49"/>
      <c r="AT4" s="49"/>
    </row>
    <row r="5" spans="1:47" s="48" customFormat="1" ht="22.5" customHeight="1">
      <c r="A5" s="438" t="s">
        <v>325</v>
      </c>
      <c r="B5" s="438"/>
      <c r="C5" s="438"/>
      <c r="D5" s="442" t="s">
        <v>808</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c r="AN5" s="49"/>
      <c r="AO5" s="49"/>
      <c r="AP5" s="49"/>
      <c r="AQ5" s="49"/>
      <c r="AR5" s="49"/>
      <c r="AS5" s="49"/>
      <c r="AT5" s="49"/>
    </row>
    <row r="6" spans="1:47" ht="25.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c r="AR6" s="9"/>
      <c r="AS6" s="9"/>
      <c r="AT6" s="9"/>
      <c r="AU6" s="9"/>
    </row>
    <row r="7" spans="1:47" ht="42.75" customHeight="1">
      <c r="A7" s="433" t="s">
        <v>329</v>
      </c>
      <c r="B7" s="436"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c r="AO7" s="9"/>
      <c r="AP7" s="9"/>
      <c r="AQ7" s="9"/>
      <c r="AR7" s="9"/>
      <c r="AS7" s="9"/>
      <c r="AT7" s="9"/>
      <c r="AU7" s="9"/>
    </row>
    <row r="8" spans="1:47" ht="166.5" customHeight="1">
      <c r="A8" s="434"/>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c r="AO8" s="9"/>
      <c r="AP8" s="9"/>
      <c r="AQ8" s="9"/>
      <c r="AR8" s="9"/>
      <c r="AS8" s="9"/>
      <c r="AT8" s="9"/>
      <c r="AU8" s="9"/>
    </row>
    <row r="9" spans="1:47" ht="203.25" customHeight="1">
      <c r="A9" s="462" t="s">
        <v>809</v>
      </c>
      <c r="B9" s="425" t="s">
        <v>4</v>
      </c>
      <c r="C9" s="90" t="s">
        <v>6</v>
      </c>
      <c r="D9" s="95" t="s">
        <v>5</v>
      </c>
      <c r="E9" s="288"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5</v>
      </c>
      <c r="V9" s="429"/>
      <c r="W9" s="429">
        <f>U9+V9</f>
        <v>5</v>
      </c>
      <c r="X9" s="100" t="s">
        <v>137</v>
      </c>
      <c r="Y9" s="90" t="s">
        <v>4</v>
      </c>
      <c r="Z9" s="90" t="s">
        <v>86</v>
      </c>
      <c r="AA9" s="90" t="s">
        <v>86</v>
      </c>
      <c r="AB9" s="98" t="s">
        <v>341</v>
      </c>
      <c r="AC9" s="257" t="s">
        <v>342</v>
      </c>
      <c r="AD9" s="90" t="s">
        <v>86</v>
      </c>
      <c r="AE9" s="143" t="s">
        <v>86</v>
      </c>
      <c r="AF9" s="9"/>
      <c r="AG9" s="9"/>
      <c r="AH9" s="9"/>
      <c r="AI9" s="9"/>
      <c r="AJ9" s="9"/>
      <c r="AK9" s="9"/>
      <c r="AL9" s="9"/>
      <c r="AM9" s="9"/>
      <c r="AN9" s="9"/>
      <c r="AO9" s="9"/>
      <c r="AP9" s="9"/>
      <c r="AQ9" s="9"/>
      <c r="AR9" s="9"/>
      <c r="AS9" s="9"/>
      <c r="AT9" s="9"/>
      <c r="AU9" s="9"/>
    </row>
    <row r="10" spans="1:47" ht="99" customHeight="1">
      <c r="A10" s="463"/>
      <c r="B10" s="425"/>
      <c r="C10" s="90" t="s">
        <v>167</v>
      </c>
      <c r="D10" s="95" t="s">
        <v>9</v>
      </c>
      <c r="E10" s="288" t="s">
        <v>810</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261" t="s">
        <v>348</v>
      </c>
      <c r="AD10" s="90" t="s">
        <v>86</v>
      </c>
      <c r="AE10" s="143" t="s">
        <v>86</v>
      </c>
      <c r="AF10" s="9"/>
      <c r="AG10" s="9"/>
      <c r="AH10" s="9"/>
      <c r="AI10" s="9"/>
      <c r="AJ10" s="9"/>
      <c r="AK10" s="9"/>
      <c r="AL10" s="9"/>
      <c r="AM10" s="9"/>
      <c r="AN10" s="9"/>
      <c r="AO10" s="9"/>
      <c r="AP10" s="9"/>
      <c r="AQ10" s="9"/>
      <c r="AR10" s="9"/>
      <c r="AS10" s="9"/>
      <c r="AT10" s="9"/>
      <c r="AU10" s="9"/>
    </row>
    <row r="11" spans="1:47" ht="104.25" customHeight="1">
      <c r="A11" s="463"/>
      <c r="B11" s="425"/>
      <c r="C11" s="102" t="s">
        <v>349</v>
      </c>
      <c r="D11" s="102" t="s">
        <v>9</v>
      </c>
      <c r="E11" s="106"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259" t="s">
        <v>353</v>
      </c>
      <c r="AD11" s="90" t="s">
        <v>86</v>
      </c>
      <c r="AE11" s="142" t="s">
        <v>86</v>
      </c>
      <c r="AF11" s="9"/>
      <c r="AG11" s="9"/>
      <c r="AH11" s="9"/>
      <c r="AI11" s="9"/>
      <c r="AJ11" s="9"/>
      <c r="AK11" s="9"/>
      <c r="AL11" s="9"/>
      <c r="AM11" s="9"/>
      <c r="AN11" s="9"/>
      <c r="AO11" s="9"/>
      <c r="AP11" s="9"/>
      <c r="AQ11" s="9"/>
      <c r="AR11" s="9"/>
      <c r="AS11" s="9"/>
      <c r="AT11" s="9"/>
      <c r="AU11" s="9"/>
    </row>
    <row r="12" spans="1:47" ht="77.25" customHeight="1">
      <c r="A12" s="463"/>
      <c r="B12" s="425"/>
      <c r="C12" s="90" t="s">
        <v>354</v>
      </c>
      <c r="D12" s="90" t="s">
        <v>9</v>
      </c>
      <c r="E12" s="106"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43" t="s">
        <v>360</v>
      </c>
      <c r="AD12" s="90" t="s">
        <v>86</v>
      </c>
      <c r="AE12" s="143" t="s">
        <v>86</v>
      </c>
      <c r="AF12" s="9"/>
      <c r="AG12" s="9"/>
      <c r="AH12" s="9"/>
      <c r="AI12" s="9"/>
      <c r="AJ12" s="9"/>
      <c r="AK12" s="9"/>
      <c r="AL12" s="9"/>
      <c r="AM12" s="9"/>
      <c r="AN12" s="9"/>
      <c r="AO12" s="9"/>
      <c r="AP12" s="9"/>
      <c r="AQ12" s="9"/>
      <c r="AR12" s="9"/>
      <c r="AS12" s="9"/>
      <c r="AT12" s="9"/>
      <c r="AU12" s="9"/>
    </row>
    <row r="13" spans="1:47" ht="102" customHeight="1">
      <c r="A13" s="463"/>
      <c r="B13" s="425"/>
      <c r="C13" s="90" t="s">
        <v>206</v>
      </c>
      <c r="D13" s="95" t="s">
        <v>17</v>
      </c>
      <c r="E13" s="288" t="s">
        <v>361</v>
      </c>
      <c r="F13" s="95" t="s">
        <v>362</v>
      </c>
      <c r="G13" s="95" t="s">
        <v>363</v>
      </c>
      <c r="H13" s="95" t="s">
        <v>364</v>
      </c>
      <c r="I13" s="90">
        <v>6</v>
      </c>
      <c r="J13" s="217" t="str">
        <f t="shared" si="0"/>
        <v>Alto</v>
      </c>
      <c r="K13" s="90">
        <v>3</v>
      </c>
      <c r="L13" s="217" t="str">
        <f t="shared" si="1"/>
        <v>Frecuente</v>
      </c>
      <c r="M13" s="90">
        <f t="shared" si="7"/>
        <v>18</v>
      </c>
      <c r="N13" s="217" t="str">
        <f t="shared" si="2"/>
        <v>Alto</v>
      </c>
      <c r="O13" s="90">
        <v>25</v>
      </c>
      <c r="P13" s="217" t="str">
        <f t="shared" si="3"/>
        <v>Grave</v>
      </c>
      <c r="Q13" s="90">
        <f t="shared" si="4"/>
        <v>450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261" t="s">
        <v>366</v>
      </c>
      <c r="AD13" s="90" t="s">
        <v>86</v>
      </c>
      <c r="AE13" s="143" t="s">
        <v>367</v>
      </c>
      <c r="AF13" s="9"/>
      <c r="AG13" s="9"/>
      <c r="AH13" s="9"/>
      <c r="AI13" s="9"/>
      <c r="AJ13" s="9"/>
      <c r="AK13" s="9"/>
      <c r="AL13" s="9"/>
      <c r="AM13" s="9"/>
      <c r="AN13" s="9"/>
      <c r="AO13" s="9"/>
      <c r="AP13" s="9"/>
      <c r="AQ13" s="9"/>
      <c r="AR13" s="9"/>
      <c r="AS13" s="9"/>
      <c r="AT13" s="9"/>
      <c r="AU13" s="9"/>
    </row>
    <row r="14" spans="1:47" ht="91.5" customHeight="1">
      <c r="A14" s="463"/>
      <c r="B14" s="425"/>
      <c r="C14" s="90" t="s">
        <v>368</v>
      </c>
      <c r="D14" s="90" t="s">
        <v>20</v>
      </c>
      <c r="E14" s="106"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261" t="s">
        <v>374</v>
      </c>
      <c r="AD14" s="90" t="s">
        <v>86</v>
      </c>
      <c r="AE14" s="143" t="s">
        <v>86</v>
      </c>
      <c r="AF14" s="9"/>
      <c r="AG14" s="9"/>
      <c r="AH14" s="9"/>
      <c r="AI14" s="9"/>
      <c r="AJ14" s="9"/>
      <c r="AK14" s="9"/>
      <c r="AL14" s="9"/>
      <c r="AM14" s="9"/>
      <c r="AN14" s="9"/>
      <c r="AO14" s="9"/>
      <c r="AP14" s="9"/>
      <c r="AQ14" s="9"/>
      <c r="AR14" s="9"/>
      <c r="AS14" s="9"/>
      <c r="AT14" s="9"/>
      <c r="AU14" s="9"/>
    </row>
    <row r="15" spans="1:47" ht="144.75" customHeight="1">
      <c r="A15" s="463"/>
      <c r="B15" s="425"/>
      <c r="C15" s="90" t="s">
        <v>225</v>
      </c>
      <c r="D15" s="95" t="s">
        <v>20</v>
      </c>
      <c r="E15" s="89"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289" t="s">
        <v>377</v>
      </c>
      <c r="AD15" s="90" t="s">
        <v>86</v>
      </c>
      <c r="AE15" s="143" t="s">
        <v>86</v>
      </c>
      <c r="AF15" s="9"/>
      <c r="AG15" s="9"/>
      <c r="AH15" s="9"/>
      <c r="AI15" s="9"/>
      <c r="AJ15" s="9"/>
      <c r="AK15" s="9"/>
      <c r="AL15" s="9"/>
      <c r="AM15" s="9"/>
      <c r="AN15" s="9"/>
      <c r="AO15" s="9"/>
      <c r="AP15" s="9"/>
      <c r="AQ15" s="9"/>
      <c r="AR15" s="9"/>
      <c r="AS15" s="9"/>
      <c r="AT15" s="9"/>
      <c r="AU15" s="9"/>
    </row>
    <row r="16" spans="1:47" ht="124.5" customHeight="1">
      <c r="A16" s="463"/>
      <c r="B16" s="425"/>
      <c r="C16" s="90" t="s">
        <v>289</v>
      </c>
      <c r="D16" s="90" t="s">
        <v>23</v>
      </c>
      <c r="E16" s="106"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143" t="s">
        <v>384</v>
      </c>
      <c r="AD16" s="90" t="s">
        <v>86</v>
      </c>
      <c r="AE16" s="90" t="s">
        <v>86</v>
      </c>
      <c r="AF16" s="9"/>
      <c r="AG16" s="9"/>
      <c r="AH16" s="9"/>
      <c r="AI16" s="9"/>
      <c r="AJ16" s="9"/>
      <c r="AK16" s="9"/>
      <c r="AL16" s="9"/>
      <c r="AM16" s="9"/>
      <c r="AN16" s="9"/>
      <c r="AO16" s="9"/>
      <c r="AP16" s="9"/>
      <c r="AQ16" s="9"/>
      <c r="AR16" s="9"/>
      <c r="AS16" s="9"/>
      <c r="AT16" s="9"/>
      <c r="AU16" s="9"/>
    </row>
    <row r="17" spans="1:47" ht="141.75" customHeight="1">
      <c r="A17" s="463"/>
      <c r="B17" s="425"/>
      <c r="C17" s="90" t="s">
        <v>385</v>
      </c>
      <c r="D17" s="95" t="s">
        <v>23</v>
      </c>
      <c r="E17" s="106"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43" t="s">
        <v>391</v>
      </c>
      <c r="AD17" s="90" t="s">
        <v>86</v>
      </c>
      <c r="AE17" s="143" t="s">
        <v>86</v>
      </c>
      <c r="AF17" s="9"/>
      <c r="AG17" s="9"/>
      <c r="AH17" s="9"/>
      <c r="AI17" s="9"/>
      <c r="AJ17" s="9"/>
      <c r="AK17" s="9"/>
      <c r="AL17" s="9"/>
      <c r="AM17" s="9"/>
      <c r="AN17" s="9"/>
      <c r="AO17" s="9"/>
      <c r="AP17" s="9"/>
      <c r="AQ17" s="9"/>
      <c r="AR17" s="9"/>
      <c r="AS17" s="9"/>
      <c r="AT17" s="9"/>
      <c r="AU17" s="9"/>
    </row>
    <row r="18" spans="1:47" ht="154.5" customHeight="1">
      <c r="A18" s="463"/>
      <c r="B18" s="425"/>
      <c r="C18" s="90" t="s">
        <v>392</v>
      </c>
      <c r="D18" s="90" t="s">
        <v>23</v>
      </c>
      <c r="E18" s="106" t="s">
        <v>393</v>
      </c>
      <c r="F18" s="96" t="s">
        <v>339</v>
      </c>
      <c r="G18" s="98" t="s">
        <v>394</v>
      </c>
      <c r="H18" s="90" t="s">
        <v>395</v>
      </c>
      <c r="I18" s="98">
        <v>2</v>
      </c>
      <c r="J18" s="216" t="str">
        <f t="shared" si="0"/>
        <v>Medio</v>
      </c>
      <c r="K18" s="98">
        <v>1</v>
      </c>
      <c r="L18" s="216" t="str">
        <f t="shared" si="1"/>
        <v>Esporádica</v>
      </c>
      <c r="M18" s="98">
        <f t="shared" si="7"/>
        <v>2</v>
      </c>
      <c r="N18" s="216" t="str">
        <f t="shared" si="2"/>
        <v>Bajo</v>
      </c>
      <c r="O18" s="98">
        <v>10</v>
      </c>
      <c r="P18" s="216" t="str">
        <f t="shared" si="3"/>
        <v>Leve</v>
      </c>
      <c r="Q18" s="98">
        <f t="shared" si="4"/>
        <v>20</v>
      </c>
      <c r="R18" s="90" t="str">
        <f t="shared" si="5"/>
        <v>IV</v>
      </c>
      <c r="S18" s="99" t="str">
        <f t="shared" si="6"/>
        <v>Aceptable</v>
      </c>
      <c r="T18" s="99" t="s">
        <v>4</v>
      </c>
      <c r="U18" s="430"/>
      <c r="V18" s="430"/>
      <c r="W18" s="430"/>
      <c r="X18" s="100" t="s">
        <v>390</v>
      </c>
      <c r="Y18" s="90" t="s">
        <v>8</v>
      </c>
      <c r="Z18" s="90" t="s">
        <v>86</v>
      </c>
      <c r="AA18" s="90" t="s">
        <v>86</v>
      </c>
      <c r="AB18" s="90" t="s">
        <v>86</v>
      </c>
      <c r="AC18" s="143" t="s">
        <v>396</v>
      </c>
      <c r="AD18" s="90" t="s">
        <v>86</v>
      </c>
      <c r="AE18" s="143" t="s">
        <v>86</v>
      </c>
      <c r="AF18" s="9"/>
      <c r="AG18" s="9"/>
      <c r="AH18" s="9"/>
      <c r="AI18" s="9"/>
      <c r="AJ18" s="9"/>
      <c r="AK18" s="9"/>
      <c r="AL18" s="9"/>
      <c r="AM18" s="9"/>
      <c r="AN18" s="9"/>
      <c r="AO18" s="9"/>
      <c r="AP18" s="9"/>
      <c r="AQ18" s="9"/>
      <c r="AR18" s="9"/>
      <c r="AS18" s="9"/>
      <c r="AT18" s="9"/>
      <c r="AU18" s="9"/>
    </row>
    <row r="19" spans="1:47" ht="117.75" customHeight="1">
      <c r="A19" s="463"/>
      <c r="B19" s="425"/>
      <c r="C19" s="90" t="s">
        <v>397</v>
      </c>
      <c r="D19" s="95" t="s">
        <v>23</v>
      </c>
      <c r="E19" s="106" t="s">
        <v>386</v>
      </c>
      <c r="F19" s="90" t="s">
        <v>86</v>
      </c>
      <c r="G19" s="98" t="s">
        <v>388</v>
      </c>
      <c r="H19" s="98" t="s">
        <v>381</v>
      </c>
      <c r="I19" s="98">
        <v>2</v>
      </c>
      <c r="J19" s="216" t="str">
        <f t="shared" si="0"/>
        <v>Medio</v>
      </c>
      <c r="K19" s="98">
        <v>3</v>
      </c>
      <c r="L19" s="216" t="str">
        <f t="shared" si="1"/>
        <v>Frecuente</v>
      </c>
      <c r="M19" s="98">
        <f t="shared" si="7"/>
        <v>6</v>
      </c>
      <c r="N19" s="216" t="str">
        <f t="shared" si="2"/>
        <v>Medio</v>
      </c>
      <c r="O19" s="98">
        <v>25</v>
      </c>
      <c r="P19" s="216" t="str">
        <f t="shared" si="3"/>
        <v>Grave</v>
      </c>
      <c r="Q19" s="98">
        <f t="shared" si="4"/>
        <v>150</v>
      </c>
      <c r="R19" s="90" t="str">
        <f t="shared" si="5"/>
        <v>II</v>
      </c>
      <c r="S19" s="99" t="str">
        <f t="shared" si="6"/>
        <v>No Aceptable  o Aceptable con control específico</v>
      </c>
      <c r="T19" s="99" t="s">
        <v>4</v>
      </c>
      <c r="U19" s="430"/>
      <c r="V19" s="430"/>
      <c r="W19" s="430"/>
      <c r="X19" s="100" t="s">
        <v>246</v>
      </c>
      <c r="Y19" s="90" t="s">
        <v>4</v>
      </c>
      <c r="Z19" s="90" t="s">
        <v>86</v>
      </c>
      <c r="AA19" s="90" t="s">
        <v>86</v>
      </c>
      <c r="AB19" s="90" t="s">
        <v>398</v>
      </c>
      <c r="AC19" s="143" t="s">
        <v>391</v>
      </c>
      <c r="AD19" s="90" t="s">
        <v>86</v>
      </c>
      <c r="AE19" s="90" t="s">
        <v>86</v>
      </c>
      <c r="AF19" s="9"/>
      <c r="AG19" s="9"/>
      <c r="AH19" s="9"/>
      <c r="AI19" s="9"/>
      <c r="AJ19" s="9"/>
      <c r="AK19" s="9"/>
      <c r="AL19" s="9"/>
      <c r="AM19" s="9"/>
      <c r="AN19" s="9"/>
      <c r="AO19" s="9"/>
      <c r="AP19" s="9"/>
      <c r="AQ19" s="9"/>
      <c r="AR19" s="9"/>
      <c r="AS19" s="9"/>
      <c r="AT19" s="9"/>
      <c r="AU19" s="9"/>
    </row>
    <row r="20" spans="1:47" ht="154.5" customHeight="1">
      <c r="A20" s="463"/>
      <c r="B20" s="425"/>
      <c r="C20" s="90" t="s">
        <v>399</v>
      </c>
      <c r="D20" s="95" t="s">
        <v>23</v>
      </c>
      <c r="E20" s="106"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43" t="s">
        <v>402</v>
      </c>
      <c r="AD20" s="90" t="s">
        <v>86</v>
      </c>
      <c r="AE20" s="143" t="s">
        <v>86</v>
      </c>
      <c r="AF20" s="9"/>
      <c r="AG20" s="9"/>
      <c r="AH20" s="9"/>
      <c r="AI20" s="9"/>
      <c r="AJ20" s="9"/>
      <c r="AK20" s="9"/>
      <c r="AL20" s="9"/>
      <c r="AM20" s="9"/>
      <c r="AN20" s="9"/>
      <c r="AO20" s="9"/>
      <c r="AP20" s="9"/>
      <c r="AQ20" s="9"/>
      <c r="AR20" s="9"/>
      <c r="AS20" s="9"/>
      <c r="AT20" s="9"/>
      <c r="AU20" s="9"/>
    </row>
    <row r="21" spans="1:47" ht="132.75" customHeight="1">
      <c r="A21" s="463"/>
      <c r="B21" s="425"/>
      <c r="C21" s="109" t="s">
        <v>403</v>
      </c>
      <c r="D21" s="95" t="s">
        <v>23</v>
      </c>
      <c r="E21" s="110"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260" t="s">
        <v>409</v>
      </c>
      <c r="AD21" s="90" t="s">
        <v>86</v>
      </c>
      <c r="AE21" s="143" t="s">
        <v>86</v>
      </c>
      <c r="AF21" s="9"/>
      <c r="AG21" s="9"/>
      <c r="AH21" s="9"/>
      <c r="AI21" s="9"/>
      <c r="AJ21" s="9"/>
      <c r="AK21" s="9"/>
      <c r="AL21" s="9"/>
      <c r="AM21" s="9"/>
      <c r="AN21" s="9"/>
      <c r="AO21" s="9"/>
      <c r="AP21" s="9"/>
      <c r="AQ21" s="9"/>
      <c r="AR21" s="9"/>
      <c r="AS21" s="9"/>
      <c r="AT21" s="9"/>
      <c r="AU21" s="9"/>
    </row>
    <row r="22" spans="1:47" ht="138.75" customHeight="1">
      <c r="A22" s="463"/>
      <c r="B22" s="425"/>
      <c r="C22" s="109" t="s">
        <v>410</v>
      </c>
      <c r="D22" s="96" t="s">
        <v>23</v>
      </c>
      <c r="E22" s="110"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260" t="s">
        <v>415</v>
      </c>
      <c r="AD22" s="90" t="s">
        <v>86</v>
      </c>
      <c r="AE22" s="143" t="s">
        <v>86</v>
      </c>
      <c r="AF22" s="9"/>
      <c r="AG22" s="9"/>
      <c r="AH22" s="9"/>
      <c r="AI22" s="9"/>
      <c r="AJ22" s="9"/>
      <c r="AK22" s="9"/>
      <c r="AL22" s="9"/>
      <c r="AM22" s="9"/>
      <c r="AN22" s="9"/>
      <c r="AO22" s="9"/>
      <c r="AP22" s="9"/>
      <c r="AQ22" s="9"/>
      <c r="AR22" s="9"/>
      <c r="AS22" s="9"/>
      <c r="AT22" s="9"/>
      <c r="AU22" s="9"/>
    </row>
    <row r="23" spans="1:47" ht="114.75" customHeight="1">
      <c r="A23" s="463"/>
      <c r="B23" s="425"/>
      <c r="C23" s="90" t="s">
        <v>234</v>
      </c>
      <c r="D23" s="95" t="s">
        <v>26</v>
      </c>
      <c r="E23" s="106"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260" t="s">
        <v>419</v>
      </c>
      <c r="AD23" s="90" t="s">
        <v>86</v>
      </c>
      <c r="AE23" s="143" t="s">
        <v>86</v>
      </c>
      <c r="AF23" s="9"/>
      <c r="AG23" s="9"/>
      <c r="AH23" s="9"/>
      <c r="AI23" s="9"/>
      <c r="AJ23" s="9"/>
      <c r="AK23" s="9"/>
      <c r="AL23" s="9"/>
      <c r="AM23" s="9"/>
      <c r="AN23" s="9"/>
      <c r="AO23" s="9"/>
      <c r="AP23" s="9"/>
      <c r="AQ23" s="9"/>
      <c r="AR23" s="9"/>
      <c r="AS23" s="9"/>
      <c r="AT23" s="9"/>
      <c r="AU23" s="9"/>
    </row>
    <row r="24" spans="1:47" ht="15.75" customHeight="1">
      <c r="B24" s="9"/>
      <c r="C24" s="9"/>
      <c r="D24" s="9"/>
      <c r="E24" s="9"/>
      <c r="F24" s="9"/>
      <c r="G24" s="9"/>
      <c r="H24" s="9"/>
      <c r="I24" s="42"/>
      <c r="J24" s="42"/>
      <c r="K24" s="42"/>
      <c r="L24" s="42"/>
      <c r="M24" s="42"/>
      <c r="N24" s="42"/>
      <c r="O24" s="42"/>
      <c r="P24" s="42"/>
      <c r="Q24" s="42"/>
      <c r="R24" s="42"/>
      <c r="S24" s="42"/>
      <c r="T24" s="42"/>
      <c r="U24" s="9"/>
      <c r="V24" s="9"/>
      <c r="W24" s="42"/>
      <c r="X24" s="42"/>
      <c r="Y24" s="42"/>
      <c r="Z24" s="42"/>
      <c r="AA24" s="42"/>
      <c r="AB24" s="42"/>
      <c r="AC24" s="44"/>
      <c r="AD24" s="42"/>
      <c r="AE24" s="9"/>
      <c r="AF24" s="9"/>
      <c r="AG24" s="9"/>
      <c r="AH24" s="9"/>
      <c r="AI24" s="9"/>
      <c r="AJ24" s="9"/>
      <c r="AK24" s="9"/>
      <c r="AL24" s="9"/>
      <c r="AM24" s="9"/>
      <c r="AN24" s="9"/>
      <c r="AO24" s="9"/>
      <c r="AP24" s="9"/>
      <c r="AQ24" s="9"/>
      <c r="AR24" s="9"/>
      <c r="AS24" s="9"/>
      <c r="AT24" s="9"/>
      <c r="AU24" s="9"/>
    </row>
    <row r="25" spans="1:47" ht="15.75" customHeight="1">
      <c r="B25" s="9"/>
      <c r="C25" s="9"/>
      <c r="D25" s="9"/>
      <c r="E25" s="9"/>
      <c r="F25" s="9"/>
      <c r="G25" s="9"/>
      <c r="H25" s="9"/>
      <c r="I25" s="42"/>
      <c r="J25" s="42"/>
      <c r="K25" s="42"/>
      <c r="L25" s="42"/>
      <c r="M25" s="42"/>
      <c r="N25" s="42"/>
      <c r="O25" s="42"/>
      <c r="P25" s="42"/>
      <c r="Q25" s="42"/>
      <c r="R25" s="42"/>
      <c r="S25" s="42"/>
      <c r="T25" s="42"/>
      <c r="U25" s="9"/>
      <c r="V25" s="9"/>
      <c r="W25" s="42"/>
      <c r="X25" s="42"/>
      <c r="Y25" s="42"/>
      <c r="Z25" s="42"/>
      <c r="AA25" s="42"/>
      <c r="AB25" s="42"/>
      <c r="AC25" s="44"/>
      <c r="AD25" s="42"/>
      <c r="AE25" s="9"/>
      <c r="AF25" s="9"/>
      <c r="AG25" s="9"/>
      <c r="AH25" s="9"/>
      <c r="AI25" s="9"/>
      <c r="AJ25" s="9"/>
      <c r="AK25" s="9"/>
      <c r="AL25" s="9"/>
      <c r="AM25" s="9"/>
      <c r="AN25" s="9"/>
      <c r="AO25" s="9"/>
      <c r="AP25" s="9"/>
      <c r="AQ25" s="9"/>
      <c r="AR25" s="9"/>
      <c r="AS25" s="9"/>
      <c r="AT25" s="9"/>
      <c r="AU25" s="9"/>
    </row>
    <row r="26" spans="1:47" ht="15.75" customHeight="1">
      <c r="B26" s="9"/>
      <c r="C26" s="9"/>
      <c r="D26" s="9"/>
      <c r="E26" s="9"/>
      <c r="F26" s="9"/>
      <c r="G26" s="9"/>
      <c r="H26" s="9"/>
      <c r="I26" s="42"/>
      <c r="J26" s="42"/>
      <c r="K26" s="42"/>
      <c r="L26" s="42"/>
      <c r="M26" s="42"/>
      <c r="N26" s="42"/>
      <c r="O26" s="42"/>
      <c r="P26" s="42"/>
      <c r="Q26" s="42"/>
      <c r="R26" s="42"/>
      <c r="S26" s="42"/>
      <c r="T26" s="42"/>
      <c r="U26" s="9"/>
      <c r="V26" s="9"/>
      <c r="W26" s="42"/>
      <c r="X26" s="42"/>
      <c r="Y26" s="42"/>
      <c r="Z26" s="42"/>
      <c r="AA26" s="42"/>
      <c r="AB26" s="42"/>
      <c r="AC26" s="44"/>
      <c r="AD26" s="42"/>
      <c r="AE26" s="9"/>
      <c r="AF26" s="9"/>
      <c r="AG26" s="9"/>
      <c r="AH26" s="9"/>
      <c r="AI26" s="9"/>
      <c r="AJ26" s="9"/>
      <c r="AK26" s="9"/>
      <c r="AL26" s="9"/>
      <c r="AM26" s="9"/>
      <c r="AN26" s="9"/>
      <c r="AO26" s="9"/>
      <c r="AP26" s="9"/>
      <c r="AQ26" s="9"/>
      <c r="AR26" s="9"/>
      <c r="AS26" s="9"/>
      <c r="AT26" s="9"/>
      <c r="AU26" s="9"/>
    </row>
    <row r="27" spans="1:47" ht="15.75" customHeight="1">
      <c r="B27" s="9"/>
      <c r="C27" s="9"/>
      <c r="D27" s="9"/>
      <c r="E27" s="9"/>
      <c r="F27" s="9"/>
      <c r="G27" s="9"/>
      <c r="H27" s="9"/>
      <c r="I27" s="42"/>
      <c r="J27" s="42"/>
      <c r="K27" s="42"/>
      <c r="L27" s="42"/>
      <c r="M27" s="42"/>
      <c r="N27" s="42"/>
      <c r="O27" s="42"/>
      <c r="P27" s="42"/>
      <c r="Q27" s="42"/>
      <c r="R27" s="42"/>
      <c r="S27" s="42"/>
      <c r="T27" s="42"/>
      <c r="U27" s="9"/>
      <c r="V27" s="9"/>
      <c r="W27" s="42"/>
      <c r="X27" s="42"/>
      <c r="Y27" s="42"/>
      <c r="Z27" s="42"/>
      <c r="AA27" s="42"/>
      <c r="AB27" s="42"/>
      <c r="AC27" s="44"/>
      <c r="AD27" s="42"/>
      <c r="AE27" s="9"/>
      <c r="AF27" s="9"/>
      <c r="AG27" s="9"/>
      <c r="AH27" s="9"/>
      <c r="AI27" s="9"/>
      <c r="AJ27" s="9"/>
      <c r="AK27" s="9"/>
      <c r="AL27" s="9"/>
      <c r="AM27" s="9"/>
      <c r="AN27" s="9"/>
      <c r="AO27" s="9"/>
      <c r="AP27" s="9"/>
      <c r="AQ27" s="9"/>
      <c r="AR27" s="9"/>
      <c r="AS27" s="9"/>
      <c r="AT27" s="9"/>
      <c r="AU27" s="9"/>
    </row>
    <row r="28" spans="1:47" ht="15.75" customHeight="1">
      <c r="B28" s="9"/>
      <c r="C28" s="9"/>
      <c r="D28" s="9"/>
      <c r="E28" s="9"/>
      <c r="F28" s="9"/>
      <c r="G28" s="9"/>
      <c r="H28" s="9"/>
      <c r="I28" s="42"/>
      <c r="J28" s="42"/>
      <c r="K28" s="42"/>
      <c r="L28" s="42"/>
      <c r="M28" s="42"/>
      <c r="N28" s="42"/>
      <c r="O28" s="42"/>
      <c r="P28" s="42"/>
      <c r="Q28" s="42"/>
      <c r="R28" s="42"/>
      <c r="S28" s="42"/>
      <c r="T28" s="42"/>
      <c r="U28" s="9"/>
      <c r="V28" s="9"/>
      <c r="W28" s="42"/>
      <c r="X28" s="42"/>
      <c r="Y28" s="42"/>
      <c r="Z28" s="42"/>
      <c r="AA28" s="42"/>
      <c r="AB28" s="42"/>
      <c r="AC28" s="44"/>
      <c r="AD28" s="42"/>
      <c r="AE28" s="9"/>
      <c r="AF28" s="9"/>
      <c r="AG28" s="9"/>
      <c r="AH28" s="9"/>
      <c r="AI28" s="9"/>
      <c r="AJ28" s="9"/>
      <c r="AK28" s="9"/>
      <c r="AL28" s="9"/>
      <c r="AM28" s="9"/>
      <c r="AN28" s="9"/>
      <c r="AO28" s="9"/>
      <c r="AP28" s="9"/>
      <c r="AQ28" s="9"/>
      <c r="AR28" s="9"/>
      <c r="AS28" s="9"/>
      <c r="AT28" s="9"/>
      <c r="AU28" s="9"/>
    </row>
    <row r="29" spans="1:47" ht="15.75" customHeight="1">
      <c r="B29" s="9"/>
      <c r="C29" s="9"/>
      <c r="D29" s="9"/>
      <c r="E29" s="9"/>
      <c r="F29" s="9"/>
      <c r="G29" s="9"/>
      <c r="H29" s="9"/>
      <c r="I29" s="42"/>
      <c r="J29" s="42"/>
      <c r="K29" s="42"/>
      <c r="L29" s="42"/>
      <c r="M29" s="42"/>
      <c r="N29" s="42"/>
      <c r="O29" s="42"/>
      <c r="P29" s="42"/>
      <c r="Q29" s="42"/>
      <c r="R29" s="42"/>
      <c r="S29" s="42"/>
      <c r="T29" s="42"/>
      <c r="U29" s="9"/>
      <c r="V29" s="9"/>
      <c r="W29" s="42"/>
      <c r="X29" s="42"/>
      <c r="Y29" s="42"/>
      <c r="Z29" s="42"/>
      <c r="AA29" s="42"/>
      <c r="AB29" s="42"/>
      <c r="AC29" s="44"/>
      <c r="AD29" s="42"/>
      <c r="AE29" s="9"/>
      <c r="AF29" s="9"/>
      <c r="AG29" s="9"/>
      <c r="AH29" s="9"/>
      <c r="AI29" s="9"/>
      <c r="AJ29" s="9"/>
      <c r="AK29" s="9"/>
      <c r="AL29" s="9"/>
      <c r="AM29" s="9"/>
      <c r="AN29" s="9"/>
      <c r="AO29" s="9"/>
      <c r="AP29" s="9"/>
      <c r="AQ29" s="9"/>
      <c r="AR29" s="9"/>
      <c r="AS29" s="9"/>
      <c r="AT29" s="9"/>
      <c r="AU29" s="9"/>
    </row>
    <row r="30" spans="1:47" ht="15.75" customHeight="1">
      <c r="B30" s="9"/>
      <c r="C30" s="9"/>
      <c r="D30" s="9"/>
      <c r="E30" s="9"/>
      <c r="F30" s="9"/>
      <c r="G30" s="9"/>
      <c r="H30" s="9"/>
      <c r="I30" s="42"/>
      <c r="J30" s="42"/>
      <c r="K30" s="42"/>
      <c r="L30" s="42"/>
      <c r="M30" s="42"/>
      <c r="N30" s="42"/>
      <c r="O30" s="42"/>
      <c r="P30" s="42"/>
      <c r="Q30" s="42"/>
      <c r="R30" s="42"/>
      <c r="S30" s="42"/>
      <c r="T30" s="42"/>
      <c r="U30" s="9"/>
      <c r="V30" s="9"/>
      <c r="W30" s="42"/>
      <c r="X30" s="42"/>
      <c r="Y30" s="42"/>
      <c r="Z30" s="42"/>
      <c r="AA30" s="42"/>
      <c r="AB30" s="42"/>
      <c r="AC30" s="44"/>
      <c r="AD30" s="42"/>
      <c r="AE30" s="9"/>
      <c r="AF30" s="9"/>
      <c r="AG30" s="9"/>
      <c r="AH30" s="9"/>
      <c r="AI30" s="9"/>
      <c r="AJ30" s="9"/>
      <c r="AK30" s="9"/>
      <c r="AL30" s="9"/>
      <c r="AM30" s="9"/>
      <c r="AN30" s="9"/>
      <c r="AO30" s="9"/>
      <c r="AP30" s="9"/>
      <c r="AQ30" s="9"/>
      <c r="AR30" s="9"/>
      <c r="AS30" s="9"/>
      <c r="AT30" s="9"/>
      <c r="AU30" s="9"/>
    </row>
    <row r="31" spans="1:47" ht="15.75" customHeight="1">
      <c r="B31" s="9"/>
      <c r="C31" s="9"/>
      <c r="D31" s="9"/>
      <c r="E31" s="9"/>
      <c r="F31" s="9"/>
      <c r="G31" s="9"/>
      <c r="H31" s="9"/>
      <c r="I31" s="42"/>
      <c r="J31" s="42"/>
      <c r="K31" s="42"/>
      <c r="L31" s="42"/>
      <c r="M31" s="42"/>
      <c r="N31" s="42"/>
      <c r="O31" s="42"/>
      <c r="P31" s="42"/>
      <c r="Q31" s="42"/>
      <c r="R31" s="42"/>
      <c r="S31" s="42"/>
      <c r="T31" s="42"/>
      <c r="U31" s="9"/>
      <c r="V31" s="9"/>
      <c r="W31" s="42"/>
      <c r="X31" s="42"/>
      <c r="Y31" s="42"/>
      <c r="Z31" s="42"/>
      <c r="AA31" s="42"/>
      <c r="AB31" s="42"/>
      <c r="AC31" s="44"/>
      <c r="AD31" s="42"/>
      <c r="AE31" s="9"/>
      <c r="AF31" s="9"/>
      <c r="AG31" s="9"/>
      <c r="AH31" s="9"/>
      <c r="AI31" s="9"/>
      <c r="AJ31" s="9"/>
      <c r="AK31" s="9"/>
      <c r="AL31" s="9"/>
      <c r="AM31" s="9"/>
      <c r="AN31" s="9"/>
      <c r="AO31" s="9"/>
      <c r="AP31" s="9"/>
      <c r="AQ31" s="9"/>
      <c r="AR31" s="9"/>
      <c r="AS31" s="9"/>
      <c r="AT31" s="9"/>
      <c r="AU31" s="9"/>
    </row>
    <row r="32" spans="1:47" ht="15.75" customHeight="1">
      <c r="B32" s="9"/>
      <c r="C32" s="9"/>
      <c r="D32" s="9"/>
      <c r="E32" s="9"/>
      <c r="F32" s="9"/>
      <c r="G32" s="9"/>
      <c r="H32" s="9"/>
      <c r="I32" s="42"/>
      <c r="J32" s="42"/>
      <c r="K32" s="42"/>
      <c r="L32" s="42"/>
      <c r="M32" s="42"/>
      <c r="N32" s="42"/>
      <c r="O32" s="42"/>
      <c r="P32" s="42"/>
      <c r="Q32" s="42"/>
      <c r="R32" s="42"/>
      <c r="S32" s="42"/>
      <c r="T32" s="42"/>
      <c r="U32" s="9"/>
      <c r="V32" s="9"/>
      <c r="W32" s="42"/>
      <c r="X32" s="42"/>
      <c r="Y32" s="42"/>
      <c r="Z32" s="42"/>
      <c r="AA32" s="42"/>
      <c r="AB32" s="42"/>
      <c r="AC32" s="44"/>
      <c r="AD32" s="42"/>
      <c r="AE32" s="9"/>
      <c r="AF32" s="9"/>
      <c r="AG32" s="9"/>
      <c r="AH32" s="9"/>
      <c r="AI32" s="9"/>
      <c r="AJ32" s="9"/>
      <c r="AK32" s="9"/>
      <c r="AL32" s="9"/>
      <c r="AM32" s="9"/>
      <c r="AN32" s="9"/>
      <c r="AO32" s="9"/>
      <c r="AP32" s="9"/>
      <c r="AQ32" s="9"/>
      <c r="AR32" s="9"/>
      <c r="AS32" s="9"/>
      <c r="AT32" s="9"/>
      <c r="AU32" s="9"/>
    </row>
    <row r="33" spans="2:47" ht="15.75" customHeight="1">
      <c r="B33" s="9"/>
      <c r="C33" s="9"/>
      <c r="D33" s="9"/>
      <c r="E33" s="9"/>
      <c r="F33" s="9"/>
      <c r="G33" s="9"/>
      <c r="H33" s="9"/>
      <c r="I33" s="42"/>
      <c r="J33" s="42"/>
      <c r="K33" s="42"/>
      <c r="L33" s="42"/>
      <c r="M33" s="42"/>
      <c r="N33" s="42"/>
      <c r="O33" s="42"/>
      <c r="P33" s="42"/>
      <c r="Q33" s="42"/>
      <c r="R33" s="42"/>
      <c r="S33" s="42"/>
      <c r="T33" s="42"/>
      <c r="U33" s="9"/>
      <c r="V33" s="9"/>
      <c r="W33" s="42"/>
      <c r="X33" s="42"/>
      <c r="Y33" s="42"/>
      <c r="Z33" s="42"/>
      <c r="AA33" s="42"/>
      <c r="AB33" s="42"/>
      <c r="AC33" s="44"/>
      <c r="AD33" s="42"/>
      <c r="AE33" s="9"/>
      <c r="AF33" s="9"/>
      <c r="AG33" s="9"/>
      <c r="AH33" s="9"/>
      <c r="AI33" s="9"/>
      <c r="AJ33" s="9"/>
      <c r="AK33" s="9"/>
      <c r="AL33" s="9"/>
      <c r="AM33" s="9"/>
      <c r="AN33" s="9"/>
      <c r="AO33" s="9"/>
      <c r="AP33" s="9"/>
      <c r="AQ33" s="9"/>
      <c r="AR33" s="9"/>
      <c r="AS33" s="9"/>
      <c r="AT33" s="9"/>
      <c r="AU33" s="9"/>
    </row>
    <row r="34" spans="2:47" ht="15.75" customHeight="1">
      <c r="B34" s="9"/>
      <c r="C34" s="9"/>
      <c r="D34" s="9"/>
      <c r="E34" s="9"/>
      <c r="F34" s="9"/>
      <c r="G34" s="9"/>
      <c r="H34" s="9"/>
      <c r="I34" s="42"/>
      <c r="J34" s="42"/>
      <c r="K34" s="42"/>
      <c r="L34" s="42"/>
      <c r="M34" s="42"/>
      <c r="N34" s="42"/>
      <c r="O34" s="42"/>
      <c r="P34" s="42"/>
      <c r="Q34" s="42"/>
      <c r="R34" s="42"/>
      <c r="S34" s="42"/>
      <c r="T34" s="42"/>
      <c r="U34" s="9"/>
      <c r="V34" s="9"/>
      <c r="W34" s="42"/>
      <c r="X34" s="42"/>
      <c r="Y34" s="42"/>
      <c r="Z34" s="42"/>
      <c r="AA34" s="42"/>
      <c r="AB34" s="42"/>
      <c r="AC34" s="44"/>
      <c r="AD34" s="42"/>
      <c r="AE34" s="9"/>
      <c r="AF34" s="9"/>
      <c r="AG34" s="9"/>
      <c r="AH34" s="9"/>
      <c r="AI34" s="9"/>
      <c r="AJ34" s="9"/>
      <c r="AK34" s="9"/>
      <c r="AL34" s="9"/>
      <c r="AM34" s="9"/>
      <c r="AN34" s="9"/>
      <c r="AO34" s="9"/>
      <c r="AP34" s="9"/>
      <c r="AQ34" s="9"/>
      <c r="AR34" s="9"/>
      <c r="AS34" s="9"/>
      <c r="AT34" s="9"/>
      <c r="AU34" s="9"/>
    </row>
    <row r="35" spans="2:47" ht="15.75" customHeight="1">
      <c r="B35" s="9"/>
      <c r="C35" s="9"/>
      <c r="D35" s="9"/>
      <c r="E35" s="9"/>
      <c r="F35" s="9"/>
      <c r="G35" s="9"/>
      <c r="H35" s="9"/>
      <c r="I35" s="42"/>
      <c r="J35" s="42"/>
      <c r="K35" s="42"/>
      <c r="L35" s="42"/>
      <c r="M35" s="42"/>
      <c r="N35" s="42"/>
      <c r="O35" s="42"/>
      <c r="P35" s="42"/>
      <c r="Q35" s="42"/>
      <c r="R35" s="42"/>
      <c r="S35" s="42"/>
      <c r="T35" s="42"/>
      <c r="U35" s="9"/>
      <c r="V35" s="9"/>
      <c r="W35" s="42"/>
      <c r="X35" s="42"/>
      <c r="Y35" s="42"/>
      <c r="Z35" s="42"/>
      <c r="AA35" s="42"/>
      <c r="AB35" s="42"/>
      <c r="AC35" s="44"/>
      <c r="AD35" s="42"/>
      <c r="AE35" s="9"/>
      <c r="AF35" s="9"/>
      <c r="AG35" s="9"/>
      <c r="AH35" s="9"/>
      <c r="AI35" s="9"/>
      <c r="AJ35" s="9"/>
      <c r="AK35" s="9"/>
      <c r="AL35" s="9"/>
      <c r="AM35" s="9"/>
      <c r="AN35" s="9"/>
      <c r="AO35" s="9"/>
      <c r="AP35" s="9"/>
      <c r="AQ35" s="9"/>
      <c r="AR35" s="9"/>
      <c r="AS35" s="9"/>
      <c r="AT35" s="9"/>
      <c r="AU35" s="9"/>
    </row>
    <row r="36" spans="2:47" ht="15.75" customHeight="1">
      <c r="B36" s="9"/>
      <c r="C36" s="9"/>
      <c r="D36" s="9"/>
      <c r="E36" s="9"/>
      <c r="F36" s="9"/>
      <c r="G36" s="9"/>
      <c r="H36" s="9"/>
      <c r="I36" s="42"/>
      <c r="J36" s="42"/>
      <c r="K36" s="42"/>
      <c r="L36" s="42"/>
      <c r="M36" s="42"/>
      <c r="N36" s="42"/>
      <c r="O36" s="42"/>
      <c r="P36" s="42"/>
      <c r="Q36" s="42"/>
      <c r="R36" s="42"/>
      <c r="S36" s="42"/>
      <c r="T36" s="42"/>
      <c r="U36" s="9"/>
      <c r="V36" s="9"/>
      <c r="W36" s="42"/>
      <c r="X36" s="42"/>
      <c r="Y36" s="42"/>
      <c r="Z36" s="42"/>
      <c r="AA36" s="42"/>
      <c r="AB36" s="42"/>
      <c r="AC36" s="44"/>
      <c r="AD36" s="42"/>
      <c r="AE36" s="9"/>
      <c r="AF36" s="9"/>
      <c r="AG36" s="9"/>
      <c r="AH36" s="9"/>
      <c r="AI36" s="9"/>
      <c r="AJ36" s="9"/>
      <c r="AK36" s="9"/>
      <c r="AL36" s="9"/>
      <c r="AM36" s="9"/>
      <c r="AN36" s="9"/>
      <c r="AO36" s="9"/>
      <c r="AP36" s="9"/>
      <c r="AQ36" s="9"/>
      <c r="AR36" s="9"/>
      <c r="AS36" s="9"/>
      <c r="AT36" s="9"/>
      <c r="AU36" s="9"/>
    </row>
    <row r="37" spans="2:47" ht="15.75" customHeight="1">
      <c r="B37" s="9"/>
      <c r="C37" s="9"/>
      <c r="D37" s="9"/>
      <c r="E37" s="9"/>
      <c r="F37" s="9"/>
      <c r="G37" s="9"/>
      <c r="H37" s="9"/>
      <c r="I37" s="42"/>
      <c r="J37" s="42"/>
      <c r="K37" s="42"/>
      <c r="L37" s="42"/>
      <c r="M37" s="42"/>
      <c r="N37" s="42"/>
      <c r="O37" s="42"/>
      <c r="P37" s="42"/>
      <c r="Q37" s="42"/>
      <c r="R37" s="42"/>
      <c r="S37" s="42"/>
      <c r="T37" s="42"/>
      <c r="U37" s="9"/>
      <c r="V37" s="9"/>
      <c r="W37" s="42"/>
      <c r="X37" s="42"/>
      <c r="Y37" s="42"/>
      <c r="Z37" s="42"/>
      <c r="AA37" s="42"/>
      <c r="AB37" s="42"/>
      <c r="AC37" s="44"/>
      <c r="AD37" s="42"/>
      <c r="AE37" s="9"/>
      <c r="AF37" s="9"/>
      <c r="AG37" s="9"/>
      <c r="AH37" s="9"/>
      <c r="AI37" s="9"/>
      <c r="AJ37" s="9"/>
      <c r="AK37" s="9"/>
      <c r="AL37" s="9"/>
      <c r="AM37" s="9"/>
      <c r="AN37" s="9"/>
      <c r="AO37" s="9"/>
      <c r="AP37" s="9"/>
      <c r="AQ37" s="9"/>
      <c r="AR37" s="9"/>
      <c r="AS37" s="9"/>
      <c r="AT37" s="9"/>
      <c r="AU37" s="9"/>
    </row>
    <row r="38" spans="2:47" ht="15.75" customHeight="1">
      <c r="B38" s="9"/>
      <c r="C38" s="9"/>
      <c r="D38" s="9"/>
      <c r="E38" s="9"/>
      <c r="F38" s="9"/>
      <c r="G38" s="9"/>
      <c r="H38" s="9"/>
      <c r="I38" s="42"/>
      <c r="J38" s="42"/>
      <c r="K38" s="42"/>
      <c r="L38" s="42"/>
      <c r="M38" s="42"/>
      <c r="N38" s="42"/>
      <c r="O38" s="42"/>
      <c r="P38" s="42"/>
      <c r="Q38" s="42"/>
      <c r="R38" s="42"/>
      <c r="S38" s="42"/>
      <c r="T38" s="42"/>
      <c r="U38" s="9"/>
      <c r="V38" s="9"/>
      <c r="W38" s="42"/>
      <c r="X38" s="42"/>
      <c r="Y38" s="42"/>
      <c r="Z38" s="42"/>
      <c r="AA38" s="42"/>
      <c r="AB38" s="42"/>
      <c r="AC38" s="44"/>
      <c r="AD38" s="42"/>
      <c r="AE38" s="9"/>
      <c r="AF38" s="9"/>
      <c r="AG38" s="9"/>
      <c r="AH38" s="9"/>
      <c r="AI38" s="9"/>
      <c r="AJ38" s="9"/>
      <c r="AK38" s="9"/>
      <c r="AL38" s="9"/>
      <c r="AM38" s="9"/>
      <c r="AN38" s="9"/>
      <c r="AO38" s="9"/>
      <c r="AP38" s="9"/>
      <c r="AQ38" s="9"/>
      <c r="AR38" s="9"/>
      <c r="AS38" s="9"/>
      <c r="AT38" s="9"/>
      <c r="AU38" s="9"/>
    </row>
    <row r="39" spans="2:47" ht="15.75" customHeight="1">
      <c r="B39" s="9"/>
      <c r="C39" s="9"/>
      <c r="D39" s="9"/>
      <c r="E39" s="9"/>
      <c r="F39" s="9"/>
      <c r="G39" s="9"/>
      <c r="H39" s="9"/>
      <c r="I39" s="42"/>
      <c r="J39" s="42"/>
      <c r="K39" s="42"/>
      <c r="L39" s="42"/>
      <c r="M39" s="42"/>
      <c r="N39" s="42"/>
      <c r="O39" s="42"/>
      <c r="P39" s="42"/>
      <c r="Q39" s="42"/>
      <c r="R39" s="42"/>
      <c r="S39" s="42"/>
      <c r="T39" s="42"/>
      <c r="U39" s="9"/>
      <c r="V39" s="9"/>
      <c r="W39" s="42"/>
      <c r="X39" s="42"/>
      <c r="Y39" s="42"/>
      <c r="Z39" s="42"/>
      <c r="AA39" s="42"/>
      <c r="AB39" s="42"/>
      <c r="AC39" s="44"/>
      <c r="AD39" s="42"/>
      <c r="AE39" s="9"/>
      <c r="AF39" s="9"/>
      <c r="AG39" s="9"/>
      <c r="AH39" s="9"/>
      <c r="AI39" s="9"/>
      <c r="AJ39" s="9"/>
      <c r="AK39" s="9"/>
      <c r="AL39" s="9"/>
      <c r="AM39" s="9"/>
      <c r="AN39" s="9"/>
      <c r="AO39" s="9"/>
      <c r="AP39" s="9"/>
      <c r="AQ39" s="9"/>
      <c r="AR39" s="9"/>
      <c r="AS39" s="9"/>
      <c r="AT39" s="9"/>
      <c r="AU39" s="9"/>
    </row>
    <row r="40" spans="2:47" ht="15.75" customHeight="1">
      <c r="B40" s="9"/>
      <c r="C40" s="9"/>
      <c r="D40" s="9"/>
      <c r="E40" s="9"/>
      <c r="F40" s="9"/>
      <c r="G40" s="9"/>
      <c r="H40" s="9"/>
      <c r="I40" s="42"/>
      <c r="J40" s="42"/>
      <c r="K40" s="42"/>
      <c r="L40" s="42"/>
      <c r="M40" s="42"/>
      <c r="N40" s="42"/>
      <c r="O40" s="42"/>
      <c r="P40" s="42"/>
      <c r="Q40" s="42"/>
      <c r="R40" s="42"/>
      <c r="S40" s="42"/>
      <c r="T40" s="42"/>
      <c r="U40" s="9"/>
      <c r="V40" s="9"/>
      <c r="W40" s="42"/>
      <c r="X40" s="42"/>
      <c r="Y40" s="42"/>
      <c r="Z40" s="42"/>
      <c r="AA40" s="42"/>
      <c r="AB40" s="42"/>
      <c r="AC40" s="44"/>
      <c r="AD40" s="42"/>
      <c r="AE40" s="9"/>
      <c r="AF40" s="9"/>
      <c r="AG40" s="9"/>
      <c r="AH40" s="9"/>
      <c r="AI40" s="9"/>
      <c r="AJ40" s="9"/>
      <c r="AK40" s="9"/>
      <c r="AL40" s="9"/>
      <c r="AM40" s="9"/>
      <c r="AN40" s="9"/>
      <c r="AO40" s="9"/>
      <c r="AP40" s="9"/>
      <c r="AQ40" s="9"/>
      <c r="AR40" s="9"/>
      <c r="AS40" s="9"/>
      <c r="AT40" s="9"/>
      <c r="AU40" s="9"/>
    </row>
    <row r="41" spans="2:47" ht="15.75" customHeight="1">
      <c r="B41" s="9"/>
      <c r="C41" s="9"/>
      <c r="D41" s="9"/>
      <c r="E41" s="9"/>
      <c r="F41" s="9"/>
      <c r="G41" s="9"/>
      <c r="H41" s="9"/>
      <c r="I41" s="42"/>
      <c r="J41" s="42"/>
      <c r="K41" s="42"/>
      <c r="L41" s="42"/>
      <c r="M41" s="42"/>
      <c r="N41" s="42"/>
      <c r="O41" s="42"/>
      <c r="P41" s="42"/>
      <c r="Q41" s="42"/>
      <c r="R41" s="42"/>
      <c r="S41" s="42"/>
      <c r="T41" s="42"/>
      <c r="U41" s="9"/>
      <c r="V41" s="9"/>
      <c r="W41" s="42"/>
      <c r="X41" s="42"/>
      <c r="Y41" s="42"/>
      <c r="Z41" s="42"/>
      <c r="AA41" s="42"/>
      <c r="AB41" s="42"/>
      <c r="AC41" s="44"/>
      <c r="AD41" s="42"/>
      <c r="AE41" s="9"/>
      <c r="AF41" s="9"/>
      <c r="AG41" s="9"/>
      <c r="AH41" s="9"/>
      <c r="AI41" s="9"/>
      <c r="AJ41" s="9"/>
      <c r="AK41" s="9"/>
      <c r="AL41" s="9"/>
      <c r="AM41" s="9"/>
      <c r="AN41" s="9"/>
      <c r="AO41" s="9"/>
      <c r="AP41" s="9"/>
      <c r="AQ41" s="9"/>
      <c r="AR41" s="9"/>
      <c r="AS41" s="9"/>
      <c r="AT41" s="9"/>
      <c r="AU41" s="9"/>
    </row>
    <row r="42" spans="2:47" ht="15.75" customHeight="1">
      <c r="B42" s="9"/>
      <c r="C42" s="9"/>
      <c r="D42" s="9"/>
      <c r="E42" s="9"/>
      <c r="F42" s="9"/>
      <c r="G42" s="9"/>
      <c r="H42" s="9"/>
      <c r="I42" s="42"/>
      <c r="J42" s="42"/>
      <c r="K42" s="42"/>
      <c r="L42" s="42"/>
      <c r="M42" s="42"/>
      <c r="N42" s="42"/>
      <c r="O42" s="42"/>
      <c r="P42" s="42"/>
      <c r="Q42" s="42"/>
      <c r="R42" s="42"/>
      <c r="S42" s="42"/>
      <c r="T42" s="42"/>
      <c r="U42" s="9"/>
      <c r="V42" s="9"/>
      <c r="W42" s="42"/>
      <c r="X42" s="42"/>
      <c r="Y42" s="42"/>
      <c r="Z42" s="42"/>
      <c r="AA42" s="42"/>
      <c r="AB42" s="42"/>
      <c r="AC42" s="44"/>
      <c r="AD42" s="42"/>
      <c r="AE42" s="9"/>
      <c r="AF42" s="9"/>
      <c r="AG42" s="9"/>
      <c r="AH42" s="9"/>
      <c r="AI42" s="9"/>
      <c r="AJ42" s="9"/>
      <c r="AK42" s="9"/>
      <c r="AL42" s="9"/>
      <c r="AM42" s="9"/>
      <c r="AN42" s="9"/>
      <c r="AO42" s="9"/>
      <c r="AP42" s="9"/>
      <c r="AQ42" s="9"/>
      <c r="AR42" s="9"/>
      <c r="AS42" s="9"/>
      <c r="AT42" s="9"/>
      <c r="AU42" s="9"/>
    </row>
    <row r="43" spans="2:47" ht="15.75" customHeight="1">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c r="AR43" s="9"/>
      <c r="AS43" s="9"/>
      <c r="AT43" s="9"/>
      <c r="AU43" s="9"/>
    </row>
    <row r="44" spans="2:47" ht="15.75" customHeight="1">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c r="AR44" s="9"/>
      <c r="AS44" s="9"/>
      <c r="AT44" s="9"/>
      <c r="AU44" s="9"/>
    </row>
    <row r="45" spans="2:47" ht="15.75" customHeight="1">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c r="AR45" s="9"/>
      <c r="AS45" s="9"/>
      <c r="AT45" s="9"/>
      <c r="AU45" s="9"/>
    </row>
    <row r="46" spans="2:47" ht="15.75" customHeight="1">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c r="AR46" s="9"/>
      <c r="AS46" s="9"/>
      <c r="AT46" s="9"/>
      <c r="AU46" s="9"/>
    </row>
    <row r="47" spans="2:47" ht="15.75" customHeight="1">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c r="AR47" s="9"/>
      <c r="AS47" s="9"/>
      <c r="AT47" s="9"/>
      <c r="AU47" s="9"/>
    </row>
    <row r="48" spans="2:47" ht="15.75" customHeight="1">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c r="AR48" s="9"/>
      <c r="AS48" s="9"/>
      <c r="AT48" s="9"/>
      <c r="AU48" s="9"/>
    </row>
    <row r="49" spans="2:47" ht="15.75" customHeight="1">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c r="AR49" s="9"/>
      <c r="AS49" s="9"/>
      <c r="AT49" s="9"/>
      <c r="AU49" s="9"/>
    </row>
    <row r="50" spans="2:47" ht="15.75" customHeight="1">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c r="AR50" s="9"/>
      <c r="AS50" s="9"/>
      <c r="AT50" s="9"/>
      <c r="AU50" s="9"/>
    </row>
    <row r="51" spans="2:47" ht="15.75" customHeight="1">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c r="AR51" s="9"/>
      <c r="AS51" s="9"/>
      <c r="AT51" s="9"/>
      <c r="AU51" s="9"/>
    </row>
    <row r="52" spans="2:47" ht="15.75" customHeight="1">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c r="AR52" s="9"/>
      <c r="AS52" s="9"/>
      <c r="AT52" s="9"/>
      <c r="AU52" s="9"/>
    </row>
    <row r="53" spans="2:47" ht="15.75" customHeight="1">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c r="AR53" s="9"/>
      <c r="AS53" s="9"/>
      <c r="AT53" s="9"/>
      <c r="AU53" s="9"/>
    </row>
    <row r="54" spans="2:47" ht="15.75" customHeight="1">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c r="AR54" s="9"/>
      <c r="AS54" s="9"/>
      <c r="AT54" s="9"/>
      <c r="AU54" s="9"/>
    </row>
    <row r="55" spans="2:47" ht="15.75" customHeight="1">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c r="AR55" s="9"/>
      <c r="AS55" s="9"/>
      <c r="AT55" s="9"/>
      <c r="AU55" s="9"/>
    </row>
    <row r="56" spans="2:47" ht="15.75" customHeight="1">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c r="AR56" s="9"/>
      <c r="AS56" s="9"/>
      <c r="AT56" s="9"/>
      <c r="AU56" s="9"/>
    </row>
    <row r="57" spans="2:47" ht="15.75" customHeight="1">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c r="AR57" s="9"/>
      <c r="AS57" s="9"/>
      <c r="AT57" s="9"/>
      <c r="AU57" s="9"/>
    </row>
    <row r="58" spans="2:47" ht="15.75" customHeight="1">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c r="AR58" s="9"/>
      <c r="AS58" s="9"/>
      <c r="AT58" s="9"/>
      <c r="AU58" s="9"/>
    </row>
    <row r="59" spans="2:47" ht="15.75" customHeight="1">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c r="AR59" s="9"/>
      <c r="AS59" s="9"/>
      <c r="AT59" s="9"/>
      <c r="AU59" s="9"/>
    </row>
    <row r="60" spans="2:47" ht="15.75" customHeight="1">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c r="AR60" s="9"/>
      <c r="AS60" s="9"/>
      <c r="AT60" s="9"/>
      <c r="AU60" s="9"/>
    </row>
    <row r="61" spans="2:47" ht="15.75" customHeight="1">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c r="AR61" s="9"/>
      <c r="AS61" s="9"/>
      <c r="AT61" s="9"/>
      <c r="AU61" s="9"/>
    </row>
    <row r="62" spans="2:47" ht="15.75" customHeight="1">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c r="AR62" s="9"/>
      <c r="AS62" s="9"/>
      <c r="AT62" s="9"/>
      <c r="AU62" s="9"/>
    </row>
    <row r="63" spans="2:47" ht="15.75" customHeight="1">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c r="AR63" s="9"/>
      <c r="AS63" s="9"/>
      <c r="AT63" s="9"/>
      <c r="AU63" s="9"/>
    </row>
    <row r="64" spans="2:47" ht="15.75" customHeight="1">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c r="AR64" s="9"/>
      <c r="AS64" s="9"/>
      <c r="AT64" s="9"/>
      <c r="AU64" s="9"/>
    </row>
    <row r="65" spans="2:47" ht="15.75" customHeight="1">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c r="AR65" s="9"/>
      <c r="AS65" s="9"/>
      <c r="AT65" s="9"/>
      <c r="AU65" s="9"/>
    </row>
    <row r="66" spans="2:47" ht="15.75" customHeight="1">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c r="AR66" s="9"/>
      <c r="AS66" s="9"/>
      <c r="AT66" s="9"/>
      <c r="AU66" s="9"/>
    </row>
    <row r="67" spans="2:47" ht="15.75" customHeight="1">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c r="AR67" s="9"/>
      <c r="AS67" s="9"/>
      <c r="AT67" s="9"/>
      <c r="AU67" s="9"/>
    </row>
    <row r="68" spans="2:47" ht="15.75" customHeight="1">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c r="AR68" s="9"/>
      <c r="AS68" s="9"/>
      <c r="AT68" s="9"/>
      <c r="AU68" s="9"/>
    </row>
    <row r="69" spans="2:47" ht="15.75" customHeight="1">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c r="AR69" s="9"/>
      <c r="AS69" s="9"/>
      <c r="AT69" s="9"/>
      <c r="AU69" s="9"/>
    </row>
    <row r="70" spans="2:47" ht="15.75" customHeight="1">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c r="AR70" s="9"/>
      <c r="AS70" s="9"/>
      <c r="AT70" s="9"/>
      <c r="AU70" s="9"/>
    </row>
    <row r="71" spans="2:47" ht="15.75" customHeight="1">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c r="AR71" s="9"/>
      <c r="AS71" s="9"/>
      <c r="AT71" s="9"/>
      <c r="AU71" s="9"/>
    </row>
    <row r="72" spans="2:47" ht="15.75" customHeight="1">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c r="AR72" s="9"/>
      <c r="AS72" s="9"/>
      <c r="AT72" s="9"/>
      <c r="AU72" s="9"/>
    </row>
    <row r="73" spans="2:47" ht="15.75" customHeight="1">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c r="AR73" s="9"/>
      <c r="AS73" s="9"/>
      <c r="AT73" s="9"/>
      <c r="AU73" s="9"/>
    </row>
    <row r="74" spans="2:47" ht="15.75" customHeight="1">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c r="AR74" s="9"/>
      <c r="AS74" s="9"/>
      <c r="AT74" s="9"/>
      <c r="AU74" s="9"/>
    </row>
    <row r="75" spans="2:47" ht="15.75" customHeight="1">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c r="AR75" s="9"/>
      <c r="AS75" s="9"/>
      <c r="AT75" s="9"/>
      <c r="AU75" s="9"/>
    </row>
    <row r="76" spans="2:47" ht="15.75" customHeight="1">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c r="AR76" s="9"/>
      <c r="AS76" s="9"/>
      <c r="AT76" s="9"/>
      <c r="AU76" s="9"/>
    </row>
    <row r="77" spans="2:47" ht="15.75" customHeight="1">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c r="AR77" s="9"/>
      <c r="AS77" s="9"/>
      <c r="AT77" s="9"/>
      <c r="AU77" s="9"/>
    </row>
    <row r="78" spans="2:47" ht="15.75" customHeight="1">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c r="AR78" s="9"/>
      <c r="AS78" s="9"/>
      <c r="AT78" s="9"/>
      <c r="AU78" s="9"/>
    </row>
    <row r="79" spans="2:47" ht="15.75" customHeight="1">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c r="AR79" s="9"/>
      <c r="AS79" s="9"/>
      <c r="AT79" s="9"/>
      <c r="AU79" s="9"/>
    </row>
    <row r="80" spans="2:47" ht="15.75" customHeight="1">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c r="AR80" s="9"/>
      <c r="AS80" s="9"/>
      <c r="AT80" s="9"/>
      <c r="AU80" s="9"/>
    </row>
    <row r="81" spans="2:47" ht="15.75" customHeight="1">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c r="AR81" s="9"/>
      <c r="AS81" s="9"/>
      <c r="AT81" s="9"/>
      <c r="AU81" s="9"/>
    </row>
    <row r="82" spans="2:47" ht="15.75" customHeight="1">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c r="AR82" s="9"/>
      <c r="AS82" s="9"/>
      <c r="AT82" s="9"/>
      <c r="AU82" s="9"/>
    </row>
    <row r="83" spans="2:47" ht="15.75" customHeight="1">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c r="AR83" s="9"/>
      <c r="AS83" s="9"/>
      <c r="AT83" s="9"/>
      <c r="AU83" s="9"/>
    </row>
    <row r="84" spans="2:47" ht="15.75" customHeight="1">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c r="AR84" s="9"/>
      <c r="AS84" s="9"/>
      <c r="AT84" s="9"/>
      <c r="AU84" s="9"/>
    </row>
    <row r="85" spans="2:47" ht="15.75" customHeight="1">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c r="AR85" s="9"/>
      <c r="AS85" s="9"/>
      <c r="AT85" s="9"/>
      <c r="AU85" s="9"/>
    </row>
    <row r="86" spans="2:47" ht="15.75" customHeight="1">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c r="AR86" s="9"/>
      <c r="AS86" s="9"/>
      <c r="AT86" s="9"/>
      <c r="AU86" s="9"/>
    </row>
    <row r="87" spans="2:47" ht="15.75" customHeight="1">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c r="AR87" s="9"/>
      <c r="AS87" s="9"/>
      <c r="AT87" s="9"/>
      <c r="AU87" s="9"/>
    </row>
    <row r="88" spans="2:47" ht="15.75" customHeight="1">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c r="AR88" s="9"/>
      <c r="AS88" s="9"/>
      <c r="AT88" s="9"/>
      <c r="AU88" s="9"/>
    </row>
    <row r="89" spans="2:47" ht="15.75" customHeight="1">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c r="AR89" s="9"/>
      <c r="AS89" s="9"/>
      <c r="AT89" s="9"/>
      <c r="AU89" s="9"/>
    </row>
    <row r="90" spans="2:47" ht="15.75" customHeight="1">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c r="AR90" s="9"/>
      <c r="AS90" s="9"/>
      <c r="AT90" s="9"/>
      <c r="AU90" s="9"/>
    </row>
    <row r="91" spans="2:47" ht="15.75" customHeight="1">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c r="AR91" s="9"/>
      <c r="AS91" s="9"/>
      <c r="AT91" s="9"/>
      <c r="AU91" s="9"/>
    </row>
    <row r="92" spans="2:47" ht="15.75" customHeight="1">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c r="AR92" s="9"/>
      <c r="AS92" s="9"/>
      <c r="AT92" s="9"/>
      <c r="AU92" s="9"/>
    </row>
    <row r="93" spans="2:47" ht="15.75" customHeight="1">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c r="AR93" s="9"/>
      <c r="AS93" s="9"/>
      <c r="AT93" s="9"/>
      <c r="AU93" s="9"/>
    </row>
    <row r="94" spans="2:47" ht="15.75" customHeight="1">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c r="AR94" s="9"/>
      <c r="AS94" s="9"/>
      <c r="AT94" s="9"/>
      <c r="AU94" s="9"/>
    </row>
    <row r="95" spans="2:47" ht="15.75" customHeight="1">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c r="AR95" s="9"/>
      <c r="AS95" s="9"/>
      <c r="AT95" s="9"/>
      <c r="AU95" s="9"/>
    </row>
    <row r="96" spans="2:47" ht="15.75" customHeight="1">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c r="AR96" s="9"/>
      <c r="AS96" s="9"/>
      <c r="AT96" s="9"/>
      <c r="AU96" s="9"/>
    </row>
    <row r="97" spans="2:47" ht="15.75" customHeight="1">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c r="AR97" s="9"/>
      <c r="AS97" s="9"/>
      <c r="AT97" s="9"/>
      <c r="AU97" s="9"/>
    </row>
    <row r="98" spans="2:47" ht="15.75" customHeight="1">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c r="AR98" s="9"/>
      <c r="AS98" s="9"/>
      <c r="AT98" s="9"/>
      <c r="AU98" s="9"/>
    </row>
    <row r="99" spans="2:47" ht="15.75" customHeight="1">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c r="AR99" s="9"/>
      <c r="AS99" s="9"/>
      <c r="AT99" s="9"/>
      <c r="AU99" s="9"/>
    </row>
    <row r="100" spans="2:47" ht="15.75" customHeight="1">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c r="AR100" s="9"/>
      <c r="AS100" s="9"/>
      <c r="AT100" s="9"/>
      <c r="AU100" s="9"/>
    </row>
    <row r="101" spans="2:47" ht="15.75" customHeight="1">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c r="AR101" s="9"/>
      <c r="AS101" s="9"/>
      <c r="AT101" s="9"/>
      <c r="AU101" s="9"/>
    </row>
    <row r="102" spans="2:47" ht="15.75" customHeight="1">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c r="AR102" s="9"/>
      <c r="AS102" s="9"/>
      <c r="AT102" s="9"/>
      <c r="AU102" s="9"/>
    </row>
    <row r="103" spans="2:47" ht="15.75" customHeight="1">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c r="AR103" s="9"/>
      <c r="AS103" s="9"/>
      <c r="AT103" s="9"/>
      <c r="AU103" s="9"/>
    </row>
    <row r="104" spans="2:47" ht="15.75" customHeight="1">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c r="AR104" s="9"/>
      <c r="AS104" s="9"/>
      <c r="AT104" s="9"/>
      <c r="AU104" s="9"/>
    </row>
    <row r="105" spans="2:47" ht="15.75" customHeight="1">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c r="AR105" s="9"/>
      <c r="AS105" s="9"/>
      <c r="AT105" s="9"/>
      <c r="AU105" s="9"/>
    </row>
    <row r="106" spans="2:47" ht="15.75" customHeight="1">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c r="AR106" s="9"/>
      <c r="AS106" s="9"/>
      <c r="AT106" s="9"/>
      <c r="AU106" s="9"/>
    </row>
    <row r="107" spans="2:47" ht="15.75" customHeight="1">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c r="AR107" s="9"/>
      <c r="AS107" s="9"/>
      <c r="AT107" s="9"/>
      <c r="AU107" s="9"/>
    </row>
    <row r="108" spans="2:47" ht="15.75" customHeight="1">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c r="AR108" s="9"/>
      <c r="AS108" s="9"/>
      <c r="AT108" s="9"/>
      <c r="AU108" s="9"/>
    </row>
    <row r="109" spans="2:47" ht="15.75" customHeight="1">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c r="AR109" s="9"/>
      <c r="AS109" s="9"/>
      <c r="AT109" s="9"/>
      <c r="AU109" s="9"/>
    </row>
    <row r="110" spans="2:47" ht="15.75" customHeight="1">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c r="AR110" s="9"/>
      <c r="AS110" s="9"/>
      <c r="AT110" s="9"/>
      <c r="AU110" s="9"/>
    </row>
    <row r="111" spans="2:47" ht="15.75" customHeight="1">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c r="AR111" s="9"/>
      <c r="AS111" s="9"/>
      <c r="AT111" s="9"/>
      <c r="AU111" s="9"/>
    </row>
    <row r="112" spans="2:47" ht="15.75" customHeight="1">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c r="AR112" s="9"/>
      <c r="AS112" s="9"/>
      <c r="AT112" s="9"/>
      <c r="AU112" s="9"/>
    </row>
    <row r="113" spans="2:47" ht="15.75" customHeight="1">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c r="AR113" s="9"/>
      <c r="AS113" s="9"/>
      <c r="AT113" s="9"/>
      <c r="AU113" s="9"/>
    </row>
    <row r="114" spans="2:47" ht="15.75" customHeight="1">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c r="AR114" s="9"/>
      <c r="AS114" s="9"/>
      <c r="AT114" s="9"/>
      <c r="AU114" s="9"/>
    </row>
    <row r="115" spans="2:47" ht="15.75" customHeight="1">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c r="AR115" s="9"/>
      <c r="AS115" s="9"/>
      <c r="AT115" s="9"/>
      <c r="AU115" s="9"/>
    </row>
    <row r="116" spans="2:47" ht="15.75" customHeight="1">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c r="AR116" s="9"/>
      <c r="AS116" s="9"/>
      <c r="AT116" s="9"/>
      <c r="AU116" s="9"/>
    </row>
    <row r="117" spans="2:47" ht="15.75" customHeight="1">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c r="AR117" s="9"/>
      <c r="AS117" s="9"/>
      <c r="AT117" s="9"/>
      <c r="AU117" s="9"/>
    </row>
    <row r="118" spans="2:47" ht="15.75" customHeight="1">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c r="AR118" s="9"/>
      <c r="AS118" s="9"/>
      <c r="AT118" s="9"/>
      <c r="AU118" s="9"/>
    </row>
    <row r="119" spans="2:47" ht="15.75" customHeight="1">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c r="AR119" s="9"/>
      <c r="AS119" s="9"/>
      <c r="AT119" s="9"/>
      <c r="AU119" s="9"/>
    </row>
    <row r="120" spans="2:47" ht="15.75" customHeight="1">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c r="AR120" s="9"/>
      <c r="AS120" s="9"/>
      <c r="AT120" s="9"/>
      <c r="AU120" s="9"/>
    </row>
    <row r="121" spans="2:47" ht="15.75" customHeight="1">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c r="AR121" s="9"/>
      <c r="AS121" s="9"/>
      <c r="AT121" s="9"/>
      <c r="AU121" s="9"/>
    </row>
    <row r="122" spans="2:47" ht="15.75" customHeight="1">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c r="AR122" s="9"/>
      <c r="AS122" s="9"/>
      <c r="AT122" s="9"/>
      <c r="AU122" s="9"/>
    </row>
    <row r="123" spans="2:47" ht="15.75" customHeight="1">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c r="AR123" s="9"/>
      <c r="AS123" s="9"/>
      <c r="AT123" s="9"/>
      <c r="AU123" s="9"/>
    </row>
    <row r="124" spans="2:47" ht="15.75" customHeight="1">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c r="AR124" s="9"/>
      <c r="AS124" s="9"/>
      <c r="AT124" s="9"/>
      <c r="AU124" s="9"/>
    </row>
    <row r="125" spans="2:47" ht="15.75" customHeight="1">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c r="AR125" s="9"/>
      <c r="AS125" s="9"/>
      <c r="AT125" s="9"/>
      <c r="AU125" s="9"/>
    </row>
    <row r="126" spans="2:47" ht="15.75" customHeight="1">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c r="AR126" s="9"/>
      <c r="AS126" s="9"/>
      <c r="AT126" s="9"/>
      <c r="AU126" s="9"/>
    </row>
    <row r="127" spans="2:47" ht="15.75" customHeight="1">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c r="AR127" s="9"/>
      <c r="AS127" s="9"/>
      <c r="AT127" s="9"/>
      <c r="AU127" s="9"/>
    </row>
    <row r="128" spans="2:47" ht="15.75" customHeight="1">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c r="AR128" s="9"/>
      <c r="AS128" s="9"/>
      <c r="AT128" s="9"/>
      <c r="AU128" s="9"/>
    </row>
    <row r="129" spans="2:47" ht="15.75" customHeight="1">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c r="AR129" s="9"/>
      <c r="AS129" s="9"/>
      <c r="AT129" s="9"/>
      <c r="AU129" s="9"/>
    </row>
    <row r="130" spans="2:47" ht="15.75" customHeight="1">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c r="AR130" s="9"/>
      <c r="AS130" s="9"/>
      <c r="AT130" s="9"/>
      <c r="AU130" s="9"/>
    </row>
    <row r="131" spans="2:47" ht="15.75" customHeight="1">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c r="AR131" s="9"/>
      <c r="AS131" s="9"/>
      <c r="AT131" s="9"/>
      <c r="AU131" s="9"/>
    </row>
    <row r="132" spans="2:47" ht="15.75" customHeight="1">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c r="AR132" s="9"/>
      <c r="AS132" s="9"/>
      <c r="AT132" s="9"/>
      <c r="AU132" s="9"/>
    </row>
    <row r="133" spans="2:47" ht="15.75" customHeight="1">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c r="AR133" s="9"/>
      <c r="AS133" s="9"/>
      <c r="AT133" s="9"/>
      <c r="AU133" s="9"/>
    </row>
    <row r="134" spans="2:47" ht="15.75" customHeight="1">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c r="AR134" s="9"/>
      <c r="AS134" s="9"/>
      <c r="AT134" s="9"/>
      <c r="AU134" s="9"/>
    </row>
    <row r="135" spans="2:47" ht="15.75" customHeight="1">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c r="AR135" s="9"/>
      <c r="AS135" s="9"/>
      <c r="AT135" s="9"/>
      <c r="AU135" s="9"/>
    </row>
    <row r="136" spans="2:47" ht="15.75" customHeight="1">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c r="AR136" s="9"/>
      <c r="AS136" s="9"/>
      <c r="AT136" s="9"/>
      <c r="AU136" s="9"/>
    </row>
    <row r="137" spans="2:47" ht="15.75" customHeight="1">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c r="AR137" s="9"/>
      <c r="AS137" s="9"/>
      <c r="AT137" s="9"/>
      <c r="AU137" s="9"/>
    </row>
    <row r="138" spans="2:47" ht="15.75" customHeight="1">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c r="AR138" s="9"/>
      <c r="AS138" s="9"/>
      <c r="AT138" s="9"/>
      <c r="AU138" s="9"/>
    </row>
    <row r="139" spans="2:47" ht="15.75" customHeight="1">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c r="AR139" s="9"/>
      <c r="AS139" s="9"/>
      <c r="AT139" s="9"/>
      <c r="AU139" s="9"/>
    </row>
    <row r="140" spans="2:47" ht="15.75" customHeight="1">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c r="AR140" s="9"/>
      <c r="AS140" s="9"/>
      <c r="AT140" s="9"/>
      <c r="AU140" s="9"/>
    </row>
    <row r="141" spans="2:47" ht="15.75" customHeight="1">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c r="AR141" s="9"/>
      <c r="AS141" s="9"/>
      <c r="AT141" s="9"/>
      <c r="AU141" s="9"/>
    </row>
    <row r="142" spans="2:47" ht="15.75" customHeight="1">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c r="AR142" s="9"/>
      <c r="AS142" s="9"/>
      <c r="AT142" s="9"/>
      <c r="AU142" s="9"/>
    </row>
    <row r="143" spans="2:47" ht="15.75" customHeight="1">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c r="AR143" s="9"/>
      <c r="AS143" s="9"/>
      <c r="AT143" s="9"/>
      <c r="AU143" s="9"/>
    </row>
    <row r="144" spans="2:47" ht="15.75" customHeight="1">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c r="AR144" s="9"/>
      <c r="AS144" s="9"/>
      <c r="AT144" s="9"/>
      <c r="AU144" s="9"/>
    </row>
    <row r="145" spans="2:47" ht="15.75" customHeight="1">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c r="AR145" s="9"/>
      <c r="AS145" s="9"/>
      <c r="AT145" s="9"/>
      <c r="AU145" s="9"/>
    </row>
    <row r="146" spans="2:47" ht="15.75" customHeight="1">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c r="AR146" s="9"/>
      <c r="AS146" s="9"/>
      <c r="AT146" s="9"/>
      <c r="AU146" s="9"/>
    </row>
    <row r="147" spans="2:47" ht="15.75" customHeight="1">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c r="AR147" s="9"/>
      <c r="AS147" s="9"/>
      <c r="AT147" s="9"/>
      <c r="AU147" s="9"/>
    </row>
    <row r="148" spans="2:47" ht="15.75" customHeight="1">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c r="AR148" s="9"/>
      <c r="AS148" s="9"/>
      <c r="AT148" s="9"/>
      <c r="AU148" s="9"/>
    </row>
    <row r="149" spans="2:47" ht="15.75" customHeight="1">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c r="AR149" s="9"/>
      <c r="AS149" s="9"/>
      <c r="AT149" s="9"/>
      <c r="AU149" s="9"/>
    </row>
    <row r="150" spans="2:47" ht="15.75" customHeight="1">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c r="AR150" s="9"/>
      <c r="AS150" s="9"/>
      <c r="AT150" s="9"/>
      <c r="AU150" s="9"/>
    </row>
    <row r="151" spans="2:47" ht="15.75" customHeight="1">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c r="AR151" s="9"/>
      <c r="AS151" s="9"/>
      <c r="AT151" s="9"/>
      <c r="AU151" s="9"/>
    </row>
    <row r="152" spans="2:47" ht="15.75" customHeight="1">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c r="AR152" s="9"/>
      <c r="AS152" s="9"/>
      <c r="AT152" s="9"/>
      <c r="AU152" s="9"/>
    </row>
    <row r="153" spans="2:47" ht="15.75" customHeight="1">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c r="AR153" s="9"/>
      <c r="AS153" s="9"/>
      <c r="AT153" s="9"/>
      <c r="AU153" s="9"/>
    </row>
    <row r="154" spans="2:47" ht="15.75" customHeight="1">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c r="AR154" s="9"/>
      <c r="AS154" s="9"/>
      <c r="AT154" s="9"/>
      <c r="AU154" s="9"/>
    </row>
    <row r="155" spans="2:47" ht="15.75" customHeight="1">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c r="AR155" s="9"/>
      <c r="AS155" s="9"/>
      <c r="AT155" s="9"/>
      <c r="AU155" s="9"/>
    </row>
    <row r="156" spans="2:47" ht="15.75" customHeight="1">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c r="AR156" s="9"/>
      <c r="AS156" s="9"/>
      <c r="AT156" s="9"/>
      <c r="AU156" s="9"/>
    </row>
    <row r="157" spans="2:47" ht="15.75" customHeight="1">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c r="AR157" s="9"/>
      <c r="AS157" s="9"/>
      <c r="AT157" s="9"/>
      <c r="AU157" s="9"/>
    </row>
    <row r="158" spans="2:47" ht="15.75" customHeight="1">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c r="AR158" s="9"/>
      <c r="AS158" s="9"/>
      <c r="AT158" s="9"/>
      <c r="AU158" s="9"/>
    </row>
    <row r="159" spans="2:47" ht="15.75" customHeight="1">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c r="AR159" s="9"/>
      <c r="AS159" s="9"/>
      <c r="AT159" s="9"/>
      <c r="AU159" s="9"/>
    </row>
    <row r="160" spans="2:47" ht="15.75" customHeight="1">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c r="AR160" s="9"/>
      <c r="AS160" s="9"/>
      <c r="AT160" s="9"/>
      <c r="AU160" s="9"/>
    </row>
    <row r="161" spans="2:47" ht="15.75" customHeight="1">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c r="AR161" s="9"/>
      <c r="AS161" s="9"/>
      <c r="AT161" s="9"/>
      <c r="AU161" s="9"/>
    </row>
    <row r="162" spans="2:47" ht="15.75" customHeight="1">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c r="AR162" s="9"/>
      <c r="AS162" s="9"/>
      <c r="AT162" s="9"/>
      <c r="AU162" s="9"/>
    </row>
    <row r="163" spans="2:47" ht="15.75" customHeight="1">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c r="AR163" s="9"/>
      <c r="AS163" s="9"/>
      <c r="AT163" s="9"/>
      <c r="AU163" s="9"/>
    </row>
    <row r="164" spans="2:47" ht="15.75" customHeight="1">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c r="AR164" s="9"/>
      <c r="AS164" s="9"/>
      <c r="AT164" s="9"/>
      <c r="AU164" s="9"/>
    </row>
    <row r="165" spans="2:47" ht="15.75" customHeight="1">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c r="AR165" s="9"/>
      <c r="AS165" s="9"/>
      <c r="AT165" s="9"/>
      <c r="AU165" s="9"/>
    </row>
    <row r="166" spans="2:47" ht="15.75" customHeight="1">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c r="AR166" s="9"/>
      <c r="AS166" s="9"/>
      <c r="AT166" s="9"/>
      <c r="AU166" s="9"/>
    </row>
    <row r="167" spans="2:47" ht="15.75" customHeight="1">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c r="AR167" s="9"/>
      <c r="AS167" s="9"/>
      <c r="AT167" s="9"/>
      <c r="AU167" s="9"/>
    </row>
    <row r="168" spans="2:47" ht="15.75" customHeight="1">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c r="AR168" s="9"/>
      <c r="AS168" s="9"/>
      <c r="AT168" s="9"/>
      <c r="AU168" s="9"/>
    </row>
    <row r="169" spans="2:47" ht="15.75" customHeight="1">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c r="AR169" s="9"/>
      <c r="AS169" s="9"/>
      <c r="AT169" s="9"/>
      <c r="AU169" s="9"/>
    </row>
    <row r="170" spans="2:47" ht="15.75" customHeight="1">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c r="AR170" s="9"/>
      <c r="AS170" s="9"/>
      <c r="AT170" s="9"/>
      <c r="AU170" s="9"/>
    </row>
    <row r="171" spans="2:47" ht="15.75" customHeight="1">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c r="AR171" s="9"/>
      <c r="AS171" s="9"/>
      <c r="AT171" s="9"/>
      <c r="AU171" s="9"/>
    </row>
    <row r="172" spans="2:47" ht="15.75" customHeight="1">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c r="AR172" s="9"/>
      <c r="AS172" s="9"/>
      <c r="AT172" s="9"/>
      <c r="AU172" s="9"/>
    </row>
    <row r="173" spans="2:47" ht="15.75" customHeight="1">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c r="AR173" s="9"/>
      <c r="AS173" s="9"/>
      <c r="AT173" s="9"/>
      <c r="AU173" s="9"/>
    </row>
    <row r="174" spans="2:47" ht="15.75" customHeight="1">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c r="AR174" s="9"/>
      <c r="AS174" s="9"/>
      <c r="AT174" s="9"/>
      <c r="AU174" s="9"/>
    </row>
    <row r="175" spans="2:47" ht="15.75" customHeight="1">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c r="AR175" s="9"/>
      <c r="AS175" s="9"/>
      <c r="AT175" s="9"/>
      <c r="AU175" s="9"/>
    </row>
    <row r="176" spans="2:47" ht="15.75" customHeight="1">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c r="AR176" s="9"/>
      <c r="AS176" s="9"/>
      <c r="AT176" s="9"/>
      <c r="AU176" s="9"/>
    </row>
    <row r="177" spans="2:47" ht="15.75" customHeight="1">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c r="AR177" s="9"/>
      <c r="AS177" s="9"/>
      <c r="AT177" s="9"/>
      <c r="AU177" s="9"/>
    </row>
    <row r="178" spans="2:47" ht="15.75" customHeight="1">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c r="AR178" s="9"/>
      <c r="AS178" s="9"/>
      <c r="AT178" s="9"/>
      <c r="AU178" s="9"/>
    </row>
    <row r="179" spans="2:47" ht="15.75" customHeight="1">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c r="AR179" s="9"/>
      <c r="AS179" s="9"/>
      <c r="AT179" s="9"/>
      <c r="AU179" s="9"/>
    </row>
    <row r="180" spans="2:47" ht="15.75" customHeight="1">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c r="AR180" s="9"/>
      <c r="AS180" s="9"/>
      <c r="AT180" s="9"/>
      <c r="AU180" s="9"/>
    </row>
    <row r="181" spans="2:47" ht="15.75" customHeight="1">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c r="AR181" s="9"/>
      <c r="AS181" s="9"/>
      <c r="AT181" s="9"/>
      <c r="AU181" s="9"/>
    </row>
    <row r="182" spans="2:47" ht="15.75" customHeight="1">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c r="AR182" s="9"/>
      <c r="AS182" s="9"/>
      <c r="AT182" s="9"/>
      <c r="AU182" s="9"/>
    </row>
    <row r="183" spans="2:47" ht="15.75" customHeight="1">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c r="AR183" s="9"/>
      <c r="AS183" s="9"/>
      <c r="AT183" s="9"/>
      <c r="AU183" s="9"/>
    </row>
    <row r="184" spans="2:47" ht="15.75" customHeight="1">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c r="AR184" s="9"/>
      <c r="AS184" s="9"/>
      <c r="AT184" s="9"/>
      <c r="AU184" s="9"/>
    </row>
    <row r="185" spans="2:47" ht="15.75" customHeight="1">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c r="AR185" s="9"/>
      <c r="AS185" s="9"/>
      <c r="AT185" s="9"/>
      <c r="AU185" s="9"/>
    </row>
    <row r="186" spans="2:47" ht="15.75" customHeight="1">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c r="AR186" s="9"/>
      <c r="AS186" s="9"/>
      <c r="AT186" s="9"/>
      <c r="AU186" s="9"/>
    </row>
    <row r="187" spans="2:47" ht="15.75" customHeight="1">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c r="AR187" s="9"/>
      <c r="AS187" s="9"/>
      <c r="AT187" s="9"/>
      <c r="AU187" s="9"/>
    </row>
    <row r="188" spans="2:47" ht="15.75" customHeight="1">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c r="AR188" s="9"/>
      <c r="AS188" s="9"/>
      <c r="AT188" s="9"/>
      <c r="AU188" s="9"/>
    </row>
    <row r="189" spans="2:47" ht="15.75" customHeight="1">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c r="AR189" s="9"/>
      <c r="AS189" s="9"/>
      <c r="AT189" s="9"/>
      <c r="AU189" s="9"/>
    </row>
    <row r="190" spans="2:47" ht="15.75" customHeight="1">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c r="AR190" s="9"/>
      <c r="AS190" s="9"/>
      <c r="AT190" s="9"/>
      <c r="AU190" s="9"/>
    </row>
    <row r="191" spans="2:47" ht="15.75" customHeight="1">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c r="AR191" s="9"/>
      <c r="AS191" s="9"/>
      <c r="AT191" s="9"/>
      <c r="AU191" s="9"/>
    </row>
    <row r="192" spans="2:47" ht="15.75" customHeight="1">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c r="AR192" s="9"/>
      <c r="AS192" s="9"/>
      <c r="AT192" s="9"/>
      <c r="AU192" s="9"/>
    </row>
    <row r="193" spans="2:47" ht="15.75" customHeight="1">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c r="AR193" s="9"/>
      <c r="AS193" s="9"/>
      <c r="AT193" s="9"/>
      <c r="AU193" s="9"/>
    </row>
    <row r="194" spans="2:47" ht="15.75" customHeight="1">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c r="AR194" s="9"/>
      <c r="AS194" s="9"/>
      <c r="AT194" s="9"/>
      <c r="AU194" s="9"/>
    </row>
    <row r="195" spans="2:47" ht="15.75" customHeight="1">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c r="AR195" s="9"/>
      <c r="AS195" s="9"/>
      <c r="AT195" s="9"/>
      <c r="AU195" s="9"/>
    </row>
    <row r="196" spans="2:47" ht="15.75" customHeight="1">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c r="AR196" s="9"/>
      <c r="AS196" s="9"/>
      <c r="AT196" s="9"/>
      <c r="AU196" s="9"/>
    </row>
    <row r="197" spans="2:47" ht="15.75" customHeight="1">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c r="AR197" s="9"/>
      <c r="AS197" s="9"/>
      <c r="AT197" s="9"/>
      <c r="AU197" s="9"/>
    </row>
    <row r="198" spans="2:47" ht="15.75" customHeight="1">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c r="AR198" s="9"/>
      <c r="AS198" s="9"/>
      <c r="AT198" s="9"/>
      <c r="AU198" s="9"/>
    </row>
    <row r="199" spans="2:47" ht="15.75" customHeight="1">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c r="AR199" s="9"/>
      <c r="AS199" s="9"/>
      <c r="AT199" s="9"/>
      <c r="AU199" s="9"/>
    </row>
    <row r="200" spans="2:47" ht="15.75" customHeight="1">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c r="AR200" s="9"/>
      <c r="AS200" s="9"/>
      <c r="AT200" s="9"/>
      <c r="AU200" s="9"/>
    </row>
    <row r="201" spans="2:47" ht="15.75" customHeight="1">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c r="AR201" s="9"/>
      <c r="AS201" s="9"/>
      <c r="AT201" s="9"/>
      <c r="AU201" s="9"/>
    </row>
    <row r="202" spans="2:47" ht="15.75" customHeight="1">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c r="AR202" s="9"/>
      <c r="AS202" s="9"/>
      <c r="AT202" s="9"/>
      <c r="AU202" s="9"/>
    </row>
    <row r="203" spans="2:47" ht="15.75" customHeight="1">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c r="AR203" s="9"/>
      <c r="AS203" s="9"/>
      <c r="AT203" s="9"/>
      <c r="AU203" s="9"/>
    </row>
    <row r="204" spans="2:47" ht="15.75" customHeight="1">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c r="AR204" s="9"/>
      <c r="AS204" s="9"/>
      <c r="AT204" s="9"/>
      <c r="AU204" s="9"/>
    </row>
    <row r="205" spans="2:47" ht="15.75" customHeight="1">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c r="AR205" s="9"/>
      <c r="AS205" s="9"/>
      <c r="AT205" s="9"/>
      <c r="AU205" s="9"/>
    </row>
    <row r="206" spans="2:47" ht="15.75" customHeight="1">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c r="AR206" s="9"/>
      <c r="AS206" s="9"/>
      <c r="AT206" s="9"/>
      <c r="AU206" s="9"/>
    </row>
    <row r="207" spans="2:47" ht="15.75" customHeight="1">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c r="AR207" s="9"/>
      <c r="AS207" s="9"/>
      <c r="AT207" s="9"/>
      <c r="AU207" s="9"/>
    </row>
    <row r="208" spans="2:47" ht="15.75" customHeight="1">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c r="AR208" s="9"/>
      <c r="AS208" s="9"/>
      <c r="AT208" s="9"/>
      <c r="AU208" s="9"/>
    </row>
    <row r="209" spans="2:47" ht="15.75" customHeight="1">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c r="AR209" s="9"/>
      <c r="AS209" s="9"/>
      <c r="AT209" s="9"/>
      <c r="AU209" s="9"/>
    </row>
    <row r="210" spans="2:47" ht="15.75" customHeight="1">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c r="AR210" s="9"/>
      <c r="AS210" s="9"/>
      <c r="AT210" s="9"/>
      <c r="AU210" s="9"/>
    </row>
    <row r="211" spans="2:47" ht="15.75" customHeight="1">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c r="AR211" s="9"/>
      <c r="AS211" s="9"/>
      <c r="AT211" s="9"/>
      <c r="AU211" s="9"/>
    </row>
    <row r="212" spans="2:47" ht="15.75" customHeight="1">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c r="AR212" s="9"/>
      <c r="AS212" s="9"/>
      <c r="AT212" s="9"/>
      <c r="AU212" s="9"/>
    </row>
    <row r="213" spans="2:47" ht="15.75" customHeight="1">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c r="AR213" s="9"/>
      <c r="AS213" s="9"/>
      <c r="AT213" s="9"/>
      <c r="AU213" s="9"/>
    </row>
    <row r="214" spans="2:47" ht="15.75" customHeight="1">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c r="AR214" s="9"/>
      <c r="AS214" s="9"/>
      <c r="AT214" s="9"/>
      <c r="AU214" s="9"/>
    </row>
    <row r="215" spans="2:47" ht="15.75" customHeight="1">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c r="AR215" s="9"/>
      <c r="AS215" s="9"/>
      <c r="AT215" s="9"/>
      <c r="AU215" s="9"/>
    </row>
    <row r="216" spans="2:47" ht="15.75" customHeight="1">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c r="AR216" s="9"/>
      <c r="AS216" s="9"/>
      <c r="AT216" s="9"/>
      <c r="AU216" s="9"/>
    </row>
    <row r="217" spans="2:47" ht="15.75" customHeight="1">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c r="AR217" s="9"/>
      <c r="AS217" s="9"/>
      <c r="AT217" s="9"/>
      <c r="AU217" s="9"/>
    </row>
    <row r="218" spans="2:47" ht="15.75" customHeight="1">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c r="AR218" s="9"/>
      <c r="AS218" s="9"/>
      <c r="AT218" s="9"/>
      <c r="AU218" s="9"/>
    </row>
    <row r="219" spans="2:47" ht="15.75" customHeight="1">
      <c r="B219" s="9"/>
      <c r="C219" s="9"/>
      <c r="D219" s="9"/>
      <c r="E219" s="9"/>
      <c r="F219" s="9"/>
      <c r="G219" s="9"/>
      <c r="H219" s="9"/>
      <c r="I219" s="42"/>
      <c r="J219" s="42"/>
      <c r="K219" s="42"/>
      <c r="L219" s="42"/>
      <c r="M219" s="42"/>
      <c r="N219" s="42"/>
      <c r="O219" s="42"/>
      <c r="P219" s="42"/>
      <c r="Q219" s="42"/>
      <c r="R219" s="42"/>
      <c r="S219" s="42"/>
      <c r="T219" s="42"/>
      <c r="U219" s="9"/>
      <c r="V219" s="9"/>
      <c r="W219" s="42"/>
      <c r="X219" s="42"/>
      <c r="Y219" s="42"/>
      <c r="Z219" s="42"/>
      <c r="AA219" s="42"/>
      <c r="AB219" s="42"/>
      <c r="AC219" s="44"/>
      <c r="AD219" s="42"/>
      <c r="AE219" s="9"/>
      <c r="AF219" s="9"/>
      <c r="AG219" s="9"/>
      <c r="AH219" s="9"/>
      <c r="AI219" s="9"/>
      <c r="AJ219" s="9"/>
      <c r="AK219" s="9"/>
      <c r="AL219" s="9"/>
      <c r="AM219" s="9"/>
      <c r="AN219" s="9"/>
      <c r="AO219" s="9"/>
      <c r="AP219" s="9"/>
      <c r="AQ219" s="9"/>
      <c r="AR219" s="9"/>
      <c r="AS219" s="9"/>
      <c r="AT219" s="9"/>
      <c r="AU219" s="9"/>
    </row>
    <row r="220" spans="2:47" ht="15.75" customHeight="1"/>
    <row r="221" spans="2:47" ht="15.75" customHeight="1"/>
    <row r="222" spans="2:47" ht="15.75" customHeight="1"/>
    <row r="223" spans="2:47" ht="15.75" customHeight="1"/>
    <row r="224" spans="2: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autoFilter ref="A8:AU23" xr:uid="{00000000-0009-0000-0000-00000F000000}">
    <filterColumn colId="8" showButton="0"/>
    <filterColumn colId="10" showButton="0"/>
    <filterColumn colId="12" showButton="0"/>
    <filterColumn colId="14" showButton="0"/>
    <filterColumn colId="16" showButton="0"/>
    <filterColumn colId="30" showButton="0"/>
  </autoFilter>
  <mergeCells count="36">
    <mergeCell ref="A2:AE2"/>
    <mergeCell ref="A3:C3"/>
    <mergeCell ref="D3:G3"/>
    <mergeCell ref="H3:K3"/>
    <mergeCell ref="L3:S3"/>
    <mergeCell ref="T3:W3"/>
    <mergeCell ref="X3:AA3"/>
    <mergeCell ref="AB3:AC3"/>
    <mergeCell ref="AD4:AE4"/>
    <mergeCell ref="U7:W7"/>
    <mergeCell ref="X7:X8"/>
    <mergeCell ref="I8:J8"/>
    <mergeCell ref="A4:C4"/>
    <mergeCell ref="D4:G4"/>
    <mergeCell ref="Z4:AC4"/>
    <mergeCell ref="Z7:AD7"/>
    <mergeCell ref="E7:E8"/>
    <mergeCell ref="K8:L8"/>
    <mergeCell ref="F7:H7"/>
    <mergeCell ref="O8:P8"/>
    <mergeCell ref="U9:U23"/>
    <mergeCell ref="V9:V23"/>
    <mergeCell ref="W9:W23"/>
    <mergeCell ref="X4:Y4"/>
    <mergeCell ref="A9:A23"/>
    <mergeCell ref="B9:B23"/>
    <mergeCell ref="I7:S7"/>
    <mergeCell ref="R8:S8"/>
    <mergeCell ref="A5:C5"/>
    <mergeCell ref="D5:AE5"/>
    <mergeCell ref="B6:AE6"/>
    <mergeCell ref="A7:A8"/>
    <mergeCell ref="B7:B8"/>
    <mergeCell ref="C7:D7"/>
    <mergeCell ref="Y7:Y8"/>
    <mergeCell ref="AE7:AE8"/>
  </mergeCells>
  <conditionalFormatting sqref="R9:R23">
    <cfRule type="cellIs" dxfId="189" priority="1" stopIfTrue="1" operator="equal">
      <formula>"IV"</formula>
    </cfRule>
    <cfRule type="cellIs" dxfId="188" priority="2" stopIfTrue="1" operator="equal">
      <formula>"III"</formula>
    </cfRule>
    <cfRule type="cellIs" dxfId="187" priority="3" stopIfTrue="1" operator="equal">
      <formula>"II"</formula>
    </cfRule>
    <cfRule type="cellIs" dxfId="186" priority="4" stopIfTrue="1" operator="equal">
      <formula>"I"</formula>
    </cfRule>
  </conditionalFormatting>
  <conditionalFormatting sqref="S9:T23">
    <cfRule type="cellIs" dxfId="185" priority="5" operator="equal">
      <formula>"Mejorable"</formula>
    </cfRule>
    <cfRule type="cellIs" dxfId="184" priority="6" stopIfTrue="1" operator="equal">
      <formula>"No Aceptable"</formula>
    </cfRule>
    <cfRule type="cellIs" dxfId="183" priority="7" stopIfTrue="1" operator="equal">
      <formula>"Aceptable"</formula>
    </cfRule>
    <cfRule type="cellIs" dxfId="182" priority="8" operator="equal">
      <formula>"No Aceptable  o Aceptable con control específico"</formula>
    </cfRule>
  </conditionalFormatting>
  <conditionalFormatting sqref="T9:T18">
    <cfRule type="containsText" dxfId="181" priority="31" operator="containsText" text="SI">
      <formula>NOT(ISERROR(SEARCH(("SI"),(T9))))</formula>
    </cfRule>
    <cfRule type="cellIs" dxfId="180" priority="32" operator="equal">
      <formula>"NO"</formula>
    </cfRule>
    <cfRule type="containsText" dxfId="179" priority="33" operator="containsText" text="SI">
      <formula>NOT(ISERROR(SEARCH(("SI"),(T9))))</formula>
    </cfRule>
  </conditionalFormatting>
  <conditionalFormatting sqref="T19">
    <cfRule type="cellIs" dxfId="178" priority="10" operator="equal">
      <formula>"NO"</formula>
    </cfRule>
  </conditionalFormatting>
  <conditionalFormatting sqref="T20:T23">
    <cfRule type="containsText" dxfId="177" priority="20" operator="containsText" text="SI">
      <formula>NOT(ISERROR(SEARCH(("SI"),(T20))))</formula>
    </cfRule>
    <cfRule type="cellIs" dxfId="176" priority="21" operator="equal">
      <formula>"NO"</formula>
    </cfRule>
    <cfRule type="containsText" dxfId="175" priority="22" operator="containsText" text="SI">
      <formula>NOT(ISERROR(SEARCH(("SI"),(T20))))</formula>
    </cfRule>
  </conditionalFormatting>
  <dataValidations count="4">
    <dataValidation type="list" allowBlank="1" showErrorMessage="1" sqref="O9:O10 O13" xr:uid="{00000000-0002-0000-0F00-000000000000}">
      <formula1>NIVELCONSECUENCIA</formula1>
    </dataValidation>
    <dataValidation type="list" allowBlank="1" showErrorMessage="1" sqref="I9:I10 I13" xr:uid="{00000000-0002-0000-0F00-000001000000}">
      <formula1>NIVELDEFICIENCIA</formula1>
    </dataValidation>
    <dataValidation type="list" allowBlank="1" showErrorMessage="1" sqref="K9:K10 K13" xr:uid="{00000000-0002-0000-0F00-000002000000}">
      <formula1>NIVELEXPOSICION</formula1>
    </dataValidation>
    <dataValidation type="list" allowBlank="1" showErrorMessage="1" sqref="B9 T9:T23 Y9:Y23" xr:uid="{00000000-0002-0000-0F00-000003000000}">
      <formula1>RUTINARIA</formula1>
    </dataValidation>
  </dataValidations>
  <printOptions horizontalCentered="1"/>
  <pageMargins left="0.23622047244094491" right="0.23622047244094491" top="0.39370078740157483" bottom="0.39370078740157483" header="0" footer="0"/>
  <pageSetup scale="34" fitToHeight="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8AD24C84-F528-4EE0-8CC2-C853CD923C03}">
            <xm:f>NOT(ISERROR(SEARCH(("SI"),('1. SEV CIU'!T19))))</xm:f>
            <x14:dxf>
              <fill>
                <patternFill patternType="solid">
                  <fgColor rgb="FF92D050"/>
                  <bgColor rgb="FF92D050"/>
                </patternFill>
              </fill>
            </x14:dxf>
          </x14:cfRule>
          <x14:cfRule type="containsText" priority="11" operator="containsText" text="SI" id="{7D39EEDC-B906-4EB1-ABCE-1EC71F202A0B}">
            <xm:f>NOT(ISERROR(SEARCH(("SI"),('1. SEV CIU'!T19))))</xm:f>
            <x14:dxf>
              <fill>
                <patternFill patternType="solid">
                  <fgColor rgb="FFFF0000"/>
                  <bgColor rgb="FFFF0000"/>
                </patternFill>
              </fill>
            </x14:dxf>
          </x14:cfRule>
          <xm:sqref>T19</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rgb="FF00FF99"/>
    <pageSetUpPr fitToPage="1"/>
  </sheetPr>
  <dimension ref="A1:AU991"/>
  <sheetViews>
    <sheetView showGridLines="0" view="pageBreakPreview" topLeftCell="A9" zoomScale="85" zoomScaleNormal="75" zoomScaleSheetLayoutView="85" workbookViewId="0">
      <selection activeCell="I18" sqref="I18"/>
    </sheetView>
  </sheetViews>
  <sheetFormatPr defaultColWidth="12.625" defaultRowHeight="15" customHeight="1"/>
  <cols>
    <col min="1" max="1" width="22" customWidth="1"/>
    <col min="2" max="2" width="4.75" customWidth="1"/>
    <col min="3" max="3" width="12.125" customWidth="1"/>
    <col min="4" max="4" width="13.875" customWidth="1"/>
    <col min="5" max="5" width="29" customWidth="1"/>
    <col min="6" max="6" width="20.25" customWidth="1"/>
    <col min="7" max="7" width="21.25" customWidth="1"/>
    <col min="8" max="8" width="26.25" customWidth="1"/>
    <col min="9" max="17" width="4.375" customWidth="1"/>
    <col min="18" max="18" width="5.125" customWidth="1"/>
    <col min="19" max="19" width="11" customWidth="1"/>
    <col min="20" max="20" width="14.125" customWidth="1"/>
    <col min="21" max="23" width="5.375" customWidth="1"/>
    <col min="24" max="24" width="14.125" customWidth="1"/>
    <col min="25" max="25" width="5.875" customWidth="1"/>
    <col min="26" max="28" width="13.375" customWidth="1"/>
    <col min="29" max="29" width="34.25" customWidth="1"/>
    <col min="30" max="30" width="17.625" customWidth="1"/>
    <col min="31" max="31" width="17.25" customWidth="1"/>
    <col min="32" max="47" width="10" customWidth="1"/>
  </cols>
  <sheetData>
    <row r="1" spans="1:47" ht="8.25" customHeight="1">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c r="AQ1" s="7"/>
      <c r="AR1" s="7"/>
      <c r="AS1" s="7"/>
      <c r="AT1" s="7"/>
    </row>
    <row r="2" spans="1:47" s="47" customFormat="1" ht="63"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6"/>
      <c r="AG2" s="46"/>
      <c r="AH2" s="46"/>
      <c r="AI2" s="46"/>
      <c r="AJ2" s="46"/>
      <c r="AK2" s="46"/>
      <c r="AL2" s="46"/>
      <c r="AM2" s="46"/>
      <c r="AN2" s="46"/>
      <c r="AO2" s="46"/>
      <c r="AP2" s="46"/>
      <c r="AQ2" s="46"/>
      <c r="AR2" s="46"/>
      <c r="AS2" s="46"/>
      <c r="AT2" s="46"/>
    </row>
    <row r="3" spans="1:47" s="48"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716" t="s">
        <v>318</v>
      </c>
      <c r="AC3" s="716"/>
      <c r="AD3" s="77" t="s">
        <v>319</v>
      </c>
      <c r="AE3" s="378">
        <v>4</v>
      </c>
      <c r="AF3" s="46"/>
      <c r="AG3" s="46"/>
      <c r="AH3" s="46"/>
      <c r="AI3" s="46"/>
      <c r="AJ3" s="46"/>
      <c r="AK3" s="46"/>
      <c r="AL3" s="46"/>
      <c r="AM3" s="46"/>
      <c r="AN3" s="46"/>
      <c r="AO3" s="46"/>
      <c r="AP3" s="46"/>
      <c r="AQ3" s="46"/>
      <c r="AR3" s="46"/>
      <c r="AS3" s="46"/>
      <c r="AT3" s="46"/>
    </row>
    <row r="4" spans="1:47" s="48" customFormat="1" ht="22.5" customHeight="1">
      <c r="A4" s="438" t="s">
        <v>320</v>
      </c>
      <c r="B4" s="438"/>
      <c r="C4" s="438"/>
      <c r="D4" s="439" t="s">
        <v>811</v>
      </c>
      <c r="E4" s="440"/>
      <c r="F4" s="440"/>
      <c r="G4" s="441"/>
      <c r="H4" s="50"/>
      <c r="I4" s="219"/>
      <c r="J4" s="220"/>
      <c r="K4" s="220"/>
      <c r="L4" s="220"/>
      <c r="M4" s="220"/>
      <c r="N4" s="220"/>
      <c r="O4" s="220"/>
      <c r="P4" s="220"/>
      <c r="Q4" s="220"/>
      <c r="R4" s="220"/>
      <c r="S4" s="220"/>
      <c r="T4" s="220"/>
      <c r="U4" s="220"/>
      <c r="V4" s="220"/>
      <c r="W4" s="220"/>
      <c r="X4" s="446" t="s">
        <v>322</v>
      </c>
      <c r="Y4" s="447"/>
      <c r="Z4" s="439" t="s">
        <v>323</v>
      </c>
      <c r="AA4" s="440"/>
      <c r="AB4" s="440"/>
      <c r="AC4" s="444"/>
      <c r="AD4" s="445" t="s">
        <v>324</v>
      </c>
      <c r="AE4" s="445"/>
      <c r="AF4" s="49"/>
      <c r="AG4" s="49"/>
      <c r="AH4" s="49"/>
      <c r="AI4" s="49"/>
      <c r="AJ4" s="49"/>
      <c r="AK4" s="49"/>
      <c r="AL4" s="49"/>
      <c r="AM4" s="49"/>
      <c r="AN4" s="49"/>
      <c r="AO4" s="49"/>
      <c r="AP4" s="49"/>
      <c r="AQ4" s="49"/>
      <c r="AR4" s="49"/>
      <c r="AS4" s="49"/>
      <c r="AT4" s="49"/>
    </row>
    <row r="5" spans="1:47" s="48" customFormat="1" ht="22.5" customHeight="1">
      <c r="A5" s="438" t="s">
        <v>325</v>
      </c>
      <c r="B5" s="438"/>
      <c r="C5" s="438"/>
      <c r="D5" s="442" t="s">
        <v>812</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c r="AN5" s="49"/>
      <c r="AO5" s="49"/>
      <c r="AP5" s="49"/>
      <c r="AQ5" s="49"/>
      <c r="AR5" s="49"/>
      <c r="AS5" s="49"/>
      <c r="AT5" s="49"/>
    </row>
    <row r="6" spans="1:47" ht="25.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c r="AR6" s="9"/>
      <c r="AS6" s="9"/>
      <c r="AT6" s="9"/>
      <c r="AU6" s="9"/>
    </row>
    <row r="7" spans="1:47" ht="42.75" customHeight="1">
      <c r="A7" s="433" t="s">
        <v>329</v>
      </c>
      <c r="B7" s="436"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c r="AO7" s="9"/>
      <c r="AP7" s="9"/>
      <c r="AQ7" s="9"/>
      <c r="AR7" s="9"/>
      <c r="AS7" s="9"/>
      <c r="AT7" s="9"/>
      <c r="AU7" s="9"/>
    </row>
    <row r="8" spans="1:47" ht="149.25" customHeight="1">
      <c r="A8" s="434"/>
      <c r="B8" s="436"/>
      <c r="C8" s="92" t="s">
        <v>332</v>
      </c>
      <c r="D8" s="93" t="s">
        <v>333</v>
      </c>
      <c r="E8" s="437"/>
      <c r="F8" s="113" t="s">
        <v>114</v>
      </c>
      <c r="G8" s="113" t="s">
        <v>115</v>
      </c>
      <c r="H8" s="113" t="s">
        <v>116</v>
      </c>
      <c r="I8" s="427" t="s">
        <v>117</v>
      </c>
      <c r="J8" s="428"/>
      <c r="K8" s="427" t="s">
        <v>118</v>
      </c>
      <c r="L8" s="428"/>
      <c r="M8" s="114" t="s">
        <v>628</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c r="AO8" s="9"/>
      <c r="AP8" s="9"/>
      <c r="AQ8" s="9"/>
      <c r="AR8" s="9"/>
      <c r="AS8" s="9"/>
      <c r="AT8" s="9"/>
      <c r="AU8" s="9"/>
    </row>
    <row r="9" spans="1:47" ht="203.25" customHeight="1">
      <c r="A9" s="462" t="s">
        <v>813</v>
      </c>
      <c r="B9" s="425" t="s">
        <v>4</v>
      </c>
      <c r="C9" s="90" t="s">
        <v>6</v>
      </c>
      <c r="D9" s="95" t="s">
        <v>5</v>
      </c>
      <c r="E9" s="95"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12</v>
      </c>
      <c r="V9" s="429"/>
      <c r="W9" s="429">
        <f>U9+V9</f>
        <v>12</v>
      </c>
      <c r="X9" s="100" t="s">
        <v>137</v>
      </c>
      <c r="Y9" s="90" t="s">
        <v>4</v>
      </c>
      <c r="Z9" s="90" t="s">
        <v>86</v>
      </c>
      <c r="AA9" s="90" t="s">
        <v>86</v>
      </c>
      <c r="AB9" s="98" t="s">
        <v>341</v>
      </c>
      <c r="AC9" s="89" t="s">
        <v>342</v>
      </c>
      <c r="AD9" s="90" t="s">
        <v>86</v>
      </c>
      <c r="AE9" s="143" t="s">
        <v>86</v>
      </c>
      <c r="AF9" s="9"/>
      <c r="AG9" s="9"/>
      <c r="AH9" s="9"/>
      <c r="AI9" s="9"/>
      <c r="AJ9" s="9"/>
      <c r="AK9" s="9"/>
      <c r="AL9" s="9"/>
      <c r="AM9" s="9"/>
      <c r="AN9" s="9"/>
      <c r="AO9" s="9"/>
      <c r="AP9" s="9"/>
      <c r="AQ9" s="9"/>
      <c r="AR9" s="9"/>
      <c r="AS9" s="9"/>
      <c r="AT9" s="9"/>
      <c r="AU9" s="9"/>
    </row>
    <row r="10" spans="1:47" ht="103.5" hidden="1" customHeight="1">
      <c r="A10" s="463"/>
      <c r="B10" s="425"/>
      <c r="C10" s="90" t="s">
        <v>167</v>
      </c>
      <c r="D10" s="95" t="s">
        <v>9</v>
      </c>
      <c r="E10" s="95" t="s">
        <v>810</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101" t="s">
        <v>348</v>
      </c>
      <c r="AD10" s="90" t="s">
        <v>86</v>
      </c>
      <c r="AE10" s="143" t="s">
        <v>86</v>
      </c>
      <c r="AF10" s="9"/>
      <c r="AG10" s="9"/>
      <c r="AH10" s="9"/>
      <c r="AI10" s="9"/>
      <c r="AJ10" s="9"/>
      <c r="AK10" s="9"/>
      <c r="AL10" s="9"/>
      <c r="AM10" s="9"/>
      <c r="AN10" s="9"/>
      <c r="AO10" s="9"/>
      <c r="AP10" s="9"/>
      <c r="AQ10" s="9"/>
      <c r="AR10" s="9"/>
      <c r="AS10" s="9"/>
      <c r="AT10" s="9"/>
      <c r="AU10" s="9"/>
    </row>
    <row r="11" spans="1:47" ht="95.25" hidden="1" customHeight="1">
      <c r="A11" s="463"/>
      <c r="B11" s="425"/>
      <c r="C11" s="102" t="s">
        <v>349</v>
      </c>
      <c r="D11" s="102" t="s">
        <v>9</v>
      </c>
      <c r="E11" s="90"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105" t="s">
        <v>353</v>
      </c>
      <c r="AD11" s="90" t="s">
        <v>86</v>
      </c>
      <c r="AE11" s="142" t="s">
        <v>86</v>
      </c>
      <c r="AF11" s="9"/>
      <c r="AG11" s="9"/>
      <c r="AH11" s="9"/>
      <c r="AI11" s="9"/>
      <c r="AJ11" s="9"/>
      <c r="AK11" s="9"/>
      <c r="AL11" s="9"/>
      <c r="AM11" s="9"/>
      <c r="AN11" s="9"/>
      <c r="AO11" s="9"/>
      <c r="AP11" s="9"/>
      <c r="AQ11" s="9"/>
      <c r="AR11" s="9"/>
      <c r="AS11" s="9"/>
      <c r="AT11" s="9"/>
      <c r="AU11" s="9"/>
    </row>
    <row r="12" spans="1:47" ht="102" hidden="1" customHeight="1">
      <c r="A12" s="463"/>
      <c r="B12" s="425"/>
      <c r="C12" s="90" t="s">
        <v>354</v>
      </c>
      <c r="D12" s="90" t="s">
        <v>9</v>
      </c>
      <c r="E12" s="90"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06" t="s">
        <v>360</v>
      </c>
      <c r="AD12" s="90" t="s">
        <v>86</v>
      </c>
      <c r="AE12" s="143" t="s">
        <v>86</v>
      </c>
      <c r="AF12" s="9"/>
      <c r="AG12" s="9"/>
      <c r="AH12" s="9"/>
      <c r="AI12" s="9"/>
      <c r="AJ12" s="9"/>
      <c r="AK12" s="9"/>
      <c r="AL12" s="9"/>
      <c r="AM12" s="9"/>
      <c r="AN12" s="9"/>
      <c r="AO12" s="9"/>
      <c r="AP12" s="9"/>
      <c r="AQ12" s="9"/>
      <c r="AR12" s="9"/>
      <c r="AS12" s="9"/>
      <c r="AT12" s="9"/>
      <c r="AU12" s="9"/>
    </row>
    <row r="13" spans="1:47" ht="110.25" customHeight="1">
      <c r="A13" s="463"/>
      <c r="B13" s="425"/>
      <c r="C13" s="90" t="s">
        <v>206</v>
      </c>
      <c r="D13" s="95" t="s">
        <v>17</v>
      </c>
      <c r="E13" s="95" t="s">
        <v>361</v>
      </c>
      <c r="F13" s="95" t="s">
        <v>362</v>
      </c>
      <c r="G13" s="95" t="s">
        <v>363</v>
      </c>
      <c r="H13" s="95" t="s">
        <v>364</v>
      </c>
      <c r="I13" s="90">
        <v>6</v>
      </c>
      <c r="J13" s="217" t="str">
        <f t="shared" si="0"/>
        <v>Alto</v>
      </c>
      <c r="K13" s="90">
        <v>3</v>
      </c>
      <c r="L13" s="217" t="str">
        <f t="shared" si="1"/>
        <v>Frecuente</v>
      </c>
      <c r="M13" s="90">
        <f t="shared" si="7"/>
        <v>18</v>
      </c>
      <c r="N13" s="217" t="str">
        <f t="shared" si="2"/>
        <v>Alto</v>
      </c>
      <c r="O13" s="90">
        <v>25</v>
      </c>
      <c r="P13" s="217" t="str">
        <f t="shared" si="3"/>
        <v>Grave</v>
      </c>
      <c r="Q13" s="90">
        <f t="shared" si="4"/>
        <v>450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101" t="s">
        <v>366</v>
      </c>
      <c r="AD13" s="90" t="s">
        <v>86</v>
      </c>
      <c r="AE13" s="143" t="s">
        <v>367</v>
      </c>
      <c r="AF13" s="9"/>
      <c r="AG13" s="9"/>
      <c r="AH13" s="9"/>
      <c r="AI13" s="9"/>
      <c r="AJ13" s="9"/>
      <c r="AK13" s="9"/>
      <c r="AL13" s="9"/>
      <c r="AM13" s="9"/>
      <c r="AN13" s="9"/>
      <c r="AO13" s="9"/>
      <c r="AP13" s="9"/>
      <c r="AQ13" s="9"/>
      <c r="AR13" s="9"/>
      <c r="AS13" s="9"/>
      <c r="AT13" s="9"/>
      <c r="AU13" s="9"/>
    </row>
    <row r="14" spans="1:47" ht="102.75" customHeight="1">
      <c r="A14" s="463"/>
      <c r="B14" s="425"/>
      <c r="C14" s="90" t="s">
        <v>368</v>
      </c>
      <c r="D14" s="90" t="s">
        <v>20</v>
      </c>
      <c r="E14" s="90"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101" t="s">
        <v>374</v>
      </c>
      <c r="AD14" s="90" t="s">
        <v>86</v>
      </c>
      <c r="AE14" s="143" t="s">
        <v>86</v>
      </c>
      <c r="AF14" s="9"/>
      <c r="AG14" s="9"/>
      <c r="AH14" s="9"/>
      <c r="AI14" s="9"/>
      <c r="AJ14" s="9"/>
      <c r="AK14" s="9"/>
      <c r="AL14" s="9"/>
      <c r="AM14" s="9"/>
      <c r="AN14" s="9"/>
      <c r="AO14" s="9"/>
      <c r="AP14" s="9"/>
      <c r="AQ14" s="9"/>
      <c r="AR14" s="9"/>
      <c r="AS14" s="9"/>
      <c r="AT14" s="9"/>
      <c r="AU14" s="9"/>
    </row>
    <row r="15" spans="1:47" ht="80.25" customHeight="1">
      <c r="A15" s="463"/>
      <c r="B15" s="425"/>
      <c r="C15" s="90" t="s">
        <v>225</v>
      </c>
      <c r="D15" s="95" t="s">
        <v>20</v>
      </c>
      <c r="E15" s="108"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97" t="s">
        <v>377</v>
      </c>
      <c r="AD15" s="90" t="s">
        <v>86</v>
      </c>
      <c r="AE15" s="143" t="s">
        <v>86</v>
      </c>
      <c r="AF15" s="9"/>
      <c r="AG15" s="9"/>
      <c r="AH15" s="9"/>
      <c r="AI15" s="9"/>
      <c r="AJ15" s="9"/>
      <c r="AK15" s="9"/>
      <c r="AL15" s="9"/>
      <c r="AM15" s="9"/>
      <c r="AN15" s="9"/>
      <c r="AO15" s="9"/>
      <c r="AP15" s="9"/>
      <c r="AQ15" s="9"/>
      <c r="AR15" s="9"/>
      <c r="AS15" s="9"/>
      <c r="AT15" s="9"/>
      <c r="AU15" s="9"/>
    </row>
    <row r="16" spans="1:47" ht="147" hidden="1" customHeight="1">
      <c r="A16" s="463"/>
      <c r="B16" s="425"/>
      <c r="C16" s="90" t="s">
        <v>289</v>
      </c>
      <c r="D16" s="90" t="s">
        <v>23</v>
      </c>
      <c r="E16" s="90"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106" t="s">
        <v>384</v>
      </c>
      <c r="AD16" s="90" t="s">
        <v>86</v>
      </c>
      <c r="AE16" s="90" t="s">
        <v>86</v>
      </c>
      <c r="AF16" s="9"/>
      <c r="AG16" s="9"/>
      <c r="AH16" s="9"/>
      <c r="AI16" s="9"/>
      <c r="AJ16" s="9"/>
      <c r="AK16" s="9"/>
      <c r="AL16" s="9"/>
      <c r="AM16" s="9"/>
      <c r="AN16" s="9"/>
      <c r="AO16" s="9"/>
      <c r="AP16" s="9"/>
      <c r="AQ16" s="9"/>
      <c r="AR16" s="9"/>
      <c r="AS16" s="9"/>
      <c r="AT16" s="9"/>
      <c r="AU16" s="9"/>
    </row>
    <row r="17" spans="1:47" ht="140.25" hidden="1" customHeight="1">
      <c r="A17" s="463"/>
      <c r="B17" s="425"/>
      <c r="C17" s="90" t="s">
        <v>385</v>
      </c>
      <c r="D17" s="95" t="s">
        <v>23</v>
      </c>
      <c r="E17" s="90"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06" t="s">
        <v>391</v>
      </c>
      <c r="AD17" s="90" t="s">
        <v>86</v>
      </c>
      <c r="AE17" s="143" t="s">
        <v>86</v>
      </c>
      <c r="AF17" s="9"/>
      <c r="AG17" s="9"/>
      <c r="AH17" s="9"/>
      <c r="AI17" s="9"/>
      <c r="AJ17" s="9"/>
      <c r="AK17" s="9"/>
      <c r="AL17" s="9"/>
      <c r="AM17" s="9"/>
      <c r="AN17" s="9"/>
      <c r="AO17" s="9"/>
      <c r="AP17" s="9"/>
      <c r="AQ17" s="9"/>
      <c r="AR17" s="9"/>
      <c r="AS17" s="9"/>
      <c r="AT17" s="9"/>
      <c r="AU17" s="9"/>
    </row>
    <row r="18" spans="1:47" ht="117.75" customHeight="1">
      <c r="A18" s="463"/>
      <c r="B18" s="425"/>
      <c r="C18" s="322" t="s">
        <v>397</v>
      </c>
      <c r="D18" s="323" t="s">
        <v>23</v>
      </c>
      <c r="E18" s="322" t="s">
        <v>386</v>
      </c>
      <c r="F18" s="322" t="s">
        <v>86</v>
      </c>
      <c r="G18" s="324" t="s">
        <v>388</v>
      </c>
      <c r="H18" s="98" t="s">
        <v>381</v>
      </c>
      <c r="I18" s="98">
        <v>2</v>
      </c>
      <c r="J18" s="216" t="str">
        <f t="shared" si="0"/>
        <v>Medio</v>
      </c>
      <c r="K18" s="98">
        <v>3</v>
      </c>
      <c r="L18" s="216" t="str">
        <f t="shared" si="1"/>
        <v>Frecuente</v>
      </c>
      <c r="M18" s="98">
        <f t="shared" si="7"/>
        <v>6</v>
      </c>
      <c r="N18" s="216" t="str">
        <f t="shared" si="2"/>
        <v>Medio</v>
      </c>
      <c r="O18" s="98">
        <v>25</v>
      </c>
      <c r="P18" s="216" t="str">
        <f t="shared" si="3"/>
        <v>Grave</v>
      </c>
      <c r="Q18" s="98">
        <f t="shared" si="4"/>
        <v>150</v>
      </c>
      <c r="R18" s="90" t="str">
        <f t="shared" si="5"/>
        <v>II</v>
      </c>
      <c r="S18" s="99" t="str">
        <f t="shared" si="6"/>
        <v>No Aceptable  o Aceptable con control específico</v>
      </c>
      <c r="T18" s="99" t="s">
        <v>4</v>
      </c>
      <c r="U18" s="430"/>
      <c r="V18" s="430"/>
      <c r="W18" s="430"/>
      <c r="X18" s="325" t="s">
        <v>246</v>
      </c>
      <c r="Y18" s="322" t="s">
        <v>4</v>
      </c>
      <c r="Z18" s="322" t="s">
        <v>86</v>
      </c>
      <c r="AA18" s="322" t="s">
        <v>86</v>
      </c>
      <c r="AB18" s="322" t="s">
        <v>398</v>
      </c>
      <c r="AC18" s="326" t="s">
        <v>391</v>
      </c>
      <c r="AD18" s="322" t="s">
        <v>86</v>
      </c>
      <c r="AE18" s="322" t="s">
        <v>86</v>
      </c>
      <c r="AF18" s="9"/>
      <c r="AG18" s="9"/>
      <c r="AH18" s="9"/>
      <c r="AI18" s="9"/>
      <c r="AJ18" s="9"/>
      <c r="AK18" s="9"/>
      <c r="AL18" s="9"/>
      <c r="AM18" s="9"/>
      <c r="AN18" s="9"/>
      <c r="AO18" s="9"/>
      <c r="AP18" s="9"/>
      <c r="AQ18" s="9"/>
      <c r="AR18" s="9"/>
      <c r="AS18" s="9"/>
      <c r="AT18" s="9"/>
      <c r="AU18" s="9"/>
    </row>
    <row r="19" spans="1:47" ht="154.5" hidden="1" customHeight="1">
      <c r="A19" s="463"/>
      <c r="B19" s="425"/>
      <c r="C19" s="90" t="s">
        <v>392</v>
      </c>
      <c r="D19" s="90" t="s">
        <v>23</v>
      </c>
      <c r="E19" s="90" t="s">
        <v>393</v>
      </c>
      <c r="F19" s="96" t="s">
        <v>339</v>
      </c>
      <c r="G19" s="98" t="s">
        <v>394</v>
      </c>
      <c r="H19" s="90" t="s">
        <v>395</v>
      </c>
      <c r="I19" s="98">
        <v>2</v>
      </c>
      <c r="J19" s="216" t="str">
        <f t="shared" si="0"/>
        <v>Medio</v>
      </c>
      <c r="K19" s="98">
        <v>1</v>
      </c>
      <c r="L19" s="216" t="str">
        <f t="shared" si="1"/>
        <v>Esporádica</v>
      </c>
      <c r="M19" s="98">
        <f t="shared" si="7"/>
        <v>2</v>
      </c>
      <c r="N19" s="216" t="str">
        <f t="shared" si="2"/>
        <v>Bajo</v>
      </c>
      <c r="O19" s="98">
        <v>10</v>
      </c>
      <c r="P19" s="216" t="str">
        <f t="shared" si="3"/>
        <v>Leve</v>
      </c>
      <c r="Q19" s="98">
        <f t="shared" si="4"/>
        <v>20</v>
      </c>
      <c r="R19" s="90" t="str">
        <f t="shared" si="5"/>
        <v>IV</v>
      </c>
      <c r="S19" s="99" t="str">
        <f t="shared" si="6"/>
        <v>Aceptable</v>
      </c>
      <c r="T19" s="99" t="s">
        <v>4</v>
      </c>
      <c r="U19" s="430"/>
      <c r="V19" s="430"/>
      <c r="W19" s="430"/>
      <c r="X19" s="100" t="s">
        <v>390</v>
      </c>
      <c r="Y19" s="90" t="s">
        <v>8</v>
      </c>
      <c r="Z19" s="90" t="s">
        <v>86</v>
      </c>
      <c r="AA19" s="90" t="s">
        <v>86</v>
      </c>
      <c r="AB19" s="90" t="s">
        <v>86</v>
      </c>
      <c r="AC19" s="106" t="s">
        <v>396</v>
      </c>
      <c r="AD19" s="90" t="s">
        <v>86</v>
      </c>
      <c r="AE19" s="143" t="s">
        <v>86</v>
      </c>
      <c r="AF19" s="9"/>
      <c r="AG19" s="9"/>
      <c r="AH19" s="9"/>
      <c r="AI19" s="9"/>
      <c r="AJ19" s="9"/>
      <c r="AK19" s="9"/>
      <c r="AL19" s="9"/>
      <c r="AM19" s="9"/>
      <c r="AN19" s="9"/>
      <c r="AO19" s="9"/>
      <c r="AP19" s="9"/>
      <c r="AQ19" s="9"/>
      <c r="AR19" s="9"/>
      <c r="AS19" s="9"/>
      <c r="AT19" s="9"/>
      <c r="AU19" s="9"/>
    </row>
    <row r="20" spans="1:47" ht="154.5" customHeight="1">
      <c r="A20" s="463"/>
      <c r="B20" s="425"/>
      <c r="C20" s="90" t="s">
        <v>399</v>
      </c>
      <c r="D20" s="95" t="s">
        <v>23</v>
      </c>
      <c r="E20" s="90"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06" t="s">
        <v>402</v>
      </c>
      <c r="AD20" s="90" t="s">
        <v>86</v>
      </c>
      <c r="AE20" s="143" t="s">
        <v>86</v>
      </c>
      <c r="AF20" s="9"/>
      <c r="AG20" s="9"/>
      <c r="AH20" s="9"/>
      <c r="AI20" s="9"/>
      <c r="AJ20" s="9"/>
      <c r="AK20" s="9"/>
      <c r="AL20" s="9"/>
      <c r="AM20" s="9"/>
      <c r="AN20" s="9"/>
      <c r="AO20" s="9"/>
      <c r="AP20" s="9"/>
      <c r="AQ20" s="9"/>
      <c r="AR20" s="9"/>
      <c r="AS20" s="9"/>
      <c r="AT20" s="9"/>
      <c r="AU20" s="9"/>
    </row>
    <row r="21" spans="1:47" ht="132.75" customHeight="1">
      <c r="A21" s="463"/>
      <c r="B21" s="425"/>
      <c r="C21" s="109" t="s">
        <v>403</v>
      </c>
      <c r="D21" s="95" t="s">
        <v>23</v>
      </c>
      <c r="E21" s="98"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110" t="s">
        <v>409</v>
      </c>
      <c r="AD21" s="90" t="s">
        <v>86</v>
      </c>
      <c r="AE21" s="143" t="s">
        <v>86</v>
      </c>
      <c r="AF21" s="9"/>
      <c r="AG21" s="9"/>
      <c r="AH21" s="9"/>
      <c r="AI21" s="9"/>
      <c r="AJ21" s="9"/>
      <c r="AK21" s="9"/>
      <c r="AL21" s="9"/>
      <c r="AM21" s="9"/>
      <c r="AN21" s="9"/>
      <c r="AO21" s="9"/>
      <c r="AP21" s="9"/>
      <c r="AQ21" s="9"/>
      <c r="AR21" s="9"/>
      <c r="AS21" s="9"/>
      <c r="AT21" s="9"/>
      <c r="AU21" s="9"/>
    </row>
    <row r="22" spans="1:47" ht="138.75" customHeight="1">
      <c r="A22" s="463"/>
      <c r="B22" s="425"/>
      <c r="C22" s="109" t="s">
        <v>410</v>
      </c>
      <c r="D22" s="96" t="s">
        <v>23</v>
      </c>
      <c r="E22" s="98"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110" t="s">
        <v>415</v>
      </c>
      <c r="AD22" s="90" t="s">
        <v>86</v>
      </c>
      <c r="AE22" s="143" t="s">
        <v>86</v>
      </c>
      <c r="AF22" s="9"/>
      <c r="AG22" s="9"/>
      <c r="AH22" s="9"/>
      <c r="AI22" s="9"/>
      <c r="AJ22" s="9"/>
      <c r="AK22" s="9"/>
      <c r="AL22" s="9"/>
      <c r="AM22" s="9"/>
      <c r="AN22" s="9"/>
      <c r="AO22" s="9"/>
      <c r="AP22" s="9"/>
      <c r="AQ22" s="9"/>
      <c r="AR22" s="9"/>
      <c r="AS22" s="9"/>
      <c r="AT22" s="9"/>
      <c r="AU22" s="9"/>
    </row>
    <row r="23" spans="1:47" ht="117" customHeight="1">
      <c r="A23" s="463"/>
      <c r="B23" s="425"/>
      <c r="C23" s="90" t="s">
        <v>234</v>
      </c>
      <c r="D23" s="95" t="s">
        <v>26</v>
      </c>
      <c r="E23" s="90"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110" t="s">
        <v>419</v>
      </c>
      <c r="AD23" s="90" t="s">
        <v>86</v>
      </c>
      <c r="AE23" s="143" t="s">
        <v>86</v>
      </c>
      <c r="AF23" s="9"/>
      <c r="AG23" s="9"/>
      <c r="AH23" s="9"/>
      <c r="AI23" s="9"/>
      <c r="AJ23" s="9"/>
      <c r="AK23" s="9"/>
      <c r="AL23" s="9"/>
      <c r="AM23" s="9"/>
      <c r="AN23" s="9"/>
      <c r="AO23" s="9"/>
      <c r="AP23" s="9"/>
      <c r="AQ23" s="9"/>
      <c r="AR23" s="9"/>
      <c r="AS23" s="9"/>
      <c r="AT23" s="9"/>
      <c r="AU23" s="9"/>
    </row>
    <row r="24" spans="1:47" ht="15.75" customHeight="1">
      <c r="B24" s="9"/>
      <c r="C24" s="9"/>
      <c r="D24" s="9"/>
      <c r="E24" s="9"/>
      <c r="F24" s="9"/>
      <c r="G24" s="9"/>
      <c r="H24" s="9"/>
      <c r="I24" s="42"/>
      <c r="J24" s="42"/>
      <c r="K24" s="42"/>
      <c r="L24" s="42"/>
      <c r="M24" s="42"/>
      <c r="N24" s="42"/>
      <c r="O24" s="42"/>
      <c r="P24" s="42"/>
      <c r="Q24" s="42"/>
      <c r="R24" s="42"/>
      <c r="S24" s="42"/>
      <c r="T24" s="42"/>
      <c r="U24" s="9"/>
      <c r="V24" s="9"/>
      <c r="W24" s="42"/>
      <c r="X24" s="42"/>
      <c r="Y24" s="42"/>
      <c r="Z24" s="42"/>
      <c r="AA24" s="42"/>
      <c r="AB24" s="42"/>
      <c r="AC24" s="44"/>
      <c r="AD24" s="42"/>
      <c r="AE24" s="9"/>
      <c r="AF24" s="9"/>
      <c r="AG24" s="9"/>
      <c r="AH24" s="9"/>
      <c r="AI24" s="9"/>
      <c r="AJ24" s="9"/>
      <c r="AK24" s="9"/>
      <c r="AL24" s="9"/>
      <c r="AM24" s="9"/>
      <c r="AN24" s="9"/>
      <c r="AO24" s="9"/>
      <c r="AP24" s="9"/>
      <c r="AQ24" s="9"/>
      <c r="AR24" s="9"/>
      <c r="AS24" s="9"/>
      <c r="AT24" s="9"/>
      <c r="AU24" s="9"/>
    </row>
    <row r="25" spans="1:47" ht="15.75" customHeight="1">
      <c r="B25" s="9"/>
      <c r="C25" s="9"/>
      <c r="D25" s="9"/>
      <c r="E25" s="9"/>
      <c r="F25" s="9"/>
      <c r="G25" s="9"/>
      <c r="H25" s="9"/>
      <c r="I25" s="42"/>
      <c r="J25" s="42"/>
      <c r="K25" s="42"/>
      <c r="L25" s="42"/>
      <c r="M25" s="42"/>
      <c r="N25" s="42"/>
      <c r="O25" s="42"/>
      <c r="P25" s="42"/>
      <c r="Q25" s="42"/>
      <c r="R25" s="42"/>
      <c r="S25" s="42"/>
      <c r="T25" s="42"/>
      <c r="U25" s="9"/>
      <c r="V25" s="9"/>
      <c r="W25" s="42"/>
      <c r="X25" s="42"/>
      <c r="Y25" s="42"/>
      <c r="Z25" s="42"/>
      <c r="AA25" s="42"/>
      <c r="AB25" s="42"/>
      <c r="AC25" s="44"/>
      <c r="AD25" s="42"/>
      <c r="AE25" s="9"/>
      <c r="AF25" s="9"/>
      <c r="AG25" s="9"/>
      <c r="AH25" s="9"/>
      <c r="AI25" s="9"/>
      <c r="AJ25" s="9"/>
      <c r="AK25" s="9"/>
      <c r="AL25" s="9"/>
      <c r="AM25" s="9"/>
      <c r="AN25" s="9"/>
      <c r="AO25" s="9"/>
      <c r="AP25" s="9"/>
      <c r="AQ25" s="9"/>
      <c r="AR25" s="9"/>
      <c r="AS25" s="9"/>
      <c r="AT25" s="9"/>
      <c r="AU25" s="9"/>
    </row>
    <row r="26" spans="1:47" ht="15.75" customHeight="1">
      <c r="B26" s="9"/>
      <c r="C26" s="9"/>
      <c r="D26" s="9"/>
      <c r="E26" s="9"/>
      <c r="F26" s="9"/>
      <c r="G26" s="9"/>
      <c r="H26" s="9"/>
      <c r="I26" s="42"/>
      <c r="J26" s="42"/>
      <c r="K26" s="42"/>
      <c r="L26" s="42"/>
      <c r="M26" s="42"/>
      <c r="N26" s="42"/>
      <c r="O26" s="42"/>
      <c r="P26" s="42"/>
      <c r="Q26" s="42"/>
      <c r="R26" s="42"/>
      <c r="S26" s="42"/>
      <c r="T26" s="42"/>
      <c r="U26" s="9"/>
      <c r="V26" s="9"/>
      <c r="W26" s="42"/>
      <c r="X26" s="42"/>
      <c r="Y26" s="42"/>
      <c r="Z26" s="42"/>
      <c r="AA26" s="42"/>
      <c r="AB26" s="42"/>
      <c r="AC26" s="44"/>
      <c r="AD26" s="42"/>
      <c r="AE26" s="9"/>
      <c r="AF26" s="9"/>
      <c r="AG26" s="9"/>
      <c r="AH26" s="9"/>
      <c r="AI26" s="9"/>
      <c r="AJ26" s="9"/>
      <c r="AK26" s="9"/>
      <c r="AL26" s="9"/>
      <c r="AM26" s="9"/>
      <c r="AN26" s="9"/>
      <c r="AO26" s="9"/>
      <c r="AP26" s="9"/>
      <c r="AQ26" s="9"/>
      <c r="AR26" s="9"/>
      <c r="AS26" s="9"/>
      <c r="AT26" s="9"/>
      <c r="AU26" s="9"/>
    </row>
    <row r="27" spans="1:47" ht="15.75" customHeight="1">
      <c r="B27" s="9"/>
      <c r="C27" s="9"/>
      <c r="D27" s="9"/>
      <c r="E27" s="9"/>
      <c r="F27" s="9"/>
      <c r="G27" s="9"/>
      <c r="H27" s="9"/>
      <c r="I27" s="42"/>
      <c r="J27" s="42"/>
      <c r="K27" s="42"/>
      <c r="L27" s="42"/>
      <c r="M27" s="42"/>
      <c r="N27" s="42"/>
      <c r="O27" s="42"/>
      <c r="P27" s="42"/>
      <c r="Q27" s="42"/>
      <c r="R27" s="42"/>
      <c r="S27" s="42"/>
      <c r="T27" s="42"/>
      <c r="U27" s="9"/>
      <c r="V27" s="9"/>
      <c r="W27" s="42"/>
      <c r="X27" s="42"/>
      <c r="Y27" s="42"/>
      <c r="Z27" s="42"/>
      <c r="AA27" s="42"/>
      <c r="AB27" s="42"/>
      <c r="AC27" s="44"/>
      <c r="AD27" s="42"/>
      <c r="AE27" s="9"/>
      <c r="AF27" s="9"/>
      <c r="AG27" s="9"/>
      <c r="AH27" s="9"/>
      <c r="AI27" s="9"/>
      <c r="AJ27" s="9"/>
      <c r="AK27" s="9"/>
      <c r="AL27" s="9"/>
      <c r="AM27" s="9"/>
      <c r="AN27" s="9"/>
      <c r="AO27" s="9"/>
      <c r="AP27" s="9"/>
      <c r="AQ27" s="9"/>
      <c r="AR27" s="9"/>
      <c r="AS27" s="9"/>
      <c r="AT27" s="9"/>
      <c r="AU27" s="9"/>
    </row>
    <row r="28" spans="1:47" ht="15.75" customHeight="1">
      <c r="B28" s="9"/>
      <c r="C28" s="9"/>
      <c r="D28" s="9"/>
      <c r="E28" s="9"/>
      <c r="F28" s="9"/>
      <c r="G28" s="9"/>
      <c r="H28" s="9"/>
      <c r="I28" s="42"/>
      <c r="J28" s="42"/>
      <c r="K28" s="42"/>
      <c r="L28" s="42"/>
      <c r="M28" s="42"/>
      <c r="N28" s="42"/>
      <c r="O28" s="42"/>
      <c r="P28" s="42"/>
      <c r="Q28" s="42"/>
      <c r="R28" s="42"/>
      <c r="S28" s="42"/>
      <c r="T28" s="42"/>
      <c r="U28" s="9"/>
      <c r="V28" s="9"/>
      <c r="W28" s="42"/>
      <c r="X28" s="42"/>
      <c r="Y28" s="42"/>
      <c r="Z28" s="42"/>
      <c r="AA28" s="42"/>
      <c r="AB28" s="42"/>
      <c r="AC28" s="44"/>
      <c r="AD28" s="42"/>
      <c r="AE28" s="9"/>
      <c r="AF28" s="9"/>
      <c r="AG28" s="9"/>
      <c r="AH28" s="9"/>
      <c r="AI28" s="9"/>
      <c r="AJ28" s="9"/>
      <c r="AK28" s="9"/>
      <c r="AL28" s="9"/>
      <c r="AM28" s="9"/>
      <c r="AN28" s="9"/>
      <c r="AO28" s="9"/>
      <c r="AP28" s="9"/>
      <c r="AQ28" s="9"/>
      <c r="AR28" s="9"/>
      <c r="AS28" s="9"/>
      <c r="AT28" s="9"/>
      <c r="AU28" s="9"/>
    </row>
    <row r="29" spans="1:47" ht="15.75" customHeight="1">
      <c r="B29" s="9"/>
      <c r="C29" s="9"/>
      <c r="D29" s="9"/>
      <c r="E29" s="9"/>
      <c r="F29" s="9"/>
      <c r="G29" s="9"/>
      <c r="H29" s="9"/>
      <c r="I29" s="42"/>
      <c r="J29" s="42"/>
      <c r="K29" s="42"/>
      <c r="L29" s="42"/>
      <c r="M29" s="42"/>
      <c r="N29" s="42"/>
      <c r="O29" s="42"/>
      <c r="P29" s="42"/>
      <c r="Q29" s="42"/>
      <c r="R29" s="42"/>
      <c r="S29" s="42"/>
      <c r="T29" s="42"/>
      <c r="U29" s="9"/>
      <c r="V29" s="9"/>
      <c r="W29" s="42"/>
      <c r="X29" s="42"/>
      <c r="Y29" s="42"/>
      <c r="Z29" s="42"/>
      <c r="AA29" s="42"/>
      <c r="AB29" s="42"/>
      <c r="AC29" s="44"/>
      <c r="AD29" s="42"/>
      <c r="AE29" s="9"/>
      <c r="AF29" s="9"/>
      <c r="AG29" s="9"/>
      <c r="AH29" s="9"/>
      <c r="AI29" s="9"/>
      <c r="AJ29" s="9"/>
      <c r="AK29" s="9"/>
      <c r="AL29" s="9"/>
      <c r="AM29" s="9"/>
      <c r="AN29" s="9"/>
      <c r="AO29" s="9"/>
      <c r="AP29" s="9"/>
      <c r="AQ29" s="9"/>
      <c r="AR29" s="9"/>
      <c r="AS29" s="9"/>
      <c r="AT29" s="9"/>
      <c r="AU29" s="9"/>
    </row>
    <row r="30" spans="1:47" ht="15.75" customHeight="1">
      <c r="B30" s="9"/>
      <c r="C30" s="9"/>
      <c r="D30" s="9"/>
      <c r="E30" s="9"/>
      <c r="F30" s="9"/>
      <c r="G30" s="9"/>
      <c r="H30" s="9"/>
      <c r="I30" s="42"/>
      <c r="J30" s="42"/>
      <c r="K30" s="42"/>
      <c r="L30" s="42"/>
      <c r="M30" s="42"/>
      <c r="N30" s="42"/>
      <c r="O30" s="42"/>
      <c r="P30" s="42"/>
      <c r="Q30" s="42"/>
      <c r="R30" s="42"/>
      <c r="S30" s="42"/>
      <c r="T30" s="42"/>
      <c r="U30" s="9"/>
      <c r="V30" s="9"/>
      <c r="W30" s="42"/>
      <c r="X30" s="42"/>
      <c r="Y30" s="42"/>
      <c r="Z30" s="42"/>
      <c r="AA30" s="42"/>
      <c r="AB30" s="42"/>
      <c r="AC30" s="44"/>
      <c r="AD30" s="42"/>
      <c r="AE30" s="9"/>
      <c r="AF30" s="9"/>
      <c r="AG30" s="9"/>
      <c r="AH30" s="9"/>
      <c r="AI30" s="9"/>
      <c r="AJ30" s="9"/>
      <c r="AK30" s="9"/>
      <c r="AL30" s="9"/>
      <c r="AM30" s="9"/>
      <c r="AN30" s="9"/>
      <c r="AO30" s="9"/>
      <c r="AP30" s="9"/>
      <c r="AQ30" s="9"/>
      <c r="AR30" s="9"/>
      <c r="AS30" s="9"/>
      <c r="AT30" s="9"/>
      <c r="AU30" s="9"/>
    </row>
    <row r="31" spans="1:47" ht="15.75" customHeight="1">
      <c r="B31" s="9"/>
      <c r="C31" s="9"/>
      <c r="D31" s="9"/>
      <c r="E31" s="9"/>
      <c r="F31" s="9"/>
      <c r="G31" s="9"/>
      <c r="H31" s="9"/>
      <c r="I31" s="42"/>
      <c r="J31" s="42"/>
      <c r="K31" s="42"/>
      <c r="L31" s="42"/>
      <c r="M31" s="42"/>
      <c r="N31" s="42"/>
      <c r="O31" s="42"/>
      <c r="P31" s="42"/>
      <c r="Q31" s="42"/>
      <c r="R31" s="42"/>
      <c r="S31" s="42"/>
      <c r="T31" s="42"/>
      <c r="U31" s="9"/>
      <c r="V31" s="9"/>
      <c r="W31" s="42"/>
      <c r="X31" s="42"/>
      <c r="Y31" s="42"/>
      <c r="Z31" s="42"/>
      <c r="AA31" s="42"/>
      <c r="AB31" s="42"/>
      <c r="AC31" s="44"/>
      <c r="AD31" s="42"/>
      <c r="AE31" s="9"/>
      <c r="AF31" s="9"/>
      <c r="AG31" s="9"/>
      <c r="AH31" s="9"/>
      <c r="AI31" s="9"/>
      <c r="AJ31" s="9"/>
      <c r="AK31" s="9"/>
      <c r="AL31" s="9"/>
      <c r="AM31" s="9"/>
      <c r="AN31" s="9"/>
      <c r="AO31" s="9"/>
      <c r="AP31" s="9"/>
      <c r="AQ31" s="9"/>
      <c r="AR31" s="9"/>
      <c r="AS31" s="9"/>
      <c r="AT31" s="9"/>
      <c r="AU31" s="9"/>
    </row>
    <row r="32" spans="1:47" ht="15.75" customHeight="1">
      <c r="B32" s="9"/>
      <c r="C32" s="9"/>
      <c r="D32" s="9"/>
      <c r="E32" s="9"/>
      <c r="F32" s="9"/>
      <c r="G32" s="9"/>
      <c r="H32" s="9"/>
      <c r="I32" s="42"/>
      <c r="J32" s="42"/>
      <c r="K32" s="42"/>
      <c r="L32" s="42"/>
      <c r="M32" s="42"/>
      <c r="N32" s="42"/>
      <c r="O32" s="42"/>
      <c r="P32" s="42"/>
      <c r="Q32" s="42"/>
      <c r="R32" s="42"/>
      <c r="S32" s="42"/>
      <c r="T32" s="42"/>
      <c r="U32" s="9"/>
      <c r="V32" s="9"/>
      <c r="W32" s="42"/>
      <c r="X32" s="42"/>
      <c r="Y32" s="42"/>
      <c r="Z32" s="42"/>
      <c r="AA32" s="42"/>
      <c r="AB32" s="42"/>
      <c r="AC32" s="44"/>
      <c r="AD32" s="42"/>
      <c r="AE32" s="9"/>
      <c r="AF32" s="9"/>
      <c r="AG32" s="9"/>
      <c r="AH32" s="9"/>
      <c r="AI32" s="9"/>
      <c r="AJ32" s="9"/>
      <c r="AK32" s="9"/>
      <c r="AL32" s="9"/>
      <c r="AM32" s="9"/>
      <c r="AN32" s="9"/>
      <c r="AO32" s="9"/>
      <c r="AP32" s="9"/>
      <c r="AQ32" s="9"/>
      <c r="AR32" s="9"/>
      <c r="AS32" s="9"/>
      <c r="AT32" s="9"/>
      <c r="AU32" s="9"/>
    </row>
    <row r="33" spans="2:47" ht="15.75" customHeight="1">
      <c r="B33" s="9"/>
      <c r="C33" s="9"/>
      <c r="D33" s="9"/>
      <c r="E33" s="9"/>
      <c r="F33" s="9"/>
      <c r="G33" s="9"/>
      <c r="H33" s="9"/>
      <c r="I33" s="42"/>
      <c r="J33" s="42"/>
      <c r="K33" s="42"/>
      <c r="L33" s="42"/>
      <c r="M33" s="42"/>
      <c r="N33" s="42"/>
      <c r="O33" s="42"/>
      <c r="P33" s="42"/>
      <c r="Q33" s="42"/>
      <c r="R33" s="42"/>
      <c r="S33" s="42"/>
      <c r="T33" s="42"/>
      <c r="U33" s="9"/>
      <c r="V33" s="9"/>
      <c r="W33" s="42"/>
      <c r="X33" s="42"/>
      <c r="Y33" s="42"/>
      <c r="Z33" s="42"/>
      <c r="AA33" s="42"/>
      <c r="AB33" s="42"/>
      <c r="AC33" s="44"/>
      <c r="AD33" s="42"/>
      <c r="AE33" s="9"/>
      <c r="AF33" s="9"/>
      <c r="AG33" s="9"/>
      <c r="AH33" s="9"/>
      <c r="AI33" s="9"/>
      <c r="AJ33" s="9"/>
      <c r="AK33" s="9"/>
      <c r="AL33" s="9"/>
      <c r="AM33" s="9"/>
      <c r="AN33" s="9"/>
      <c r="AO33" s="9"/>
      <c r="AP33" s="9"/>
      <c r="AQ33" s="9"/>
      <c r="AR33" s="9"/>
      <c r="AS33" s="9"/>
      <c r="AT33" s="9"/>
      <c r="AU33" s="9"/>
    </row>
    <row r="34" spans="2:47" ht="15.75" customHeight="1">
      <c r="B34" s="9"/>
      <c r="C34" s="9"/>
      <c r="D34" s="9"/>
      <c r="E34" s="9"/>
      <c r="F34" s="9"/>
      <c r="G34" s="9"/>
      <c r="H34" s="9"/>
      <c r="I34" s="42"/>
      <c r="J34" s="42"/>
      <c r="K34" s="42"/>
      <c r="L34" s="42"/>
      <c r="M34" s="42"/>
      <c r="N34" s="42"/>
      <c r="O34" s="42"/>
      <c r="P34" s="42"/>
      <c r="Q34" s="42"/>
      <c r="R34" s="42"/>
      <c r="S34" s="42"/>
      <c r="T34" s="42"/>
      <c r="U34" s="9"/>
      <c r="V34" s="9"/>
      <c r="W34" s="42"/>
      <c r="X34" s="42"/>
      <c r="Y34" s="42"/>
      <c r="Z34" s="42"/>
      <c r="AA34" s="42"/>
      <c r="AB34" s="42"/>
      <c r="AC34" s="44"/>
      <c r="AD34" s="42"/>
      <c r="AE34" s="9"/>
      <c r="AF34" s="9"/>
      <c r="AG34" s="9"/>
      <c r="AH34" s="9"/>
      <c r="AI34" s="9"/>
      <c r="AJ34" s="9"/>
      <c r="AK34" s="9"/>
      <c r="AL34" s="9"/>
      <c r="AM34" s="9"/>
      <c r="AN34" s="9"/>
      <c r="AO34" s="9"/>
      <c r="AP34" s="9"/>
      <c r="AQ34" s="9"/>
      <c r="AR34" s="9"/>
      <c r="AS34" s="9"/>
      <c r="AT34" s="9"/>
      <c r="AU34" s="9"/>
    </row>
    <row r="35" spans="2:47" ht="15.75" customHeight="1">
      <c r="B35" s="9"/>
      <c r="C35" s="9"/>
      <c r="D35" s="9"/>
      <c r="E35" s="9"/>
      <c r="F35" s="9"/>
      <c r="G35" s="9"/>
      <c r="H35" s="9"/>
      <c r="I35" s="42"/>
      <c r="J35" s="42"/>
      <c r="K35" s="42"/>
      <c r="L35" s="42"/>
      <c r="M35" s="42"/>
      <c r="N35" s="42"/>
      <c r="O35" s="42"/>
      <c r="P35" s="42"/>
      <c r="Q35" s="42"/>
      <c r="R35" s="42"/>
      <c r="S35" s="42"/>
      <c r="T35" s="42"/>
      <c r="U35" s="9"/>
      <c r="V35" s="9"/>
      <c r="W35" s="42"/>
      <c r="X35" s="42"/>
      <c r="Y35" s="42"/>
      <c r="Z35" s="42"/>
      <c r="AA35" s="42"/>
      <c r="AB35" s="42"/>
      <c r="AC35" s="44"/>
      <c r="AD35" s="42"/>
      <c r="AE35" s="9"/>
      <c r="AF35" s="9"/>
      <c r="AG35" s="9"/>
      <c r="AH35" s="9"/>
      <c r="AI35" s="9"/>
      <c r="AJ35" s="9"/>
      <c r="AK35" s="9"/>
      <c r="AL35" s="9"/>
      <c r="AM35" s="9"/>
      <c r="AN35" s="9"/>
      <c r="AO35" s="9"/>
      <c r="AP35" s="9"/>
      <c r="AQ35" s="9"/>
      <c r="AR35" s="9"/>
      <c r="AS35" s="9"/>
      <c r="AT35" s="9"/>
      <c r="AU35" s="9"/>
    </row>
    <row r="36" spans="2:47" ht="15.75" customHeight="1">
      <c r="B36" s="9"/>
      <c r="C36" s="9"/>
      <c r="D36" s="9"/>
      <c r="E36" s="9"/>
      <c r="F36" s="9"/>
      <c r="G36" s="9"/>
      <c r="H36" s="9"/>
      <c r="I36" s="42"/>
      <c r="J36" s="42"/>
      <c r="K36" s="42"/>
      <c r="L36" s="42"/>
      <c r="M36" s="42"/>
      <c r="N36" s="42"/>
      <c r="O36" s="42"/>
      <c r="P36" s="42"/>
      <c r="Q36" s="42"/>
      <c r="R36" s="42"/>
      <c r="S36" s="42"/>
      <c r="T36" s="42"/>
      <c r="U36" s="9"/>
      <c r="V36" s="9"/>
      <c r="W36" s="42"/>
      <c r="X36" s="42"/>
      <c r="Y36" s="42"/>
      <c r="Z36" s="42"/>
      <c r="AA36" s="42"/>
      <c r="AB36" s="42"/>
      <c r="AC36" s="44"/>
      <c r="AD36" s="42"/>
      <c r="AE36" s="9"/>
      <c r="AF36" s="9"/>
      <c r="AG36" s="9"/>
      <c r="AH36" s="9"/>
      <c r="AI36" s="9"/>
      <c r="AJ36" s="9"/>
      <c r="AK36" s="9"/>
      <c r="AL36" s="9"/>
      <c r="AM36" s="9"/>
      <c r="AN36" s="9"/>
      <c r="AO36" s="9"/>
      <c r="AP36" s="9"/>
      <c r="AQ36" s="9"/>
      <c r="AR36" s="9"/>
      <c r="AS36" s="9"/>
      <c r="AT36" s="9"/>
      <c r="AU36" s="9"/>
    </row>
    <row r="37" spans="2:47" ht="15.75" customHeight="1">
      <c r="B37" s="9"/>
      <c r="C37" s="9"/>
      <c r="D37" s="9"/>
      <c r="E37" s="9"/>
      <c r="F37" s="9"/>
      <c r="G37" s="9"/>
      <c r="H37" s="9"/>
      <c r="I37" s="42"/>
      <c r="J37" s="42"/>
      <c r="K37" s="42"/>
      <c r="L37" s="42"/>
      <c r="M37" s="42"/>
      <c r="N37" s="42"/>
      <c r="O37" s="42"/>
      <c r="P37" s="42"/>
      <c r="Q37" s="42"/>
      <c r="R37" s="42"/>
      <c r="S37" s="42"/>
      <c r="T37" s="42"/>
      <c r="U37" s="9"/>
      <c r="V37" s="9"/>
      <c r="W37" s="42"/>
      <c r="X37" s="42"/>
      <c r="Y37" s="42"/>
      <c r="Z37" s="42"/>
      <c r="AA37" s="42"/>
      <c r="AB37" s="42"/>
      <c r="AC37" s="44"/>
      <c r="AD37" s="42"/>
      <c r="AE37" s="9"/>
      <c r="AF37" s="9"/>
      <c r="AG37" s="9"/>
      <c r="AH37" s="9"/>
      <c r="AI37" s="9"/>
      <c r="AJ37" s="9"/>
      <c r="AK37" s="9"/>
      <c r="AL37" s="9"/>
      <c r="AM37" s="9"/>
      <c r="AN37" s="9"/>
      <c r="AO37" s="9"/>
      <c r="AP37" s="9"/>
      <c r="AQ37" s="9"/>
      <c r="AR37" s="9"/>
      <c r="AS37" s="9"/>
      <c r="AT37" s="9"/>
      <c r="AU37" s="9"/>
    </row>
    <row r="38" spans="2:47" ht="15.75" customHeight="1">
      <c r="B38" s="9"/>
      <c r="C38" s="9"/>
      <c r="D38" s="9"/>
      <c r="E38" s="9"/>
      <c r="F38" s="9"/>
      <c r="G38" s="9"/>
      <c r="H38" s="9"/>
      <c r="I38" s="42"/>
      <c r="J38" s="42"/>
      <c r="K38" s="42"/>
      <c r="L38" s="42"/>
      <c r="M38" s="42"/>
      <c r="N38" s="42"/>
      <c r="O38" s="42"/>
      <c r="P38" s="42"/>
      <c r="Q38" s="42"/>
      <c r="R38" s="42"/>
      <c r="S38" s="42"/>
      <c r="T38" s="42"/>
      <c r="U38" s="9"/>
      <c r="V38" s="9"/>
      <c r="W38" s="42"/>
      <c r="X38" s="42"/>
      <c r="Y38" s="42"/>
      <c r="Z38" s="42"/>
      <c r="AA38" s="42"/>
      <c r="AB38" s="42"/>
      <c r="AC38" s="44"/>
      <c r="AD38" s="42"/>
      <c r="AE38" s="9"/>
      <c r="AF38" s="9"/>
      <c r="AG38" s="9"/>
      <c r="AH38" s="9"/>
      <c r="AI38" s="9"/>
      <c r="AJ38" s="9"/>
      <c r="AK38" s="9"/>
      <c r="AL38" s="9"/>
      <c r="AM38" s="9"/>
      <c r="AN38" s="9"/>
      <c r="AO38" s="9"/>
      <c r="AP38" s="9"/>
      <c r="AQ38" s="9"/>
      <c r="AR38" s="9"/>
      <c r="AS38" s="9"/>
      <c r="AT38" s="9"/>
      <c r="AU38" s="9"/>
    </row>
    <row r="39" spans="2:47" ht="15.75" customHeight="1">
      <c r="B39" s="9"/>
      <c r="C39" s="9"/>
      <c r="D39" s="9"/>
      <c r="E39" s="9"/>
      <c r="F39" s="9"/>
      <c r="G39" s="9"/>
      <c r="H39" s="9"/>
      <c r="I39" s="42"/>
      <c r="J39" s="42"/>
      <c r="K39" s="42"/>
      <c r="L39" s="42"/>
      <c r="M39" s="42"/>
      <c r="N39" s="42"/>
      <c r="O39" s="42"/>
      <c r="P39" s="42"/>
      <c r="Q39" s="42"/>
      <c r="R39" s="42"/>
      <c r="S39" s="42"/>
      <c r="T39" s="42"/>
      <c r="U39" s="9"/>
      <c r="V39" s="9"/>
      <c r="W39" s="42"/>
      <c r="X39" s="42"/>
      <c r="Y39" s="42"/>
      <c r="Z39" s="42"/>
      <c r="AA39" s="42"/>
      <c r="AB39" s="42"/>
      <c r="AC39" s="44"/>
      <c r="AD39" s="42"/>
      <c r="AE39" s="9"/>
      <c r="AF39" s="9"/>
      <c r="AG39" s="9"/>
      <c r="AH39" s="9"/>
      <c r="AI39" s="9"/>
      <c r="AJ39" s="9"/>
      <c r="AK39" s="9"/>
      <c r="AL39" s="9"/>
      <c r="AM39" s="9"/>
      <c r="AN39" s="9"/>
      <c r="AO39" s="9"/>
      <c r="AP39" s="9"/>
      <c r="AQ39" s="9"/>
      <c r="AR39" s="9"/>
      <c r="AS39" s="9"/>
      <c r="AT39" s="9"/>
      <c r="AU39" s="9"/>
    </row>
    <row r="40" spans="2:47" ht="15.75" customHeight="1">
      <c r="B40" s="9"/>
      <c r="C40" s="9"/>
      <c r="D40" s="9"/>
      <c r="E40" s="9"/>
      <c r="F40" s="9"/>
      <c r="G40" s="9"/>
      <c r="H40" s="9"/>
      <c r="I40" s="42"/>
      <c r="J40" s="42"/>
      <c r="K40" s="42"/>
      <c r="L40" s="42"/>
      <c r="M40" s="42"/>
      <c r="N40" s="42"/>
      <c r="O40" s="42"/>
      <c r="P40" s="42"/>
      <c r="Q40" s="42"/>
      <c r="R40" s="42"/>
      <c r="S40" s="42"/>
      <c r="T40" s="42"/>
      <c r="U40" s="9"/>
      <c r="V40" s="9"/>
      <c r="W40" s="42"/>
      <c r="X40" s="42"/>
      <c r="Y40" s="42"/>
      <c r="Z40" s="42"/>
      <c r="AA40" s="42"/>
      <c r="AB40" s="42"/>
      <c r="AC40" s="44"/>
      <c r="AD40" s="42"/>
      <c r="AE40" s="9"/>
      <c r="AF40" s="9"/>
      <c r="AG40" s="9"/>
      <c r="AH40" s="9"/>
      <c r="AI40" s="9"/>
      <c r="AJ40" s="9"/>
      <c r="AK40" s="9"/>
      <c r="AL40" s="9"/>
      <c r="AM40" s="9"/>
      <c r="AN40" s="9"/>
      <c r="AO40" s="9"/>
      <c r="AP40" s="9"/>
      <c r="AQ40" s="9"/>
      <c r="AR40" s="9"/>
      <c r="AS40" s="9"/>
      <c r="AT40" s="9"/>
      <c r="AU40" s="9"/>
    </row>
    <row r="41" spans="2:47" ht="15.75" customHeight="1">
      <c r="B41" s="9"/>
      <c r="C41" s="9"/>
      <c r="D41" s="9"/>
      <c r="E41" s="9"/>
      <c r="F41" s="9"/>
      <c r="G41" s="9"/>
      <c r="H41" s="9"/>
      <c r="I41" s="42"/>
      <c r="J41" s="42"/>
      <c r="K41" s="42"/>
      <c r="L41" s="42"/>
      <c r="M41" s="42"/>
      <c r="N41" s="42"/>
      <c r="O41" s="42"/>
      <c r="P41" s="42"/>
      <c r="Q41" s="42"/>
      <c r="R41" s="42"/>
      <c r="S41" s="42"/>
      <c r="T41" s="42"/>
      <c r="U41" s="9"/>
      <c r="V41" s="9"/>
      <c r="W41" s="42"/>
      <c r="X41" s="42"/>
      <c r="Y41" s="42"/>
      <c r="Z41" s="42"/>
      <c r="AA41" s="42"/>
      <c r="AB41" s="42"/>
      <c r="AC41" s="44"/>
      <c r="AD41" s="42"/>
      <c r="AE41" s="9"/>
      <c r="AF41" s="9"/>
      <c r="AG41" s="9"/>
      <c r="AH41" s="9"/>
      <c r="AI41" s="9"/>
      <c r="AJ41" s="9"/>
      <c r="AK41" s="9"/>
      <c r="AL41" s="9"/>
      <c r="AM41" s="9"/>
      <c r="AN41" s="9"/>
      <c r="AO41" s="9"/>
      <c r="AP41" s="9"/>
      <c r="AQ41" s="9"/>
      <c r="AR41" s="9"/>
      <c r="AS41" s="9"/>
      <c r="AT41" s="9"/>
      <c r="AU41" s="9"/>
    </row>
    <row r="42" spans="2:47" ht="15.75" customHeight="1">
      <c r="B42" s="9"/>
      <c r="C42" s="9"/>
      <c r="D42" s="9"/>
      <c r="E42" s="9"/>
      <c r="F42" s="9"/>
      <c r="G42" s="9"/>
      <c r="H42" s="9"/>
      <c r="I42" s="42"/>
      <c r="J42" s="42"/>
      <c r="K42" s="42"/>
      <c r="L42" s="42"/>
      <c r="M42" s="42"/>
      <c r="N42" s="42"/>
      <c r="O42" s="42"/>
      <c r="P42" s="42"/>
      <c r="Q42" s="42"/>
      <c r="R42" s="42"/>
      <c r="S42" s="42"/>
      <c r="T42" s="42"/>
      <c r="U42" s="9"/>
      <c r="V42" s="9"/>
      <c r="W42" s="42"/>
      <c r="X42" s="42"/>
      <c r="Y42" s="42"/>
      <c r="Z42" s="42"/>
      <c r="AA42" s="42"/>
      <c r="AB42" s="42"/>
      <c r="AC42" s="44"/>
      <c r="AD42" s="42"/>
      <c r="AE42" s="9"/>
      <c r="AF42" s="9"/>
      <c r="AG42" s="9"/>
      <c r="AH42" s="9"/>
      <c r="AI42" s="9"/>
      <c r="AJ42" s="9"/>
      <c r="AK42" s="9"/>
      <c r="AL42" s="9"/>
      <c r="AM42" s="9"/>
      <c r="AN42" s="9"/>
      <c r="AO42" s="9"/>
      <c r="AP42" s="9"/>
      <c r="AQ42" s="9"/>
      <c r="AR42" s="9"/>
      <c r="AS42" s="9"/>
      <c r="AT42" s="9"/>
      <c r="AU42" s="9"/>
    </row>
    <row r="43" spans="2:47" ht="15.75" customHeight="1">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c r="AR43" s="9"/>
      <c r="AS43" s="9"/>
      <c r="AT43" s="9"/>
      <c r="AU43" s="9"/>
    </row>
    <row r="44" spans="2:47" ht="15.75" customHeight="1">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c r="AR44" s="9"/>
      <c r="AS44" s="9"/>
      <c r="AT44" s="9"/>
      <c r="AU44" s="9"/>
    </row>
    <row r="45" spans="2:47" ht="15.75" customHeight="1">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c r="AR45" s="9"/>
      <c r="AS45" s="9"/>
      <c r="AT45" s="9"/>
      <c r="AU45" s="9"/>
    </row>
    <row r="46" spans="2:47" ht="15.75" customHeight="1">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c r="AR46" s="9"/>
      <c r="AS46" s="9"/>
      <c r="AT46" s="9"/>
      <c r="AU46" s="9"/>
    </row>
    <row r="47" spans="2:47" ht="15.75" customHeight="1">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c r="AR47" s="9"/>
      <c r="AS47" s="9"/>
      <c r="AT47" s="9"/>
      <c r="AU47" s="9"/>
    </row>
    <row r="48" spans="2:47" ht="15.75" customHeight="1">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c r="AR48" s="9"/>
      <c r="AS48" s="9"/>
      <c r="AT48" s="9"/>
      <c r="AU48" s="9"/>
    </row>
    <row r="49" spans="2:47" ht="15.75" customHeight="1">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c r="AR49" s="9"/>
      <c r="AS49" s="9"/>
      <c r="AT49" s="9"/>
      <c r="AU49" s="9"/>
    </row>
    <row r="50" spans="2:47" ht="15.75" customHeight="1">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c r="AR50" s="9"/>
      <c r="AS50" s="9"/>
      <c r="AT50" s="9"/>
      <c r="AU50" s="9"/>
    </row>
    <row r="51" spans="2:47" ht="15.75" customHeight="1">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c r="AR51" s="9"/>
      <c r="AS51" s="9"/>
      <c r="AT51" s="9"/>
      <c r="AU51" s="9"/>
    </row>
    <row r="52" spans="2:47" ht="15.75" customHeight="1">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c r="AR52" s="9"/>
      <c r="AS52" s="9"/>
      <c r="AT52" s="9"/>
      <c r="AU52" s="9"/>
    </row>
    <row r="53" spans="2:47" ht="15.75" customHeight="1">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c r="AR53" s="9"/>
      <c r="AS53" s="9"/>
      <c r="AT53" s="9"/>
      <c r="AU53" s="9"/>
    </row>
    <row r="54" spans="2:47" ht="15.75" customHeight="1">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c r="AR54" s="9"/>
      <c r="AS54" s="9"/>
      <c r="AT54" s="9"/>
      <c r="AU54" s="9"/>
    </row>
    <row r="55" spans="2:47" ht="15.75" customHeight="1">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c r="AR55" s="9"/>
      <c r="AS55" s="9"/>
      <c r="AT55" s="9"/>
      <c r="AU55" s="9"/>
    </row>
    <row r="56" spans="2:47" ht="15.75" customHeight="1">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c r="AR56" s="9"/>
      <c r="AS56" s="9"/>
      <c r="AT56" s="9"/>
      <c r="AU56" s="9"/>
    </row>
    <row r="57" spans="2:47" ht="15.75" customHeight="1">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c r="AR57" s="9"/>
      <c r="AS57" s="9"/>
      <c r="AT57" s="9"/>
      <c r="AU57" s="9"/>
    </row>
    <row r="58" spans="2:47" ht="15.75" customHeight="1">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c r="AR58" s="9"/>
      <c r="AS58" s="9"/>
      <c r="AT58" s="9"/>
      <c r="AU58" s="9"/>
    </row>
    <row r="59" spans="2:47" ht="15.75" customHeight="1">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c r="AR59" s="9"/>
      <c r="AS59" s="9"/>
      <c r="AT59" s="9"/>
      <c r="AU59" s="9"/>
    </row>
    <row r="60" spans="2:47" ht="15.75" customHeight="1">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c r="AR60" s="9"/>
      <c r="AS60" s="9"/>
      <c r="AT60" s="9"/>
      <c r="AU60" s="9"/>
    </row>
    <row r="61" spans="2:47" ht="15.75" customHeight="1">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c r="AR61" s="9"/>
      <c r="AS61" s="9"/>
      <c r="AT61" s="9"/>
      <c r="AU61" s="9"/>
    </row>
    <row r="62" spans="2:47" ht="15.75" customHeight="1">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c r="AR62" s="9"/>
      <c r="AS62" s="9"/>
      <c r="AT62" s="9"/>
      <c r="AU62" s="9"/>
    </row>
    <row r="63" spans="2:47" ht="15.75" customHeight="1">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c r="AR63" s="9"/>
      <c r="AS63" s="9"/>
      <c r="AT63" s="9"/>
      <c r="AU63" s="9"/>
    </row>
    <row r="64" spans="2:47" ht="15.75" customHeight="1">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c r="AR64" s="9"/>
      <c r="AS64" s="9"/>
      <c r="AT64" s="9"/>
      <c r="AU64" s="9"/>
    </row>
    <row r="65" spans="2:47" ht="15.75" customHeight="1">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c r="AR65" s="9"/>
      <c r="AS65" s="9"/>
      <c r="AT65" s="9"/>
      <c r="AU65" s="9"/>
    </row>
    <row r="66" spans="2:47" ht="15.75" customHeight="1">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c r="AR66" s="9"/>
      <c r="AS66" s="9"/>
      <c r="AT66" s="9"/>
      <c r="AU66" s="9"/>
    </row>
    <row r="67" spans="2:47" ht="15.75" customHeight="1">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c r="AR67" s="9"/>
      <c r="AS67" s="9"/>
      <c r="AT67" s="9"/>
      <c r="AU67" s="9"/>
    </row>
    <row r="68" spans="2:47" ht="15.75" customHeight="1">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c r="AR68" s="9"/>
      <c r="AS68" s="9"/>
      <c r="AT68" s="9"/>
      <c r="AU68" s="9"/>
    </row>
    <row r="69" spans="2:47" ht="15.75" customHeight="1">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c r="AR69" s="9"/>
      <c r="AS69" s="9"/>
      <c r="AT69" s="9"/>
      <c r="AU69" s="9"/>
    </row>
    <row r="70" spans="2:47" ht="15.75" customHeight="1">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c r="AR70" s="9"/>
      <c r="AS70" s="9"/>
      <c r="AT70" s="9"/>
      <c r="AU70" s="9"/>
    </row>
    <row r="71" spans="2:47" ht="15.75" customHeight="1">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c r="AR71" s="9"/>
      <c r="AS71" s="9"/>
      <c r="AT71" s="9"/>
      <c r="AU71" s="9"/>
    </row>
    <row r="72" spans="2:47" ht="15.75" customHeight="1">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c r="AR72" s="9"/>
      <c r="AS72" s="9"/>
      <c r="AT72" s="9"/>
      <c r="AU72" s="9"/>
    </row>
    <row r="73" spans="2:47" ht="15.75" customHeight="1">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c r="AR73" s="9"/>
      <c r="AS73" s="9"/>
      <c r="AT73" s="9"/>
      <c r="AU73" s="9"/>
    </row>
    <row r="74" spans="2:47" ht="15.75" customHeight="1">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c r="AR74" s="9"/>
      <c r="AS74" s="9"/>
      <c r="AT74" s="9"/>
      <c r="AU74" s="9"/>
    </row>
    <row r="75" spans="2:47" ht="15.75" customHeight="1">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c r="AR75" s="9"/>
      <c r="AS75" s="9"/>
      <c r="AT75" s="9"/>
      <c r="AU75" s="9"/>
    </row>
    <row r="76" spans="2:47" ht="15.75" customHeight="1">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c r="AR76" s="9"/>
      <c r="AS76" s="9"/>
      <c r="AT76" s="9"/>
      <c r="AU76" s="9"/>
    </row>
    <row r="77" spans="2:47" ht="15.75" customHeight="1">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c r="AR77" s="9"/>
      <c r="AS77" s="9"/>
      <c r="AT77" s="9"/>
      <c r="AU77" s="9"/>
    </row>
    <row r="78" spans="2:47" ht="15.75" customHeight="1">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c r="AR78" s="9"/>
      <c r="AS78" s="9"/>
      <c r="AT78" s="9"/>
      <c r="AU78" s="9"/>
    </row>
    <row r="79" spans="2:47" ht="15.75" customHeight="1">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c r="AR79" s="9"/>
      <c r="AS79" s="9"/>
      <c r="AT79" s="9"/>
      <c r="AU79" s="9"/>
    </row>
    <row r="80" spans="2:47" ht="15.75" customHeight="1">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c r="AR80" s="9"/>
      <c r="AS80" s="9"/>
      <c r="AT80" s="9"/>
      <c r="AU80" s="9"/>
    </row>
    <row r="81" spans="2:47" ht="15.75" customHeight="1">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c r="AR81" s="9"/>
      <c r="AS81" s="9"/>
      <c r="AT81" s="9"/>
      <c r="AU81" s="9"/>
    </row>
    <row r="82" spans="2:47" ht="15.75" customHeight="1">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c r="AR82" s="9"/>
      <c r="AS82" s="9"/>
      <c r="AT82" s="9"/>
      <c r="AU82" s="9"/>
    </row>
    <row r="83" spans="2:47" ht="15.75" customHeight="1">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c r="AR83" s="9"/>
      <c r="AS83" s="9"/>
      <c r="AT83" s="9"/>
      <c r="AU83" s="9"/>
    </row>
    <row r="84" spans="2:47" ht="15.75" customHeight="1">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c r="AR84" s="9"/>
      <c r="AS84" s="9"/>
      <c r="AT84" s="9"/>
      <c r="AU84" s="9"/>
    </row>
    <row r="85" spans="2:47" ht="15.75" customHeight="1">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c r="AR85" s="9"/>
      <c r="AS85" s="9"/>
      <c r="AT85" s="9"/>
      <c r="AU85" s="9"/>
    </row>
    <row r="86" spans="2:47" ht="15.75" customHeight="1">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c r="AR86" s="9"/>
      <c r="AS86" s="9"/>
      <c r="AT86" s="9"/>
      <c r="AU86" s="9"/>
    </row>
    <row r="87" spans="2:47" ht="15.75" customHeight="1">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c r="AR87" s="9"/>
      <c r="AS87" s="9"/>
      <c r="AT87" s="9"/>
      <c r="AU87" s="9"/>
    </row>
    <row r="88" spans="2:47" ht="15.75" customHeight="1">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c r="AR88" s="9"/>
      <c r="AS88" s="9"/>
      <c r="AT88" s="9"/>
      <c r="AU88" s="9"/>
    </row>
    <row r="89" spans="2:47" ht="15.75" customHeight="1">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c r="AR89" s="9"/>
      <c r="AS89" s="9"/>
      <c r="AT89" s="9"/>
      <c r="AU89" s="9"/>
    </row>
    <row r="90" spans="2:47" ht="15.75" customHeight="1">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c r="AR90" s="9"/>
      <c r="AS90" s="9"/>
      <c r="AT90" s="9"/>
      <c r="AU90" s="9"/>
    </row>
    <row r="91" spans="2:47" ht="15.75" customHeight="1">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c r="AR91" s="9"/>
      <c r="AS91" s="9"/>
      <c r="AT91" s="9"/>
      <c r="AU91" s="9"/>
    </row>
    <row r="92" spans="2:47" ht="15.75" customHeight="1">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c r="AR92" s="9"/>
      <c r="AS92" s="9"/>
      <c r="AT92" s="9"/>
      <c r="AU92" s="9"/>
    </row>
    <row r="93" spans="2:47" ht="15.75" customHeight="1">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c r="AR93" s="9"/>
      <c r="AS93" s="9"/>
      <c r="AT93" s="9"/>
      <c r="AU93" s="9"/>
    </row>
    <row r="94" spans="2:47" ht="15.75" customHeight="1">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c r="AR94" s="9"/>
      <c r="AS94" s="9"/>
      <c r="AT94" s="9"/>
      <c r="AU94" s="9"/>
    </row>
    <row r="95" spans="2:47" ht="15.75" customHeight="1">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c r="AR95" s="9"/>
      <c r="AS95" s="9"/>
      <c r="AT95" s="9"/>
      <c r="AU95" s="9"/>
    </row>
    <row r="96" spans="2:47" ht="15.75" customHeight="1">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c r="AR96" s="9"/>
      <c r="AS96" s="9"/>
      <c r="AT96" s="9"/>
      <c r="AU96" s="9"/>
    </row>
    <row r="97" spans="2:47" ht="15.75" customHeight="1">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c r="AR97" s="9"/>
      <c r="AS97" s="9"/>
      <c r="AT97" s="9"/>
      <c r="AU97" s="9"/>
    </row>
    <row r="98" spans="2:47" ht="15.75" customHeight="1">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c r="AR98" s="9"/>
      <c r="AS98" s="9"/>
      <c r="AT98" s="9"/>
      <c r="AU98" s="9"/>
    </row>
    <row r="99" spans="2:47" ht="15.75" customHeight="1">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c r="AR99" s="9"/>
      <c r="AS99" s="9"/>
      <c r="AT99" s="9"/>
      <c r="AU99" s="9"/>
    </row>
    <row r="100" spans="2:47" ht="15.75" customHeight="1">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c r="AR100" s="9"/>
      <c r="AS100" s="9"/>
      <c r="AT100" s="9"/>
      <c r="AU100" s="9"/>
    </row>
    <row r="101" spans="2:47" ht="15.75" customHeight="1">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c r="AR101" s="9"/>
      <c r="AS101" s="9"/>
      <c r="AT101" s="9"/>
      <c r="AU101" s="9"/>
    </row>
    <row r="102" spans="2:47" ht="15.75" customHeight="1">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c r="AR102" s="9"/>
      <c r="AS102" s="9"/>
      <c r="AT102" s="9"/>
      <c r="AU102" s="9"/>
    </row>
    <row r="103" spans="2:47" ht="15.75" customHeight="1">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c r="AR103" s="9"/>
      <c r="AS103" s="9"/>
      <c r="AT103" s="9"/>
      <c r="AU103" s="9"/>
    </row>
    <row r="104" spans="2:47" ht="15.75" customHeight="1">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c r="AR104" s="9"/>
      <c r="AS104" s="9"/>
      <c r="AT104" s="9"/>
      <c r="AU104" s="9"/>
    </row>
    <row r="105" spans="2:47" ht="15.75" customHeight="1">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c r="AR105" s="9"/>
      <c r="AS105" s="9"/>
      <c r="AT105" s="9"/>
      <c r="AU105" s="9"/>
    </row>
    <row r="106" spans="2:47" ht="15.75" customHeight="1">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c r="AR106" s="9"/>
      <c r="AS106" s="9"/>
      <c r="AT106" s="9"/>
      <c r="AU106" s="9"/>
    </row>
    <row r="107" spans="2:47" ht="15.75" customHeight="1">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c r="AR107" s="9"/>
      <c r="AS107" s="9"/>
      <c r="AT107" s="9"/>
      <c r="AU107" s="9"/>
    </row>
    <row r="108" spans="2:47" ht="15.75" customHeight="1">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c r="AR108" s="9"/>
      <c r="AS108" s="9"/>
      <c r="AT108" s="9"/>
      <c r="AU108" s="9"/>
    </row>
    <row r="109" spans="2:47" ht="15.75" customHeight="1">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c r="AR109" s="9"/>
      <c r="AS109" s="9"/>
      <c r="AT109" s="9"/>
      <c r="AU109" s="9"/>
    </row>
    <row r="110" spans="2:47" ht="15.75" customHeight="1">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c r="AR110" s="9"/>
      <c r="AS110" s="9"/>
      <c r="AT110" s="9"/>
      <c r="AU110" s="9"/>
    </row>
    <row r="111" spans="2:47" ht="15.75" customHeight="1">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c r="AR111" s="9"/>
      <c r="AS111" s="9"/>
      <c r="AT111" s="9"/>
      <c r="AU111" s="9"/>
    </row>
    <row r="112" spans="2:47" ht="15.75" customHeight="1">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c r="AR112" s="9"/>
      <c r="AS112" s="9"/>
      <c r="AT112" s="9"/>
      <c r="AU112" s="9"/>
    </row>
    <row r="113" spans="2:47" ht="15.75" customHeight="1">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c r="AR113" s="9"/>
      <c r="AS113" s="9"/>
      <c r="AT113" s="9"/>
      <c r="AU113" s="9"/>
    </row>
    <row r="114" spans="2:47" ht="15.75" customHeight="1">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c r="AR114" s="9"/>
      <c r="AS114" s="9"/>
      <c r="AT114" s="9"/>
      <c r="AU114" s="9"/>
    </row>
    <row r="115" spans="2:47" ht="15.75" customHeight="1">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c r="AR115" s="9"/>
      <c r="AS115" s="9"/>
      <c r="AT115" s="9"/>
      <c r="AU115" s="9"/>
    </row>
    <row r="116" spans="2:47" ht="15.75" customHeight="1">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c r="AR116" s="9"/>
      <c r="AS116" s="9"/>
      <c r="AT116" s="9"/>
      <c r="AU116" s="9"/>
    </row>
    <row r="117" spans="2:47" ht="15.75" customHeight="1">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c r="AR117" s="9"/>
      <c r="AS117" s="9"/>
      <c r="AT117" s="9"/>
      <c r="AU117" s="9"/>
    </row>
    <row r="118" spans="2:47" ht="15.75" customHeight="1">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c r="AR118" s="9"/>
      <c r="AS118" s="9"/>
      <c r="AT118" s="9"/>
      <c r="AU118" s="9"/>
    </row>
    <row r="119" spans="2:47" ht="15.75" customHeight="1">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c r="AR119" s="9"/>
      <c r="AS119" s="9"/>
      <c r="AT119" s="9"/>
      <c r="AU119" s="9"/>
    </row>
    <row r="120" spans="2:47" ht="15.75" customHeight="1">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c r="AR120" s="9"/>
      <c r="AS120" s="9"/>
      <c r="AT120" s="9"/>
      <c r="AU120" s="9"/>
    </row>
    <row r="121" spans="2:47" ht="15.75" customHeight="1">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c r="AR121" s="9"/>
      <c r="AS121" s="9"/>
      <c r="AT121" s="9"/>
      <c r="AU121" s="9"/>
    </row>
    <row r="122" spans="2:47" ht="15.75" customHeight="1">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c r="AR122" s="9"/>
      <c r="AS122" s="9"/>
      <c r="AT122" s="9"/>
      <c r="AU122" s="9"/>
    </row>
    <row r="123" spans="2:47" ht="15.75" customHeight="1">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c r="AR123" s="9"/>
      <c r="AS123" s="9"/>
      <c r="AT123" s="9"/>
      <c r="AU123" s="9"/>
    </row>
    <row r="124" spans="2:47" ht="15.75" customHeight="1">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c r="AR124" s="9"/>
      <c r="AS124" s="9"/>
      <c r="AT124" s="9"/>
      <c r="AU124" s="9"/>
    </row>
    <row r="125" spans="2:47" ht="15.75" customHeight="1">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c r="AR125" s="9"/>
      <c r="AS125" s="9"/>
      <c r="AT125" s="9"/>
      <c r="AU125" s="9"/>
    </row>
    <row r="126" spans="2:47" ht="15.75" customHeight="1">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c r="AR126" s="9"/>
      <c r="AS126" s="9"/>
      <c r="AT126" s="9"/>
      <c r="AU126" s="9"/>
    </row>
    <row r="127" spans="2:47" ht="15.75" customHeight="1">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c r="AR127" s="9"/>
      <c r="AS127" s="9"/>
      <c r="AT127" s="9"/>
      <c r="AU127" s="9"/>
    </row>
    <row r="128" spans="2:47" ht="15.75" customHeight="1">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c r="AR128" s="9"/>
      <c r="AS128" s="9"/>
      <c r="AT128" s="9"/>
      <c r="AU128" s="9"/>
    </row>
    <row r="129" spans="2:47" ht="15.75" customHeight="1">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c r="AR129" s="9"/>
      <c r="AS129" s="9"/>
      <c r="AT129" s="9"/>
      <c r="AU129" s="9"/>
    </row>
    <row r="130" spans="2:47" ht="15.75" customHeight="1">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c r="AR130" s="9"/>
      <c r="AS130" s="9"/>
      <c r="AT130" s="9"/>
      <c r="AU130" s="9"/>
    </row>
    <row r="131" spans="2:47" ht="15.75" customHeight="1">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c r="AR131" s="9"/>
      <c r="AS131" s="9"/>
      <c r="AT131" s="9"/>
      <c r="AU131" s="9"/>
    </row>
    <row r="132" spans="2:47" ht="15.75" customHeight="1">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c r="AR132" s="9"/>
      <c r="AS132" s="9"/>
      <c r="AT132" s="9"/>
      <c r="AU132" s="9"/>
    </row>
    <row r="133" spans="2:47" ht="15.75" customHeight="1">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c r="AR133" s="9"/>
      <c r="AS133" s="9"/>
      <c r="AT133" s="9"/>
      <c r="AU133" s="9"/>
    </row>
    <row r="134" spans="2:47" ht="15.75" customHeight="1">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c r="AR134" s="9"/>
      <c r="AS134" s="9"/>
      <c r="AT134" s="9"/>
      <c r="AU134" s="9"/>
    </row>
    <row r="135" spans="2:47" ht="15.75" customHeight="1">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c r="AR135" s="9"/>
      <c r="AS135" s="9"/>
      <c r="AT135" s="9"/>
      <c r="AU135" s="9"/>
    </row>
    <row r="136" spans="2:47" ht="15.75" customHeight="1">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c r="AR136" s="9"/>
      <c r="AS136" s="9"/>
      <c r="AT136" s="9"/>
      <c r="AU136" s="9"/>
    </row>
    <row r="137" spans="2:47" ht="15.75" customHeight="1">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c r="AR137" s="9"/>
      <c r="AS137" s="9"/>
      <c r="AT137" s="9"/>
      <c r="AU137" s="9"/>
    </row>
    <row r="138" spans="2:47" ht="15.75" customHeight="1">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c r="AR138" s="9"/>
      <c r="AS138" s="9"/>
      <c r="AT138" s="9"/>
      <c r="AU138" s="9"/>
    </row>
    <row r="139" spans="2:47" ht="15.75" customHeight="1">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c r="AR139" s="9"/>
      <c r="AS139" s="9"/>
      <c r="AT139" s="9"/>
      <c r="AU139" s="9"/>
    </row>
    <row r="140" spans="2:47" ht="15.75" customHeight="1">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c r="AR140" s="9"/>
      <c r="AS140" s="9"/>
      <c r="AT140" s="9"/>
      <c r="AU140" s="9"/>
    </row>
    <row r="141" spans="2:47" ht="15.75" customHeight="1">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c r="AR141" s="9"/>
      <c r="AS141" s="9"/>
      <c r="AT141" s="9"/>
      <c r="AU141" s="9"/>
    </row>
    <row r="142" spans="2:47" ht="15.75" customHeight="1">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c r="AR142" s="9"/>
      <c r="AS142" s="9"/>
      <c r="AT142" s="9"/>
      <c r="AU142" s="9"/>
    </row>
    <row r="143" spans="2:47" ht="15.75" customHeight="1">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c r="AR143" s="9"/>
      <c r="AS143" s="9"/>
      <c r="AT143" s="9"/>
      <c r="AU143" s="9"/>
    </row>
    <row r="144" spans="2:47" ht="15.75" customHeight="1">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c r="AR144" s="9"/>
      <c r="AS144" s="9"/>
      <c r="AT144" s="9"/>
      <c r="AU144" s="9"/>
    </row>
    <row r="145" spans="2:47" ht="15.75" customHeight="1">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c r="AR145" s="9"/>
      <c r="AS145" s="9"/>
      <c r="AT145" s="9"/>
      <c r="AU145" s="9"/>
    </row>
    <row r="146" spans="2:47" ht="15.75" customHeight="1">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c r="AR146" s="9"/>
      <c r="AS146" s="9"/>
      <c r="AT146" s="9"/>
      <c r="AU146" s="9"/>
    </row>
    <row r="147" spans="2:47" ht="15.75" customHeight="1">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c r="AR147" s="9"/>
      <c r="AS147" s="9"/>
      <c r="AT147" s="9"/>
      <c r="AU147" s="9"/>
    </row>
    <row r="148" spans="2:47" ht="15.75" customHeight="1">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c r="AR148" s="9"/>
      <c r="AS148" s="9"/>
      <c r="AT148" s="9"/>
      <c r="AU148" s="9"/>
    </row>
    <row r="149" spans="2:47" ht="15.75" customHeight="1">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c r="AR149" s="9"/>
      <c r="AS149" s="9"/>
      <c r="AT149" s="9"/>
      <c r="AU149" s="9"/>
    </row>
    <row r="150" spans="2:47" ht="15.75" customHeight="1">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c r="AR150" s="9"/>
      <c r="AS150" s="9"/>
      <c r="AT150" s="9"/>
      <c r="AU150" s="9"/>
    </row>
    <row r="151" spans="2:47" ht="15.75" customHeight="1">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c r="AR151" s="9"/>
      <c r="AS151" s="9"/>
      <c r="AT151" s="9"/>
      <c r="AU151" s="9"/>
    </row>
    <row r="152" spans="2:47" ht="15.75" customHeight="1">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c r="AR152" s="9"/>
      <c r="AS152" s="9"/>
      <c r="AT152" s="9"/>
      <c r="AU152" s="9"/>
    </row>
    <row r="153" spans="2:47" ht="15.75" customHeight="1">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c r="AR153" s="9"/>
      <c r="AS153" s="9"/>
      <c r="AT153" s="9"/>
      <c r="AU153" s="9"/>
    </row>
    <row r="154" spans="2:47" ht="15.75" customHeight="1">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c r="AR154" s="9"/>
      <c r="AS154" s="9"/>
      <c r="AT154" s="9"/>
      <c r="AU154" s="9"/>
    </row>
    <row r="155" spans="2:47" ht="15.75" customHeight="1">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c r="AR155" s="9"/>
      <c r="AS155" s="9"/>
      <c r="AT155" s="9"/>
      <c r="AU155" s="9"/>
    </row>
    <row r="156" spans="2:47" ht="15.75" customHeight="1">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c r="AR156" s="9"/>
      <c r="AS156" s="9"/>
      <c r="AT156" s="9"/>
      <c r="AU156" s="9"/>
    </row>
    <row r="157" spans="2:47" ht="15.75" customHeight="1">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c r="AR157" s="9"/>
      <c r="AS157" s="9"/>
      <c r="AT157" s="9"/>
      <c r="AU157" s="9"/>
    </row>
    <row r="158" spans="2:47" ht="15.75" customHeight="1">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c r="AR158" s="9"/>
      <c r="AS158" s="9"/>
      <c r="AT158" s="9"/>
      <c r="AU158" s="9"/>
    </row>
    <row r="159" spans="2:47" ht="15.75" customHeight="1">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c r="AR159" s="9"/>
      <c r="AS159" s="9"/>
      <c r="AT159" s="9"/>
      <c r="AU159" s="9"/>
    </row>
    <row r="160" spans="2:47" ht="15.75" customHeight="1">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c r="AR160" s="9"/>
      <c r="AS160" s="9"/>
      <c r="AT160" s="9"/>
      <c r="AU160" s="9"/>
    </row>
    <row r="161" spans="2:47" ht="15.75" customHeight="1">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c r="AR161" s="9"/>
      <c r="AS161" s="9"/>
      <c r="AT161" s="9"/>
      <c r="AU161" s="9"/>
    </row>
    <row r="162" spans="2:47" ht="15.75" customHeight="1">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c r="AR162" s="9"/>
      <c r="AS162" s="9"/>
      <c r="AT162" s="9"/>
      <c r="AU162" s="9"/>
    </row>
    <row r="163" spans="2:47" ht="15.75" customHeight="1">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c r="AR163" s="9"/>
      <c r="AS163" s="9"/>
      <c r="AT163" s="9"/>
      <c r="AU163" s="9"/>
    </row>
    <row r="164" spans="2:47" ht="15.75" customHeight="1">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c r="AR164" s="9"/>
      <c r="AS164" s="9"/>
      <c r="AT164" s="9"/>
      <c r="AU164" s="9"/>
    </row>
    <row r="165" spans="2:47" ht="15.75" customHeight="1">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c r="AR165" s="9"/>
      <c r="AS165" s="9"/>
      <c r="AT165" s="9"/>
      <c r="AU165" s="9"/>
    </row>
    <row r="166" spans="2:47" ht="15.75" customHeight="1">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c r="AR166" s="9"/>
      <c r="AS166" s="9"/>
      <c r="AT166" s="9"/>
      <c r="AU166" s="9"/>
    </row>
    <row r="167" spans="2:47" ht="15.75" customHeight="1">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c r="AR167" s="9"/>
      <c r="AS167" s="9"/>
      <c r="AT167" s="9"/>
      <c r="AU167" s="9"/>
    </row>
    <row r="168" spans="2:47" ht="15.75" customHeight="1">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c r="AR168" s="9"/>
      <c r="AS168" s="9"/>
      <c r="AT168" s="9"/>
      <c r="AU168" s="9"/>
    </row>
    <row r="169" spans="2:47" ht="15.75" customHeight="1">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c r="AR169" s="9"/>
      <c r="AS169" s="9"/>
      <c r="AT169" s="9"/>
      <c r="AU169" s="9"/>
    </row>
    <row r="170" spans="2:47" ht="15.75" customHeight="1">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c r="AR170" s="9"/>
      <c r="AS170" s="9"/>
      <c r="AT170" s="9"/>
      <c r="AU170" s="9"/>
    </row>
    <row r="171" spans="2:47" ht="15.75" customHeight="1">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c r="AR171" s="9"/>
      <c r="AS171" s="9"/>
      <c r="AT171" s="9"/>
      <c r="AU171" s="9"/>
    </row>
    <row r="172" spans="2:47" ht="15.75" customHeight="1">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c r="AR172" s="9"/>
      <c r="AS172" s="9"/>
      <c r="AT172" s="9"/>
      <c r="AU172" s="9"/>
    </row>
    <row r="173" spans="2:47" ht="15.75" customHeight="1">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c r="AR173" s="9"/>
      <c r="AS173" s="9"/>
      <c r="AT173" s="9"/>
      <c r="AU173" s="9"/>
    </row>
    <row r="174" spans="2:47" ht="15.75" customHeight="1">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c r="AR174" s="9"/>
      <c r="AS174" s="9"/>
      <c r="AT174" s="9"/>
      <c r="AU174" s="9"/>
    </row>
    <row r="175" spans="2:47" ht="15.75" customHeight="1">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c r="AR175" s="9"/>
      <c r="AS175" s="9"/>
      <c r="AT175" s="9"/>
      <c r="AU175" s="9"/>
    </row>
    <row r="176" spans="2:47" ht="15.75" customHeight="1">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c r="AR176" s="9"/>
      <c r="AS176" s="9"/>
      <c r="AT176" s="9"/>
      <c r="AU176" s="9"/>
    </row>
    <row r="177" spans="2:47" ht="15.75" customHeight="1">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c r="AR177" s="9"/>
      <c r="AS177" s="9"/>
      <c r="AT177" s="9"/>
      <c r="AU177" s="9"/>
    </row>
    <row r="178" spans="2:47" ht="15.75" customHeight="1">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c r="AR178" s="9"/>
      <c r="AS178" s="9"/>
      <c r="AT178" s="9"/>
      <c r="AU178" s="9"/>
    </row>
    <row r="179" spans="2:47" ht="15.75" customHeight="1">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c r="AR179" s="9"/>
      <c r="AS179" s="9"/>
      <c r="AT179" s="9"/>
      <c r="AU179" s="9"/>
    </row>
    <row r="180" spans="2:47" ht="15.75" customHeight="1">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c r="AR180" s="9"/>
      <c r="AS180" s="9"/>
      <c r="AT180" s="9"/>
      <c r="AU180" s="9"/>
    </row>
    <row r="181" spans="2:47" ht="15.75" customHeight="1">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c r="AR181" s="9"/>
      <c r="AS181" s="9"/>
      <c r="AT181" s="9"/>
      <c r="AU181" s="9"/>
    </row>
    <row r="182" spans="2:47" ht="15.75" customHeight="1">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c r="AR182" s="9"/>
      <c r="AS182" s="9"/>
      <c r="AT182" s="9"/>
      <c r="AU182" s="9"/>
    </row>
    <row r="183" spans="2:47" ht="15.75" customHeight="1">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c r="AR183" s="9"/>
      <c r="AS183" s="9"/>
      <c r="AT183" s="9"/>
      <c r="AU183" s="9"/>
    </row>
    <row r="184" spans="2:47" ht="15.75" customHeight="1">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c r="AR184" s="9"/>
      <c r="AS184" s="9"/>
      <c r="AT184" s="9"/>
      <c r="AU184" s="9"/>
    </row>
    <row r="185" spans="2:47" ht="15.75" customHeight="1">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c r="AR185" s="9"/>
      <c r="AS185" s="9"/>
      <c r="AT185" s="9"/>
      <c r="AU185" s="9"/>
    </row>
    <row r="186" spans="2:47" ht="15.75" customHeight="1">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c r="AR186" s="9"/>
      <c r="AS186" s="9"/>
      <c r="AT186" s="9"/>
      <c r="AU186" s="9"/>
    </row>
    <row r="187" spans="2:47" ht="15.75" customHeight="1">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c r="AR187" s="9"/>
      <c r="AS187" s="9"/>
      <c r="AT187" s="9"/>
      <c r="AU187" s="9"/>
    </row>
    <row r="188" spans="2:47" ht="15.75" customHeight="1">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c r="AR188" s="9"/>
      <c r="AS188" s="9"/>
      <c r="AT188" s="9"/>
      <c r="AU188" s="9"/>
    </row>
    <row r="189" spans="2:47" ht="15.75" customHeight="1">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c r="AR189" s="9"/>
      <c r="AS189" s="9"/>
      <c r="AT189" s="9"/>
      <c r="AU189" s="9"/>
    </row>
    <row r="190" spans="2:47" ht="15.75" customHeight="1">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c r="AR190" s="9"/>
      <c r="AS190" s="9"/>
      <c r="AT190" s="9"/>
      <c r="AU190" s="9"/>
    </row>
    <row r="191" spans="2:47" ht="15.75" customHeight="1">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c r="AR191" s="9"/>
      <c r="AS191" s="9"/>
      <c r="AT191" s="9"/>
      <c r="AU191" s="9"/>
    </row>
    <row r="192" spans="2:47" ht="15.75" customHeight="1">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c r="AR192" s="9"/>
      <c r="AS192" s="9"/>
      <c r="AT192" s="9"/>
      <c r="AU192" s="9"/>
    </row>
    <row r="193" spans="2:47" ht="15.75" customHeight="1">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c r="AR193" s="9"/>
      <c r="AS193" s="9"/>
      <c r="AT193" s="9"/>
      <c r="AU193" s="9"/>
    </row>
    <row r="194" spans="2:47" ht="15.75" customHeight="1">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c r="AR194" s="9"/>
      <c r="AS194" s="9"/>
      <c r="AT194" s="9"/>
      <c r="AU194" s="9"/>
    </row>
    <row r="195" spans="2:47" ht="15.75" customHeight="1">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c r="AR195" s="9"/>
      <c r="AS195" s="9"/>
      <c r="AT195" s="9"/>
      <c r="AU195" s="9"/>
    </row>
    <row r="196" spans="2:47" ht="15.75" customHeight="1">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c r="AR196" s="9"/>
      <c r="AS196" s="9"/>
      <c r="AT196" s="9"/>
      <c r="AU196" s="9"/>
    </row>
    <row r="197" spans="2:47" ht="15.75" customHeight="1">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c r="AR197" s="9"/>
      <c r="AS197" s="9"/>
      <c r="AT197" s="9"/>
      <c r="AU197" s="9"/>
    </row>
    <row r="198" spans="2:47" ht="15.75" customHeight="1">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c r="AR198" s="9"/>
      <c r="AS198" s="9"/>
      <c r="AT198" s="9"/>
      <c r="AU198" s="9"/>
    </row>
    <row r="199" spans="2:47" ht="15.75" customHeight="1">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c r="AR199" s="9"/>
      <c r="AS199" s="9"/>
      <c r="AT199" s="9"/>
      <c r="AU199" s="9"/>
    </row>
    <row r="200" spans="2:47" ht="15.75" customHeight="1">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c r="AR200" s="9"/>
      <c r="AS200" s="9"/>
      <c r="AT200" s="9"/>
      <c r="AU200" s="9"/>
    </row>
    <row r="201" spans="2:47" ht="15.75" customHeight="1">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c r="AR201" s="9"/>
      <c r="AS201" s="9"/>
      <c r="AT201" s="9"/>
      <c r="AU201" s="9"/>
    </row>
    <row r="202" spans="2:47" ht="15.75" customHeight="1">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c r="AR202" s="9"/>
      <c r="AS202" s="9"/>
      <c r="AT202" s="9"/>
      <c r="AU202" s="9"/>
    </row>
    <row r="203" spans="2:47" ht="15.75" customHeight="1">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c r="AR203" s="9"/>
      <c r="AS203" s="9"/>
      <c r="AT203" s="9"/>
      <c r="AU203" s="9"/>
    </row>
    <row r="204" spans="2:47" ht="15.75" customHeight="1">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c r="AR204" s="9"/>
      <c r="AS204" s="9"/>
      <c r="AT204" s="9"/>
      <c r="AU204" s="9"/>
    </row>
    <row r="205" spans="2:47" ht="15.75" customHeight="1">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c r="AR205" s="9"/>
      <c r="AS205" s="9"/>
      <c r="AT205" s="9"/>
      <c r="AU205" s="9"/>
    </row>
    <row r="206" spans="2:47" ht="15.75" customHeight="1">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c r="AR206" s="9"/>
      <c r="AS206" s="9"/>
      <c r="AT206" s="9"/>
      <c r="AU206" s="9"/>
    </row>
    <row r="207" spans="2:47" ht="15.75" customHeight="1">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c r="AR207" s="9"/>
      <c r="AS207" s="9"/>
      <c r="AT207" s="9"/>
      <c r="AU207" s="9"/>
    </row>
    <row r="208" spans="2:47" ht="15.75" customHeight="1">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c r="AR208" s="9"/>
      <c r="AS208" s="9"/>
      <c r="AT208" s="9"/>
      <c r="AU208" s="9"/>
    </row>
    <row r="209" spans="2:47" ht="15.75" customHeight="1">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c r="AR209" s="9"/>
      <c r="AS209" s="9"/>
      <c r="AT209" s="9"/>
      <c r="AU209" s="9"/>
    </row>
    <row r="210" spans="2:47" ht="15.75" customHeight="1">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c r="AR210" s="9"/>
      <c r="AS210" s="9"/>
      <c r="AT210" s="9"/>
      <c r="AU210" s="9"/>
    </row>
    <row r="211" spans="2:47" ht="15.75" customHeight="1">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c r="AR211" s="9"/>
      <c r="AS211" s="9"/>
      <c r="AT211" s="9"/>
      <c r="AU211" s="9"/>
    </row>
    <row r="212" spans="2:47" ht="15.75" customHeight="1">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c r="AR212" s="9"/>
      <c r="AS212" s="9"/>
      <c r="AT212" s="9"/>
      <c r="AU212" s="9"/>
    </row>
    <row r="213" spans="2:47" ht="15.75" customHeight="1">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c r="AR213" s="9"/>
      <c r="AS213" s="9"/>
      <c r="AT213" s="9"/>
      <c r="AU213" s="9"/>
    </row>
    <row r="214" spans="2:47" ht="15.75" customHeight="1">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c r="AR214" s="9"/>
      <c r="AS214" s="9"/>
      <c r="AT214" s="9"/>
      <c r="AU214" s="9"/>
    </row>
    <row r="215" spans="2:47" ht="15.75" customHeight="1">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c r="AR215" s="9"/>
      <c r="AS215" s="9"/>
      <c r="AT215" s="9"/>
      <c r="AU215" s="9"/>
    </row>
    <row r="216" spans="2:47" ht="15.75" customHeight="1">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c r="AR216" s="9"/>
      <c r="AS216" s="9"/>
      <c r="AT216" s="9"/>
      <c r="AU216" s="9"/>
    </row>
    <row r="217" spans="2:47" ht="15.75" customHeight="1">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c r="AR217" s="9"/>
      <c r="AS217" s="9"/>
      <c r="AT217" s="9"/>
      <c r="AU217" s="9"/>
    </row>
    <row r="218" spans="2:47" ht="15.75" customHeight="1">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c r="AR218" s="9"/>
      <c r="AS218" s="9"/>
      <c r="AT218" s="9"/>
      <c r="AU218" s="9"/>
    </row>
    <row r="219" spans="2:47" ht="15.75" customHeight="1"/>
    <row r="220" spans="2:47" ht="15.75" customHeight="1"/>
    <row r="221" spans="2:47" ht="15.75" customHeight="1"/>
    <row r="222" spans="2:47" ht="15.75" customHeight="1"/>
    <row r="223" spans="2:47" ht="15.75" customHeight="1"/>
    <row r="224" spans="2: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autoFilter ref="A8:AU23" xr:uid="{00000000-0009-0000-0000-00000E000000}">
    <filterColumn colId="8" showButton="0"/>
    <filterColumn colId="10" showButton="0"/>
    <filterColumn colId="12" showButton="0"/>
    <filterColumn colId="14" showButton="0"/>
    <filterColumn colId="16" showButton="0"/>
    <filterColumn colId="18">
      <filters>
        <filter val="No Aceptable  o Aceptable con control específico"/>
      </filters>
    </filterColumn>
    <filterColumn colId="30" showButton="0"/>
  </autoFilter>
  <mergeCells count="36">
    <mergeCell ref="A4:C4"/>
    <mergeCell ref="D4:G4"/>
    <mergeCell ref="K8:L8"/>
    <mergeCell ref="Z4:AC4"/>
    <mergeCell ref="A2:AE2"/>
    <mergeCell ref="A3:C3"/>
    <mergeCell ref="D3:G3"/>
    <mergeCell ref="H3:K3"/>
    <mergeCell ref="L3:S3"/>
    <mergeCell ref="T3:W3"/>
    <mergeCell ref="X3:AA3"/>
    <mergeCell ref="AB3:AC3"/>
    <mergeCell ref="Y7:Y8"/>
    <mergeCell ref="Z7:AD7"/>
    <mergeCell ref="X7:X8"/>
    <mergeCell ref="I8:J8"/>
    <mergeCell ref="AD4:AE4"/>
    <mergeCell ref="I7:S7"/>
    <mergeCell ref="R8:S8"/>
    <mergeCell ref="O8:P8"/>
    <mergeCell ref="U9:U23"/>
    <mergeCell ref="V9:V23"/>
    <mergeCell ref="W9:W23"/>
    <mergeCell ref="X4:Y4"/>
    <mergeCell ref="B9:B23"/>
    <mergeCell ref="A5:C5"/>
    <mergeCell ref="D5:AE5"/>
    <mergeCell ref="B6:AE6"/>
    <mergeCell ref="A7:A8"/>
    <mergeCell ref="B7:B8"/>
    <mergeCell ref="C7:D7"/>
    <mergeCell ref="E7:E8"/>
    <mergeCell ref="AE7:AE8"/>
    <mergeCell ref="F7:H7"/>
    <mergeCell ref="U7:W7"/>
    <mergeCell ref="A9:A23"/>
  </mergeCells>
  <conditionalFormatting sqref="R9:R23">
    <cfRule type="cellIs" dxfId="172" priority="1" stopIfTrue="1" operator="equal">
      <formula>"IV"</formula>
    </cfRule>
    <cfRule type="cellIs" dxfId="171" priority="2" stopIfTrue="1" operator="equal">
      <formula>"III"</formula>
    </cfRule>
    <cfRule type="cellIs" dxfId="170" priority="3" stopIfTrue="1" operator="equal">
      <formula>"II"</formula>
    </cfRule>
    <cfRule type="cellIs" dxfId="169" priority="4" stopIfTrue="1" operator="equal">
      <formula>"I"</formula>
    </cfRule>
  </conditionalFormatting>
  <conditionalFormatting sqref="S9:T23">
    <cfRule type="cellIs" dxfId="168" priority="5" operator="equal">
      <formula>"Mejorable"</formula>
    </cfRule>
    <cfRule type="cellIs" dxfId="167" priority="6" stopIfTrue="1" operator="equal">
      <formula>"No Aceptable"</formula>
    </cfRule>
    <cfRule type="cellIs" dxfId="166" priority="7" stopIfTrue="1" operator="equal">
      <formula>"Aceptable"</formula>
    </cfRule>
    <cfRule type="cellIs" dxfId="165" priority="8" operator="equal">
      <formula>"No Aceptable  o Aceptable con control específico"</formula>
    </cfRule>
  </conditionalFormatting>
  <conditionalFormatting sqref="T9:T17">
    <cfRule type="containsText" dxfId="164" priority="31" operator="containsText" text="SI">
      <formula>NOT(ISERROR(SEARCH(("SI"),(T9))))</formula>
    </cfRule>
    <cfRule type="cellIs" dxfId="163" priority="32" operator="equal">
      <formula>"NO"</formula>
    </cfRule>
    <cfRule type="containsText" dxfId="162" priority="33" operator="containsText" text="SI">
      <formula>NOT(ISERROR(SEARCH(("SI"),(T9))))</formula>
    </cfRule>
  </conditionalFormatting>
  <conditionalFormatting sqref="T18">
    <cfRule type="cellIs" dxfId="161" priority="10" operator="equal">
      <formula>"NO"</formula>
    </cfRule>
  </conditionalFormatting>
  <conditionalFormatting sqref="T19:T23">
    <cfRule type="containsText" dxfId="160" priority="20" operator="containsText" text="SI">
      <formula>NOT(ISERROR(SEARCH(("SI"),(T19))))</formula>
    </cfRule>
    <cfRule type="cellIs" dxfId="159" priority="21" operator="equal">
      <formula>"NO"</formula>
    </cfRule>
    <cfRule type="containsText" dxfId="158" priority="22" operator="containsText" text="SI">
      <formula>NOT(ISERROR(SEARCH(("SI"),(T19))))</formula>
    </cfRule>
  </conditionalFormatting>
  <dataValidations count="4">
    <dataValidation type="list" allowBlank="1" showErrorMessage="1" sqref="K9:K10 K13" xr:uid="{00000000-0002-0000-0E00-000000000000}">
      <formula1>NIVELEXPOSICION</formula1>
    </dataValidation>
    <dataValidation type="list" allowBlank="1" showErrorMessage="1" sqref="I9:I10 I13" xr:uid="{00000000-0002-0000-0E00-000001000000}">
      <formula1>NIVELDEFICIENCIA</formula1>
    </dataValidation>
    <dataValidation type="list" allowBlank="1" showErrorMessage="1" sqref="B9 T9:T23 Y9:Y23" xr:uid="{00000000-0002-0000-0E00-000002000000}">
      <formula1>RUTINARIA</formula1>
    </dataValidation>
    <dataValidation type="list" allowBlank="1" showErrorMessage="1" sqref="O9:O10 O13" xr:uid="{00000000-0002-0000-0E00-000003000000}">
      <formula1>NIVELCONSECUENCIA</formula1>
    </dataValidation>
  </dataValidations>
  <printOptions horizontalCentered="1"/>
  <pageMargins left="0.23622047244094491" right="0.23622047244094491" top="0.39370078740157483" bottom="0.39370078740157483" header="0" footer="0"/>
  <pageSetup scale="33" fitToHeight="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ACB6B979-9D3C-45BC-832C-F8F6113160C4}">
            <xm:f>NOT(ISERROR(SEARCH(("SI"),('1. SEV CIU'!T18))))</xm:f>
            <x14:dxf>
              <fill>
                <patternFill patternType="solid">
                  <fgColor rgb="FF92D050"/>
                  <bgColor rgb="FF92D050"/>
                </patternFill>
              </fill>
            </x14:dxf>
          </x14:cfRule>
          <x14:cfRule type="containsText" priority="11" operator="containsText" text="SI" id="{85808970-FF6F-4F87-8648-99D5BC44FF69}">
            <xm:f>NOT(ISERROR(SEARCH(("SI"),('1. SEV CIU'!T18))))</xm:f>
            <x14:dxf>
              <fill>
                <patternFill patternType="solid">
                  <fgColor rgb="FFFF0000"/>
                  <bgColor rgb="FFFF0000"/>
                </patternFill>
              </fill>
            </x14:dxf>
          </x14:cfRule>
          <xm:sqref>T18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00FF99"/>
    <pageSetUpPr fitToPage="1"/>
  </sheetPr>
  <dimension ref="A1:AU992"/>
  <sheetViews>
    <sheetView showGridLines="0" view="pageBreakPreview" topLeftCell="A13" zoomScale="85" zoomScaleNormal="75" zoomScaleSheetLayoutView="85" workbookViewId="0">
      <selection activeCell="I18" sqref="I18"/>
    </sheetView>
  </sheetViews>
  <sheetFormatPr defaultColWidth="12.625" defaultRowHeight="15" customHeight="1"/>
  <cols>
    <col min="1" max="1" width="22" customWidth="1"/>
    <col min="2" max="2" width="4.875" customWidth="1"/>
    <col min="3" max="3" width="12.125" customWidth="1"/>
    <col min="4" max="4" width="13.875" customWidth="1"/>
    <col min="5" max="5" width="29" customWidth="1"/>
    <col min="6" max="6" width="20.25" customWidth="1"/>
    <col min="7" max="7" width="16.625" customWidth="1"/>
    <col min="8" max="8" width="26.25" customWidth="1"/>
    <col min="9" max="14" width="5.125" customWidth="1"/>
    <col min="15" max="16" width="3.25" customWidth="1"/>
    <col min="17" max="18" width="5.125" customWidth="1"/>
    <col min="19" max="19" width="10.5" customWidth="1"/>
    <col min="20" max="20" width="14.125" customWidth="1"/>
    <col min="21" max="23" width="6" customWidth="1"/>
    <col min="24" max="24" width="15.25" customWidth="1"/>
    <col min="25" max="25" width="8.25" customWidth="1"/>
    <col min="26" max="28" width="17.5" customWidth="1"/>
    <col min="29" max="29" width="29.5" customWidth="1"/>
    <col min="30" max="30" width="17.5" customWidth="1"/>
    <col min="31" max="31" width="16" customWidth="1"/>
    <col min="32" max="40" width="10" customWidth="1"/>
  </cols>
  <sheetData>
    <row r="1" spans="1:40" ht="8.25" customHeight="1">
      <c r="B1" s="7"/>
      <c r="C1" s="7"/>
      <c r="D1" s="7"/>
      <c r="E1" s="7"/>
      <c r="F1" s="7"/>
      <c r="G1" s="7"/>
      <c r="H1" s="7"/>
      <c r="I1" s="7"/>
      <c r="J1" s="7"/>
      <c r="K1" s="7"/>
      <c r="L1" s="7"/>
      <c r="M1" s="7"/>
      <c r="N1" s="7"/>
      <c r="O1" s="7"/>
      <c r="P1" s="7"/>
      <c r="Q1" s="7"/>
      <c r="R1" s="7"/>
      <c r="S1" s="7"/>
      <c r="T1" s="7"/>
      <c r="U1" s="7"/>
      <c r="V1" s="7"/>
      <c r="W1" s="7"/>
      <c r="X1" s="7"/>
      <c r="Y1" s="7"/>
      <c r="Z1" s="8"/>
      <c r="AA1" s="7"/>
      <c r="AB1" s="7"/>
      <c r="AC1" s="7"/>
      <c r="AD1" s="7"/>
      <c r="AE1" s="7"/>
      <c r="AF1" s="7"/>
      <c r="AG1" s="7"/>
      <c r="AH1" s="7"/>
      <c r="AI1" s="7"/>
      <c r="AJ1" s="7"/>
      <c r="AK1" s="7"/>
      <c r="AL1" s="7"/>
      <c r="AM1" s="7"/>
    </row>
    <row r="2" spans="1:40" s="47" customFormat="1" ht="63" customHeight="1">
      <c r="A2" s="609" t="s">
        <v>88</v>
      </c>
      <c r="B2" s="610"/>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46"/>
      <c r="AG2" s="46"/>
      <c r="AH2" s="46"/>
      <c r="AI2" s="46"/>
      <c r="AJ2" s="46"/>
      <c r="AK2" s="46"/>
      <c r="AL2" s="46"/>
      <c r="AM2" s="46"/>
    </row>
    <row r="3" spans="1:40" s="48"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86" t="s">
        <v>316</v>
      </c>
      <c r="U3" s="456" t="s">
        <v>317</v>
      </c>
      <c r="V3" s="456"/>
      <c r="W3" s="456"/>
      <c r="X3" s="456"/>
      <c r="Y3" s="445"/>
      <c r="Z3" s="445"/>
      <c r="AA3" s="55"/>
      <c r="AB3" s="716" t="s">
        <v>318</v>
      </c>
      <c r="AC3" s="716"/>
      <c r="AD3" s="77" t="s">
        <v>319</v>
      </c>
      <c r="AE3" s="378">
        <v>4</v>
      </c>
      <c r="AF3" s="46"/>
      <c r="AG3" s="46"/>
      <c r="AH3" s="46"/>
      <c r="AI3" s="46"/>
      <c r="AJ3" s="46"/>
      <c r="AK3" s="46"/>
      <c r="AL3" s="46"/>
      <c r="AM3" s="46"/>
    </row>
    <row r="4" spans="1:40" s="48" customFormat="1" ht="22.5" customHeight="1">
      <c r="A4" s="438" t="s">
        <v>320</v>
      </c>
      <c r="B4" s="438"/>
      <c r="C4" s="438"/>
      <c r="D4" s="439" t="s">
        <v>814</v>
      </c>
      <c r="E4" s="440"/>
      <c r="F4" s="440"/>
      <c r="G4" s="441"/>
      <c r="H4" s="50"/>
      <c r="I4" s="219"/>
      <c r="J4" s="220"/>
      <c r="K4" s="220"/>
      <c r="L4" s="220"/>
      <c r="M4" s="220"/>
      <c r="N4" s="220"/>
      <c r="O4" s="220"/>
      <c r="P4" s="220"/>
      <c r="Q4" s="220"/>
      <c r="R4" s="220"/>
      <c r="S4" s="220"/>
      <c r="T4" s="220"/>
      <c r="U4" s="446" t="s">
        <v>322</v>
      </c>
      <c r="V4" s="447"/>
      <c r="W4" s="439" t="s">
        <v>421</v>
      </c>
      <c r="X4" s="440"/>
      <c r="Y4" s="440"/>
      <c r="Z4" s="444"/>
      <c r="AA4" s="615" t="s">
        <v>324</v>
      </c>
      <c r="AB4" s="615"/>
      <c r="AC4" s="615"/>
      <c r="AD4" s="615"/>
      <c r="AE4" s="615"/>
      <c r="AF4" s="49"/>
      <c r="AG4" s="49"/>
      <c r="AH4" s="49"/>
      <c r="AI4" s="49"/>
      <c r="AJ4" s="49"/>
      <c r="AK4" s="49"/>
      <c r="AL4" s="49"/>
      <c r="AM4" s="49"/>
    </row>
    <row r="5" spans="1:40" s="48" customFormat="1" ht="22.5" customHeight="1">
      <c r="A5" s="438" t="s">
        <v>325</v>
      </c>
      <c r="B5" s="438"/>
      <c r="C5" s="438"/>
      <c r="D5" s="442" t="s">
        <v>815</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row>
    <row r="6" spans="1:40" ht="25.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row>
    <row r="7" spans="1:40" ht="42.75" customHeight="1">
      <c r="A7" s="433" t="s">
        <v>329</v>
      </c>
      <c r="B7" s="435"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row>
    <row r="8" spans="1:40" ht="136.5" customHeight="1">
      <c r="A8" s="434"/>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row>
    <row r="9" spans="1:40" ht="203.25" customHeight="1">
      <c r="A9" s="462" t="s">
        <v>816</v>
      </c>
      <c r="B9" s="425" t="s">
        <v>4</v>
      </c>
      <c r="C9" s="90" t="s">
        <v>6</v>
      </c>
      <c r="D9" s="95" t="s">
        <v>5</v>
      </c>
      <c r="E9" s="95"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8</v>
      </c>
      <c r="V9" s="429"/>
      <c r="W9" s="429">
        <f>U9+V9</f>
        <v>8</v>
      </c>
      <c r="X9" s="100" t="s">
        <v>137</v>
      </c>
      <c r="Y9" s="90" t="s">
        <v>4</v>
      </c>
      <c r="Z9" s="90" t="s">
        <v>86</v>
      </c>
      <c r="AA9" s="90" t="s">
        <v>86</v>
      </c>
      <c r="AB9" s="98" t="s">
        <v>341</v>
      </c>
      <c r="AC9" s="89" t="s">
        <v>342</v>
      </c>
      <c r="AD9" s="90" t="s">
        <v>86</v>
      </c>
      <c r="AE9" s="143" t="s">
        <v>86</v>
      </c>
      <c r="AF9" s="9"/>
      <c r="AG9" s="9"/>
      <c r="AH9" s="9"/>
      <c r="AI9" s="9"/>
      <c r="AJ9" s="9"/>
      <c r="AK9" s="9"/>
      <c r="AL9" s="9"/>
      <c r="AM9" s="9"/>
      <c r="AN9" s="9"/>
    </row>
    <row r="10" spans="1:40" ht="81" hidden="1" customHeight="1">
      <c r="A10" s="463"/>
      <c r="B10" s="425"/>
      <c r="C10" s="90" t="s">
        <v>167</v>
      </c>
      <c r="D10" s="95" t="s">
        <v>9</v>
      </c>
      <c r="E10" s="95" t="s">
        <v>424</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101" t="s">
        <v>348</v>
      </c>
      <c r="AD10" s="90" t="s">
        <v>86</v>
      </c>
      <c r="AE10" s="143" t="s">
        <v>86</v>
      </c>
      <c r="AF10" s="9"/>
      <c r="AG10" s="9"/>
      <c r="AH10" s="9"/>
      <c r="AI10" s="9"/>
      <c r="AJ10" s="9"/>
      <c r="AK10" s="9"/>
      <c r="AL10" s="9"/>
      <c r="AM10" s="9"/>
      <c r="AN10" s="9"/>
    </row>
    <row r="11" spans="1:40" ht="147.75" hidden="1" customHeight="1">
      <c r="A11" s="463"/>
      <c r="B11" s="425"/>
      <c r="C11" s="102" t="s">
        <v>349</v>
      </c>
      <c r="D11" s="102" t="s">
        <v>9</v>
      </c>
      <c r="E11" s="90"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105" t="s">
        <v>353</v>
      </c>
      <c r="AD11" s="90" t="s">
        <v>86</v>
      </c>
      <c r="AE11" s="142" t="s">
        <v>86</v>
      </c>
      <c r="AF11" s="9"/>
      <c r="AG11" s="9"/>
      <c r="AH11" s="9"/>
      <c r="AI11" s="9"/>
      <c r="AJ11" s="9"/>
      <c r="AK11" s="9"/>
      <c r="AL11" s="9"/>
      <c r="AM11" s="9"/>
      <c r="AN11" s="9"/>
    </row>
    <row r="12" spans="1:40" ht="133.5" hidden="1" customHeight="1">
      <c r="A12" s="463"/>
      <c r="B12" s="425"/>
      <c r="C12" s="90" t="s">
        <v>354</v>
      </c>
      <c r="D12" s="90" t="s">
        <v>9</v>
      </c>
      <c r="E12" s="90"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06" t="s">
        <v>360</v>
      </c>
      <c r="AD12" s="90" t="s">
        <v>86</v>
      </c>
      <c r="AE12" s="143" t="s">
        <v>86</v>
      </c>
      <c r="AF12" s="9"/>
      <c r="AG12" s="9"/>
      <c r="AH12" s="9"/>
      <c r="AI12" s="9"/>
      <c r="AJ12" s="9"/>
      <c r="AK12" s="9"/>
      <c r="AL12" s="9"/>
      <c r="AM12" s="9"/>
      <c r="AN12" s="9"/>
    </row>
    <row r="13" spans="1:40" ht="133.5" customHeight="1">
      <c r="A13" s="463"/>
      <c r="B13" s="425"/>
      <c r="C13" s="90" t="s">
        <v>206</v>
      </c>
      <c r="D13" s="95" t="s">
        <v>17</v>
      </c>
      <c r="E13" s="95" t="s">
        <v>361</v>
      </c>
      <c r="F13" s="95" t="s">
        <v>362</v>
      </c>
      <c r="G13" s="95" t="s">
        <v>363</v>
      </c>
      <c r="H13" s="95" t="s">
        <v>364</v>
      </c>
      <c r="I13" s="90">
        <v>6</v>
      </c>
      <c r="J13" s="217" t="str">
        <f t="shared" si="0"/>
        <v>Alto</v>
      </c>
      <c r="K13" s="90">
        <v>3</v>
      </c>
      <c r="L13" s="217" t="str">
        <f t="shared" si="1"/>
        <v>Frecuente</v>
      </c>
      <c r="M13" s="90">
        <f t="shared" si="7"/>
        <v>18</v>
      </c>
      <c r="N13" s="217" t="str">
        <f t="shared" si="2"/>
        <v>Alto</v>
      </c>
      <c r="O13" s="90">
        <v>25</v>
      </c>
      <c r="P13" s="217" t="str">
        <f t="shared" si="3"/>
        <v>Grave</v>
      </c>
      <c r="Q13" s="90">
        <f t="shared" si="4"/>
        <v>450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101" t="s">
        <v>366</v>
      </c>
      <c r="AD13" s="90" t="s">
        <v>86</v>
      </c>
      <c r="AE13" s="143" t="s">
        <v>367</v>
      </c>
      <c r="AF13" s="9"/>
      <c r="AG13" s="9"/>
      <c r="AH13" s="9"/>
      <c r="AI13" s="9"/>
      <c r="AJ13" s="9"/>
      <c r="AK13" s="9"/>
      <c r="AL13" s="9"/>
      <c r="AM13" s="9"/>
      <c r="AN13" s="9"/>
    </row>
    <row r="14" spans="1:40" ht="133.5" customHeight="1">
      <c r="A14" s="463"/>
      <c r="B14" s="425"/>
      <c r="C14" s="90" t="s">
        <v>368</v>
      </c>
      <c r="D14" s="90" t="s">
        <v>20</v>
      </c>
      <c r="E14" s="90"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101" t="s">
        <v>374</v>
      </c>
      <c r="AD14" s="90" t="s">
        <v>86</v>
      </c>
      <c r="AE14" s="143" t="s">
        <v>86</v>
      </c>
      <c r="AF14" s="9"/>
      <c r="AG14" s="9"/>
      <c r="AH14" s="9"/>
      <c r="AI14" s="9"/>
      <c r="AJ14" s="9"/>
      <c r="AK14" s="9"/>
      <c r="AL14" s="9"/>
      <c r="AM14" s="9"/>
      <c r="AN14" s="9"/>
    </row>
    <row r="15" spans="1:40" ht="133.5" customHeight="1">
      <c r="A15" s="463"/>
      <c r="B15" s="425"/>
      <c r="C15" s="90" t="s">
        <v>225</v>
      </c>
      <c r="D15" s="95" t="s">
        <v>20</v>
      </c>
      <c r="E15" s="108"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97" t="s">
        <v>377</v>
      </c>
      <c r="AD15" s="90" t="s">
        <v>86</v>
      </c>
      <c r="AE15" s="143" t="s">
        <v>86</v>
      </c>
      <c r="AF15" s="9"/>
      <c r="AG15" s="9"/>
      <c r="AH15" s="9"/>
      <c r="AI15" s="9"/>
      <c r="AJ15" s="9"/>
      <c r="AK15" s="9"/>
      <c r="AL15" s="9"/>
      <c r="AM15" s="9"/>
      <c r="AN15" s="9"/>
    </row>
    <row r="16" spans="1:40" ht="68.25" hidden="1" customHeight="1">
      <c r="A16" s="463"/>
      <c r="B16" s="425"/>
      <c r="C16" s="90" t="s">
        <v>289</v>
      </c>
      <c r="D16" s="90" t="s">
        <v>23</v>
      </c>
      <c r="E16" s="90"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90" t="s">
        <v>384</v>
      </c>
      <c r="AD16" s="90" t="s">
        <v>86</v>
      </c>
      <c r="AE16" s="90" t="s">
        <v>86</v>
      </c>
      <c r="AF16" s="9"/>
      <c r="AG16" s="9"/>
      <c r="AH16" s="9"/>
      <c r="AI16" s="9"/>
      <c r="AJ16" s="9"/>
      <c r="AK16" s="9"/>
      <c r="AL16" s="9"/>
      <c r="AM16" s="9"/>
      <c r="AN16" s="9"/>
    </row>
    <row r="17" spans="1:47" ht="178.5" hidden="1" customHeight="1">
      <c r="A17" s="463"/>
      <c r="B17" s="425"/>
      <c r="C17" s="90" t="s">
        <v>385</v>
      </c>
      <c r="D17" s="95" t="s">
        <v>23</v>
      </c>
      <c r="E17" s="90"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06" t="s">
        <v>391</v>
      </c>
      <c r="AD17" s="90" t="s">
        <v>86</v>
      </c>
      <c r="AE17" s="143" t="s">
        <v>86</v>
      </c>
      <c r="AF17" s="9"/>
      <c r="AG17" s="9"/>
      <c r="AH17" s="9"/>
      <c r="AI17" s="9"/>
      <c r="AJ17" s="9"/>
      <c r="AK17" s="9"/>
      <c r="AL17" s="9"/>
      <c r="AM17" s="9"/>
      <c r="AN17" s="9"/>
    </row>
    <row r="18" spans="1:47" ht="117.75" customHeight="1">
      <c r="A18" s="463"/>
      <c r="B18" s="425"/>
      <c r="C18" s="90" t="s">
        <v>397</v>
      </c>
      <c r="D18" s="95" t="s">
        <v>23</v>
      </c>
      <c r="E18" s="90" t="s">
        <v>386</v>
      </c>
      <c r="F18" s="90" t="s">
        <v>86</v>
      </c>
      <c r="G18" s="98" t="s">
        <v>388</v>
      </c>
      <c r="H18" s="98" t="s">
        <v>381</v>
      </c>
      <c r="I18" s="98">
        <v>2</v>
      </c>
      <c r="J18" s="216" t="str">
        <f t="shared" si="0"/>
        <v>Medio</v>
      </c>
      <c r="K18" s="98">
        <v>3</v>
      </c>
      <c r="L18" s="216" t="str">
        <f t="shared" si="1"/>
        <v>Frecuente</v>
      </c>
      <c r="M18" s="98">
        <f t="shared" si="7"/>
        <v>6</v>
      </c>
      <c r="N18" s="216" t="str">
        <f t="shared" si="2"/>
        <v>Medio</v>
      </c>
      <c r="O18" s="98">
        <v>25</v>
      </c>
      <c r="P18" s="216" t="str">
        <f t="shared" si="3"/>
        <v>Grave</v>
      </c>
      <c r="Q18" s="98">
        <f t="shared" si="4"/>
        <v>150</v>
      </c>
      <c r="R18" s="90" t="str">
        <f t="shared" si="5"/>
        <v>II</v>
      </c>
      <c r="S18" s="99" t="str">
        <f t="shared" si="6"/>
        <v>No Aceptable  o Aceptable con control específico</v>
      </c>
      <c r="T18" s="99" t="s">
        <v>4</v>
      </c>
      <c r="U18" s="430"/>
      <c r="V18" s="430"/>
      <c r="W18" s="430"/>
      <c r="X18" s="100" t="s">
        <v>246</v>
      </c>
      <c r="Y18" s="90" t="s">
        <v>4</v>
      </c>
      <c r="Z18" s="90" t="s">
        <v>86</v>
      </c>
      <c r="AA18" s="90" t="s">
        <v>86</v>
      </c>
      <c r="AB18" s="90" t="s">
        <v>398</v>
      </c>
      <c r="AC18" s="106" t="s">
        <v>391</v>
      </c>
      <c r="AD18" s="90" t="s">
        <v>86</v>
      </c>
      <c r="AE18" s="90" t="s">
        <v>86</v>
      </c>
      <c r="AF18" s="9"/>
      <c r="AG18" s="9"/>
      <c r="AH18" s="9"/>
      <c r="AI18" s="9"/>
      <c r="AJ18" s="9"/>
      <c r="AK18" s="9"/>
      <c r="AL18" s="9"/>
      <c r="AM18" s="9"/>
      <c r="AN18" s="9"/>
      <c r="AO18" s="9"/>
      <c r="AP18" s="9"/>
      <c r="AQ18" s="9"/>
      <c r="AR18" s="9"/>
      <c r="AS18" s="9"/>
      <c r="AT18" s="9"/>
      <c r="AU18" s="9"/>
    </row>
    <row r="19" spans="1:47" ht="161.25" hidden="1" customHeight="1">
      <c r="A19" s="463"/>
      <c r="B19" s="425"/>
      <c r="C19" s="90" t="s">
        <v>392</v>
      </c>
      <c r="D19" s="90" t="s">
        <v>23</v>
      </c>
      <c r="E19" s="90" t="s">
        <v>393</v>
      </c>
      <c r="F19" s="96" t="s">
        <v>339</v>
      </c>
      <c r="G19" s="98" t="s">
        <v>394</v>
      </c>
      <c r="H19" s="90" t="s">
        <v>395</v>
      </c>
      <c r="I19" s="98">
        <v>2</v>
      </c>
      <c r="J19" s="216" t="str">
        <f t="shared" si="0"/>
        <v>Medio</v>
      </c>
      <c r="K19" s="98">
        <v>1</v>
      </c>
      <c r="L19" s="216" t="str">
        <f t="shared" si="1"/>
        <v>Esporádica</v>
      </c>
      <c r="M19" s="98">
        <f t="shared" si="7"/>
        <v>2</v>
      </c>
      <c r="N19" s="216" t="str">
        <f t="shared" si="2"/>
        <v>Bajo</v>
      </c>
      <c r="O19" s="98">
        <v>10</v>
      </c>
      <c r="P19" s="216" t="str">
        <f t="shared" si="3"/>
        <v>Leve</v>
      </c>
      <c r="Q19" s="98">
        <f t="shared" si="4"/>
        <v>20</v>
      </c>
      <c r="R19" s="90" t="str">
        <f t="shared" si="5"/>
        <v>IV</v>
      </c>
      <c r="S19" s="99" t="str">
        <f t="shared" si="6"/>
        <v>Aceptable</v>
      </c>
      <c r="T19" s="99" t="s">
        <v>4</v>
      </c>
      <c r="U19" s="430"/>
      <c r="V19" s="430"/>
      <c r="W19" s="430"/>
      <c r="X19" s="100" t="s">
        <v>390</v>
      </c>
      <c r="Y19" s="90" t="s">
        <v>8</v>
      </c>
      <c r="Z19" s="90" t="s">
        <v>86</v>
      </c>
      <c r="AA19" s="90" t="s">
        <v>86</v>
      </c>
      <c r="AB19" s="90" t="s">
        <v>86</v>
      </c>
      <c r="AC19" s="106" t="s">
        <v>396</v>
      </c>
      <c r="AD19" s="90" t="s">
        <v>86</v>
      </c>
      <c r="AE19" s="143" t="s">
        <v>86</v>
      </c>
      <c r="AF19" s="9"/>
      <c r="AG19" s="9"/>
      <c r="AH19" s="9"/>
      <c r="AI19" s="9"/>
      <c r="AJ19" s="9"/>
      <c r="AK19" s="9"/>
      <c r="AL19" s="9"/>
      <c r="AM19" s="9"/>
      <c r="AN19" s="9"/>
    </row>
    <row r="20" spans="1:47" ht="161.25" customHeight="1">
      <c r="A20" s="463"/>
      <c r="B20" s="425"/>
      <c r="C20" s="90" t="s">
        <v>399</v>
      </c>
      <c r="D20" s="95" t="s">
        <v>23</v>
      </c>
      <c r="E20" s="90"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06" t="s">
        <v>402</v>
      </c>
      <c r="AD20" s="90" t="s">
        <v>86</v>
      </c>
      <c r="AE20" s="143" t="s">
        <v>86</v>
      </c>
      <c r="AF20" s="9"/>
      <c r="AG20" s="9"/>
      <c r="AH20" s="9"/>
      <c r="AI20" s="9"/>
      <c r="AJ20" s="9"/>
      <c r="AK20" s="9"/>
      <c r="AL20" s="9"/>
      <c r="AM20" s="9"/>
      <c r="AN20" s="9"/>
    </row>
    <row r="21" spans="1:47" ht="161.25" customHeight="1">
      <c r="A21" s="463"/>
      <c r="B21" s="425"/>
      <c r="C21" s="109" t="s">
        <v>403</v>
      </c>
      <c r="D21" s="95" t="s">
        <v>23</v>
      </c>
      <c r="E21" s="98"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110" t="s">
        <v>409</v>
      </c>
      <c r="AD21" s="90" t="s">
        <v>86</v>
      </c>
      <c r="AE21" s="143" t="s">
        <v>86</v>
      </c>
      <c r="AF21" s="9"/>
      <c r="AG21" s="9"/>
      <c r="AH21" s="9"/>
      <c r="AI21" s="9"/>
      <c r="AJ21" s="9"/>
      <c r="AK21" s="9"/>
      <c r="AL21" s="9"/>
      <c r="AM21" s="9"/>
      <c r="AN21" s="9"/>
    </row>
    <row r="22" spans="1:47" ht="161.25" customHeight="1">
      <c r="A22" s="463"/>
      <c r="B22" s="425"/>
      <c r="C22" s="109" t="s">
        <v>410</v>
      </c>
      <c r="D22" s="96" t="s">
        <v>23</v>
      </c>
      <c r="E22" s="98"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110" t="s">
        <v>415</v>
      </c>
      <c r="AD22" s="90" t="s">
        <v>86</v>
      </c>
      <c r="AE22" s="143" t="s">
        <v>86</v>
      </c>
      <c r="AF22" s="9"/>
      <c r="AG22" s="9"/>
      <c r="AH22" s="9"/>
      <c r="AI22" s="9"/>
      <c r="AJ22" s="9"/>
      <c r="AK22" s="9"/>
      <c r="AL22" s="9"/>
      <c r="AM22" s="9"/>
      <c r="AN22" s="9"/>
    </row>
    <row r="23" spans="1:47" ht="156.75" customHeight="1">
      <c r="A23" s="463"/>
      <c r="B23" s="425"/>
      <c r="C23" s="90" t="s">
        <v>234</v>
      </c>
      <c r="D23" s="95" t="s">
        <v>26</v>
      </c>
      <c r="E23" s="90"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110" t="s">
        <v>419</v>
      </c>
      <c r="AD23" s="90" t="s">
        <v>86</v>
      </c>
      <c r="AE23" s="143" t="s">
        <v>86</v>
      </c>
      <c r="AF23" s="9"/>
      <c r="AG23" s="9"/>
      <c r="AH23" s="9"/>
      <c r="AI23" s="9"/>
      <c r="AJ23" s="9"/>
      <c r="AK23" s="9"/>
      <c r="AL23" s="9"/>
      <c r="AM23" s="9"/>
      <c r="AN23" s="9"/>
    </row>
    <row r="24" spans="1:47" ht="15.75" customHeight="1">
      <c r="B24" s="9"/>
      <c r="C24" s="9"/>
      <c r="D24" s="9"/>
      <c r="E24" s="9"/>
      <c r="F24" s="9"/>
      <c r="G24" s="9"/>
      <c r="H24" s="9"/>
      <c r="I24" s="42"/>
      <c r="J24" s="42"/>
      <c r="K24" s="42"/>
      <c r="L24" s="42"/>
      <c r="M24" s="42"/>
      <c r="N24" s="42"/>
      <c r="O24" s="42"/>
      <c r="P24" s="42"/>
      <c r="Q24" s="42"/>
      <c r="R24" s="42"/>
      <c r="S24" s="42"/>
      <c r="T24" s="42"/>
      <c r="U24" s="42"/>
      <c r="V24" s="42"/>
      <c r="W24" s="42"/>
      <c r="X24" s="42"/>
      <c r="Y24" s="42"/>
      <c r="Z24" s="44"/>
      <c r="AA24" s="42"/>
      <c r="AB24" s="9"/>
      <c r="AC24" s="9"/>
      <c r="AD24" s="9"/>
      <c r="AE24" s="9"/>
      <c r="AF24" s="9"/>
      <c r="AG24" s="9"/>
      <c r="AH24" s="9"/>
      <c r="AI24" s="9"/>
      <c r="AJ24" s="9"/>
      <c r="AK24" s="9"/>
      <c r="AL24" s="9"/>
      <c r="AM24" s="9"/>
      <c r="AN24" s="9"/>
    </row>
    <row r="25" spans="1:47" ht="15.75" customHeight="1">
      <c r="B25" s="9"/>
      <c r="C25" s="9"/>
      <c r="D25" s="9"/>
      <c r="E25" s="9"/>
      <c r="F25" s="9"/>
      <c r="G25" s="9"/>
      <c r="H25" s="9"/>
      <c r="I25" s="42"/>
      <c r="J25" s="42"/>
      <c r="K25" s="42"/>
      <c r="L25" s="42"/>
      <c r="M25" s="42"/>
      <c r="N25" s="42"/>
      <c r="O25" s="42"/>
      <c r="P25" s="42"/>
      <c r="Q25" s="42"/>
      <c r="R25" s="42"/>
      <c r="S25" s="42"/>
      <c r="T25" s="42"/>
      <c r="U25" s="42"/>
      <c r="V25" s="42"/>
      <c r="W25" s="42"/>
      <c r="X25" s="42"/>
      <c r="Y25" s="42"/>
      <c r="Z25" s="44"/>
      <c r="AA25" s="42"/>
      <c r="AB25" s="9"/>
      <c r="AC25" s="9"/>
      <c r="AD25" s="9"/>
      <c r="AE25" s="9"/>
      <c r="AF25" s="9"/>
      <c r="AG25" s="9"/>
      <c r="AH25" s="9"/>
      <c r="AI25" s="9"/>
      <c r="AJ25" s="9"/>
      <c r="AK25" s="9"/>
      <c r="AL25" s="9"/>
      <c r="AM25" s="9"/>
      <c r="AN25" s="9"/>
    </row>
    <row r="26" spans="1:47" ht="15.75" customHeight="1">
      <c r="B26" s="9"/>
      <c r="C26" s="9"/>
      <c r="D26" s="9"/>
      <c r="E26" s="9"/>
      <c r="F26" s="9"/>
      <c r="G26" s="9"/>
      <c r="H26" s="9"/>
      <c r="I26" s="42"/>
      <c r="J26" s="42"/>
      <c r="K26" s="42"/>
      <c r="L26" s="42"/>
      <c r="M26" s="42"/>
      <c r="N26" s="42"/>
      <c r="O26" s="42"/>
      <c r="P26" s="42"/>
      <c r="Q26" s="42"/>
      <c r="R26" s="42"/>
      <c r="S26" s="42"/>
      <c r="T26" s="42"/>
      <c r="U26" s="42"/>
      <c r="V26" s="42"/>
      <c r="W26" s="42"/>
      <c r="X26" s="42"/>
      <c r="Y26" s="42"/>
      <c r="Z26" s="44"/>
      <c r="AA26" s="42"/>
      <c r="AB26" s="9"/>
      <c r="AC26" s="9"/>
      <c r="AD26" s="9"/>
      <c r="AE26" s="9"/>
      <c r="AF26" s="9"/>
      <c r="AG26" s="9"/>
      <c r="AH26" s="9"/>
      <c r="AI26" s="9"/>
      <c r="AJ26" s="9"/>
      <c r="AK26" s="9"/>
      <c r="AL26" s="9"/>
      <c r="AM26" s="9"/>
      <c r="AN26" s="9"/>
    </row>
    <row r="27" spans="1:47" ht="15.75" customHeight="1">
      <c r="B27" s="9"/>
      <c r="C27" s="9"/>
      <c r="D27" s="9"/>
      <c r="E27" s="9"/>
      <c r="F27" s="9"/>
      <c r="G27" s="9"/>
      <c r="H27" s="9"/>
      <c r="I27" s="42"/>
      <c r="J27" s="42"/>
      <c r="K27" s="42"/>
      <c r="L27" s="42"/>
      <c r="M27" s="42"/>
      <c r="N27" s="42"/>
      <c r="O27" s="42"/>
      <c r="P27" s="42"/>
      <c r="Q27" s="42"/>
      <c r="R27" s="42"/>
      <c r="S27" s="42"/>
      <c r="T27" s="42"/>
      <c r="U27" s="42"/>
      <c r="V27" s="42"/>
      <c r="W27" s="42"/>
      <c r="X27" s="42"/>
      <c r="Y27" s="42"/>
      <c r="Z27" s="44"/>
      <c r="AA27" s="42"/>
      <c r="AB27" s="9"/>
      <c r="AC27" s="9"/>
      <c r="AD27" s="9"/>
      <c r="AE27" s="9"/>
      <c r="AF27" s="9"/>
      <c r="AG27" s="9"/>
      <c r="AH27" s="9"/>
      <c r="AI27" s="9"/>
      <c r="AJ27" s="9"/>
      <c r="AK27" s="9"/>
      <c r="AL27" s="9"/>
      <c r="AM27" s="9"/>
      <c r="AN27" s="9"/>
    </row>
    <row r="28" spans="1:47" ht="15.75" customHeight="1">
      <c r="B28" s="9"/>
      <c r="C28" s="9"/>
      <c r="D28" s="9"/>
      <c r="E28" s="9"/>
      <c r="F28" s="9"/>
      <c r="G28" s="9"/>
      <c r="H28" s="9"/>
      <c r="I28" s="42"/>
      <c r="J28" s="42"/>
      <c r="K28" s="42"/>
      <c r="L28" s="42"/>
      <c r="M28" s="42"/>
      <c r="N28" s="42"/>
      <c r="O28" s="42"/>
      <c r="P28" s="42"/>
      <c r="Q28" s="42"/>
      <c r="R28" s="42"/>
      <c r="S28" s="42"/>
      <c r="T28" s="42"/>
      <c r="U28" s="42"/>
      <c r="V28" s="42"/>
      <c r="W28" s="42"/>
      <c r="X28" s="42"/>
      <c r="Y28" s="42"/>
      <c r="Z28" s="44"/>
      <c r="AA28" s="42"/>
      <c r="AB28" s="9"/>
      <c r="AC28" s="9"/>
      <c r="AD28" s="9"/>
      <c r="AE28" s="9"/>
      <c r="AF28" s="9"/>
      <c r="AG28" s="9"/>
      <c r="AH28" s="9"/>
      <c r="AI28" s="9"/>
      <c r="AJ28" s="9"/>
      <c r="AK28" s="9"/>
      <c r="AL28" s="9"/>
      <c r="AM28" s="9"/>
      <c r="AN28" s="9"/>
    </row>
    <row r="29" spans="1:47" ht="15.75" customHeight="1">
      <c r="B29" s="9"/>
      <c r="C29" s="9"/>
      <c r="D29" s="9"/>
      <c r="E29" s="9"/>
      <c r="F29" s="9"/>
      <c r="G29" s="9"/>
      <c r="H29" s="9"/>
      <c r="I29" s="42"/>
      <c r="J29" s="42"/>
      <c r="K29" s="42"/>
      <c r="L29" s="42"/>
      <c r="M29" s="42"/>
      <c r="N29" s="42"/>
      <c r="O29" s="42"/>
      <c r="P29" s="42"/>
      <c r="Q29" s="42"/>
      <c r="R29" s="42"/>
      <c r="S29" s="42"/>
      <c r="T29" s="42"/>
      <c r="U29" s="42"/>
      <c r="V29" s="42"/>
      <c r="W29" s="42"/>
      <c r="X29" s="42"/>
      <c r="Y29" s="42"/>
      <c r="Z29" s="44"/>
      <c r="AA29" s="42"/>
      <c r="AB29" s="9"/>
      <c r="AC29" s="9"/>
      <c r="AD29" s="9"/>
      <c r="AE29" s="9"/>
      <c r="AF29" s="9"/>
      <c r="AG29" s="9"/>
      <c r="AH29" s="9"/>
      <c r="AI29" s="9"/>
      <c r="AJ29" s="9"/>
      <c r="AK29" s="9"/>
      <c r="AL29" s="9"/>
      <c r="AM29" s="9"/>
      <c r="AN29" s="9"/>
    </row>
    <row r="30" spans="1:47" ht="15.75" customHeight="1">
      <c r="B30" s="9"/>
      <c r="C30" s="9"/>
      <c r="D30" s="9"/>
      <c r="E30" s="9"/>
      <c r="F30" s="9"/>
      <c r="G30" s="9"/>
      <c r="H30" s="9"/>
      <c r="I30" s="42"/>
      <c r="J30" s="42"/>
      <c r="K30" s="42"/>
      <c r="L30" s="42"/>
      <c r="M30" s="42"/>
      <c r="N30" s="42"/>
      <c r="O30" s="42"/>
      <c r="P30" s="42"/>
      <c r="Q30" s="42"/>
      <c r="R30" s="42"/>
      <c r="S30" s="42"/>
      <c r="T30" s="42"/>
      <c r="U30" s="42"/>
      <c r="V30" s="42"/>
      <c r="W30" s="42"/>
      <c r="X30" s="42"/>
      <c r="Y30" s="42"/>
      <c r="Z30" s="44"/>
      <c r="AA30" s="42"/>
      <c r="AB30" s="9"/>
      <c r="AC30" s="9"/>
      <c r="AD30" s="9"/>
      <c r="AE30" s="9"/>
      <c r="AF30" s="9"/>
      <c r="AG30" s="9"/>
      <c r="AH30" s="9"/>
      <c r="AI30" s="9"/>
      <c r="AJ30" s="9"/>
      <c r="AK30" s="9"/>
      <c r="AL30" s="9"/>
      <c r="AM30" s="9"/>
      <c r="AN30" s="9"/>
    </row>
    <row r="31" spans="1:47" ht="15.75" customHeight="1">
      <c r="B31" s="9"/>
      <c r="C31" s="9"/>
      <c r="D31" s="9"/>
      <c r="E31" s="9"/>
      <c r="F31" s="9"/>
      <c r="G31" s="9"/>
      <c r="H31" s="9"/>
      <c r="I31" s="42"/>
      <c r="J31" s="42"/>
      <c r="K31" s="42"/>
      <c r="L31" s="42"/>
      <c r="M31" s="42"/>
      <c r="N31" s="42"/>
      <c r="O31" s="42"/>
      <c r="P31" s="42"/>
      <c r="Q31" s="42"/>
      <c r="R31" s="42"/>
      <c r="S31" s="42"/>
      <c r="T31" s="42"/>
      <c r="U31" s="42"/>
      <c r="V31" s="42"/>
      <c r="W31" s="42"/>
      <c r="X31" s="42"/>
      <c r="Y31" s="42"/>
      <c r="Z31" s="44"/>
      <c r="AA31" s="42"/>
      <c r="AB31" s="9"/>
      <c r="AC31" s="9"/>
      <c r="AD31" s="9"/>
      <c r="AE31" s="9"/>
      <c r="AF31" s="9"/>
      <c r="AG31" s="9"/>
      <c r="AH31" s="9"/>
      <c r="AI31" s="9"/>
      <c r="AJ31" s="9"/>
      <c r="AK31" s="9"/>
      <c r="AL31" s="9"/>
      <c r="AM31" s="9"/>
      <c r="AN31" s="9"/>
    </row>
    <row r="32" spans="1:47" ht="15.75" customHeight="1">
      <c r="B32" s="9"/>
      <c r="C32" s="9"/>
      <c r="D32" s="9"/>
      <c r="E32" s="9"/>
      <c r="F32" s="9"/>
      <c r="G32" s="9"/>
      <c r="H32" s="9"/>
      <c r="I32" s="42"/>
      <c r="J32" s="42"/>
      <c r="K32" s="42"/>
      <c r="L32" s="42"/>
      <c r="M32" s="42"/>
      <c r="N32" s="42"/>
      <c r="O32" s="42"/>
      <c r="P32" s="42"/>
      <c r="Q32" s="42"/>
      <c r="R32" s="42"/>
      <c r="S32" s="42"/>
      <c r="T32" s="42"/>
      <c r="U32" s="42"/>
      <c r="V32" s="42"/>
      <c r="W32" s="42"/>
      <c r="X32" s="42"/>
      <c r="Y32" s="42"/>
      <c r="Z32" s="44"/>
      <c r="AA32" s="42"/>
      <c r="AB32" s="9"/>
      <c r="AC32" s="9"/>
      <c r="AD32" s="9"/>
      <c r="AE32" s="9"/>
      <c r="AF32" s="9"/>
      <c r="AG32" s="9"/>
      <c r="AH32" s="9"/>
      <c r="AI32" s="9"/>
      <c r="AJ32" s="9"/>
      <c r="AK32" s="9"/>
      <c r="AL32" s="9"/>
      <c r="AM32" s="9"/>
      <c r="AN32" s="9"/>
    </row>
    <row r="33" spans="2:40" ht="15.75" customHeight="1">
      <c r="B33" s="9"/>
      <c r="C33" s="9"/>
      <c r="D33" s="9"/>
      <c r="E33" s="9"/>
      <c r="F33" s="9"/>
      <c r="G33" s="9"/>
      <c r="H33" s="9"/>
      <c r="I33" s="42"/>
      <c r="J33" s="42"/>
      <c r="K33" s="42"/>
      <c r="L33" s="42"/>
      <c r="M33" s="42"/>
      <c r="N33" s="42"/>
      <c r="O33" s="42"/>
      <c r="P33" s="42"/>
      <c r="Q33" s="42"/>
      <c r="R33" s="42"/>
      <c r="S33" s="42"/>
      <c r="T33" s="42"/>
      <c r="U33" s="42"/>
      <c r="V33" s="42"/>
      <c r="W33" s="42"/>
      <c r="X33" s="42"/>
      <c r="Y33" s="42"/>
      <c r="Z33" s="44"/>
      <c r="AA33" s="42"/>
      <c r="AB33" s="9"/>
      <c r="AC33" s="9"/>
      <c r="AD33" s="9"/>
      <c r="AE33" s="9"/>
      <c r="AF33" s="9"/>
      <c r="AG33" s="9"/>
      <c r="AH33" s="9"/>
      <c r="AI33" s="9"/>
      <c r="AJ33" s="9"/>
      <c r="AK33" s="9"/>
      <c r="AL33" s="9"/>
      <c r="AM33" s="9"/>
      <c r="AN33" s="9"/>
    </row>
    <row r="34" spans="2:40" ht="15.75" customHeight="1">
      <c r="B34" s="9"/>
      <c r="C34" s="9"/>
      <c r="D34" s="9"/>
      <c r="E34" s="9"/>
      <c r="F34" s="9"/>
      <c r="G34" s="9"/>
      <c r="H34" s="9"/>
      <c r="I34" s="42"/>
      <c r="J34" s="42"/>
      <c r="K34" s="42"/>
      <c r="L34" s="42"/>
      <c r="M34" s="42"/>
      <c r="N34" s="42"/>
      <c r="O34" s="42"/>
      <c r="P34" s="42"/>
      <c r="Q34" s="42"/>
      <c r="R34" s="42"/>
      <c r="S34" s="42"/>
      <c r="T34" s="42"/>
      <c r="U34" s="42"/>
      <c r="V34" s="42"/>
      <c r="W34" s="42"/>
      <c r="X34" s="42"/>
      <c r="Y34" s="42"/>
      <c r="Z34" s="44"/>
      <c r="AA34" s="42"/>
      <c r="AB34" s="9"/>
      <c r="AC34" s="9"/>
      <c r="AD34" s="9"/>
      <c r="AE34" s="9"/>
      <c r="AF34" s="9"/>
      <c r="AG34" s="9"/>
      <c r="AH34" s="9"/>
      <c r="AI34" s="9"/>
      <c r="AJ34" s="9"/>
      <c r="AK34" s="9"/>
      <c r="AL34" s="9"/>
      <c r="AM34" s="9"/>
      <c r="AN34" s="9"/>
    </row>
    <row r="35" spans="2:40" ht="15.75" customHeight="1">
      <c r="B35" s="9"/>
      <c r="C35" s="9"/>
      <c r="D35" s="9"/>
      <c r="E35" s="9"/>
      <c r="F35" s="9"/>
      <c r="G35" s="9"/>
      <c r="H35" s="9"/>
      <c r="I35" s="42"/>
      <c r="J35" s="42"/>
      <c r="K35" s="42"/>
      <c r="L35" s="42"/>
      <c r="M35" s="42"/>
      <c r="N35" s="42"/>
      <c r="O35" s="42"/>
      <c r="P35" s="42"/>
      <c r="Q35" s="42"/>
      <c r="R35" s="42"/>
      <c r="S35" s="42"/>
      <c r="T35" s="42"/>
      <c r="U35" s="42"/>
      <c r="V35" s="42"/>
      <c r="W35" s="42"/>
      <c r="X35" s="42"/>
      <c r="Y35" s="42"/>
      <c r="Z35" s="44"/>
      <c r="AA35" s="42"/>
      <c r="AB35" s="9"/>
      <c r="AC35" s="9"/>
      <c r="AD35" s="9"/>
      <c r="AE35" s="9"/>
      <c r="AF35" s="9"/>
      <c r="AG35" s="9"/>
      <c r="AH35" s="9"/>
      <c r="AI35" s="9"/>
      <c r="AJ35" s="9"/>
      <c r="AK35" s="9"/>
      <c r="AL35" s="9"/>
      <c r="AM35" s="9"/>
      <c r="AN35" s="9"/>
    </row>
    <row r="36" spans="2:40" ht="15.75" customHeight="1">
      <c r="B36" s="9"/>
      <c r="C36" s="9"/>
      <c r="D36" s="9"/>
      <c r="E36" s="9"/>
      <c r="F36" s="9"/>
      <c r="G36" s="9"/>
      <c r="H36" s="9"/>
      <c r="I36" s="42"/>
      <c r="J36" s="42"/>
      <c r="K36" s="42"/>
      <c r="L36" s="42"/>
      <c r="M36" s="42"/>
      <c r="N36" s="42"/>
      <c r="O36" s="42"/>
      <c r="P36" s="42"/>
      <c r="Q36" s="42"/>
      <c r="R36" s="42"/>
      <c r="S36" s="42"/>
      <c r="T36" s="42"/>
      <c r="U36" s="42"/>
      <c r="V36" s="42"/>
      <c r="W36" s="42"/>
      <c r="X36" s="42"/>
      <c r="Y36" s="42"/>
      <c r="Z36" s="44"/>
      <c r="AA36" s="42"/>
      <c r="AB36" s="9"/>
      <c r="AC36" s="9"/>
      <c r="AD36" s="9"/>
      <c r="AE36" s="9"/>
      <c r="AF36" s="9"/>
      <c r="AG36" s="9"/>
      <c r="AH36" s="9"/>
      <c r="AI36" s="9"/>
      <c r="AJ36" s="9"/>
      <c r="AK36" s="9"/>
      <c r="AL36" s="9"/>
      <c r="AM36" s="9"/>
      <c r="AN36" s="9"/>
    </row>
    <row r="37" spans="2:40" ht="15.75" customHeight="1">
      <c r="B37" s="9"/>
      <c r="C37" s="9"/>
      <c r="D37" s="9"/>
      <c r="E37" s="9"/>
      <c r="F37" s="9"/>
      <c r="G37" s="9"/>
      <c r="H37" s="9"/>
      <c r="I37" s="42"/>
      <c r="J37" s="42"/>
      <c r="K37" s="42"/>
      <c r="L37" s="42"/>
      <c r="M37" s="42"/>
      <c r="N37" s="42"/>
      <c r="O37" s="42"/>
      <c r="P37" s="42"/>
      <c r="Q37" s="42"/>
      <c r="R37" s="42"/>
      <c r="S37" s="42"/>
      <c r="T37" s="42"/>
      <c r="U37" s="42"/>
      <c r="V37" s="42"/>
      <c r="W37" s="42"/>
      <c r="X37" s="42"/>
      <c r="Y37" s="42"/>
      <c r="Z37" s="44"/>
      <c r="AA37" s="42"/>
      <c r="AB37" s="9"/>
      <c r="AC37" s="9"/>
      <c r="AD37" s="9"/>
      <c r="AE37" s="9"/>
      <c r="AF37" s="9"/>
      <c r="AG37" s="9"/>
      <c r="AH37" s="9"/>
      <c r="AI37" s="9"/>
      <c r="AJ37" s="9"/>
      <c r="AK37" s="9"/>
      <c r="AL37" s="9"/>
      <c r="AM37" s="9"/>
      <c r="AN37" s="9"/>
    </row>
    <row r="38" spans="2:40" ht="15.75" customHeight="1">
      <c r="B38" s="9"/>
      <c r="C38" s="9"/>
      <c r="D38" s="9"/>
      <c r="E38" s="9"/>
      <c r="F38" s="9"/>
      <c r="G38" s="9"/>
      <c r="H38" s="9"/>
      <c r="I38" s="42"/>
      <c r="J38" s="42"/>
      <c r="K38" s="42"/>
      <c r="L38" s="42"/>
      <c r="M38" s="42"/>
      <c r="N38" s="42"/>
      <c r="O38" s="42"/>
      <c r="P38" s="42"/>
      <c r="Q38" s="42"/>
      <c r="R38" s="42"/>
      <c r="S38" s="42"/>
      <c r="T38" s="42"/>
      <c r="U38" s="42"/>
      <c r="V38" s="42"/>
      <c r="W38" s="42"/>
      <c r="X38" s="42"/>
      <c r="Y38" s="42"/>
      <c r="Z38" s="44"/>
      <c r="AA38" s="42"/>
      <c r="AB38" s="9"/>
      <c r="AC38" s="9"/>
      <c r="AD38" s="9"/>
      <c r="AE38" s="9"/>
      <c r="AF38" s="9"/>
      <c r="AG38" s="9"/>
      <c r="AH38" s="9"/>
      <c r="AI38" s="9"/>
      <c r="AJ38" s="9"/>
      <c r="AK38" s="9"/>
      <c r="AL38" s="9"/>
      <c r="AM38" s="9"/>
      <c r="AN38" s="9"/>
    </row>
    <row r="39" spans="2:40" ht="15.75" customHeight="1">
      <c r="B39" s="9"/>
      <c r="C39" s="9"/>
      <c r="D39" s="9"/>
      <c r="E39" s="9"/>
      <c r="F39" s="9"/>
      <c r="G39" s="9"/>
      <c r="H39" s="9"/>
      <c r="I39" s="42"/>
      <c r="J39" s="42"/>
      <c r="K39" s="42"/>
      <c r="L39" s="42"/>
      <c r="M39" s="42"/>
      <c r="N39" s="42"/>
      <c r="O39" s="42"/>
      <c r="P39" s="42"/>
      <c r="Q39" s="42"/>
      <c r="R39" s="42"/>
      <c r="S39" s="42"/>
      <c r="T39" s="42"/>
      <c r="U39" s="42"/>
      <c r="V39" s="42"/>
      <c r="W39" s="42"/>
      <c r="X39" s="42"/>
      <c r="Y39" s="42"/>
      <c r="Z39" s="44"/>
      <c r="AA39" s="42"/>
      <c r="AB39" s="9"/>
      <c r="AC39" s="9"/>
      <c r="AD39" s="9"/>
      <c r="AE39" s="9"/>
      <c r="AF39" s="9"/>
      <c r="AG39" s="9"/>
      <c r="AH39" s="9"/>
      <c r="AI39" s="9"/>
      <c r="AJ39" s="9"/>
      <c r="AK39" s="9"/>
      <c r="AL39" s="9"/>
      <c r="AM39" s="9"/>
      <c r="AN39" s="9"/>
    </row>
    <row r="40" spans="2:40" ht="15.75" customHeight="1">
      <c r="B40" s="9"/>
      <c r="C40" s="9"/>
      <c r="D40" s="9"/>
      <c r="E40" s="9"/>
      <c r="F40" s="9"/>
      <c r="G40" s="9"/>
      <c r="H40" s="9"/>
      <c r="I40" s="42"/>
      <c r="J40" s="42"/>
      <c r="K40" s="42"/>
      <c r="L40" s="42"/>
      <c r="M40" s="42"/>
      <c r="N40" s="42"/>
      <c r="O40" s="42"/>
      <c r="P40" s="42"/>
      <c r="Q40" s="42"/>
      <c r="R40" s="42"/>
      <c r="S40" s="42"/>
      <c r="T40" s="42"/>
      <c r="U40" s="42"/>
      <c r="V40" s="42"/>
      <c r="W40" s="42"/>
      <c r="X40" s="42"/>
      <c r="Y40" s="42"/>
      <c r="Z40" s="44"/>
      <c r="AA40" s="42"/>
      <c r="AB40" s="9"/>
      <c r="AC40" s="9"/>
      <c r="AD40" s="9"/>
      <c r="AE40" s="9"/>
      <c r="AF40" s="9"/>
      <c r="AG40" s="9"/>
      <c r="AH40" s="9"/>
      <c r="AI40" s="9"/>
      <c r="AJ40" s="9"/>
      <c r="AK40" s="9"/>
      <c r="AL40" s="9"/>
      <c r="AM40" s="9"/>
      <c r="AN40" s="9"/>
    </row>
    <row r="41" spans="2:40" ht="15.75" customHeight="1">
      <c r="B41" s="9"/>
      <c r="C41" s="9"/>
      <c r="D41" s="9"/>
      <c r="E41" s="9"/>
      <c r="F41" s="9"/>
      <c r="G41" s="9"/>
      <c r="H41" s="9"/>
      <c r="I41" s="42"/>
      <c r="J41" s="42"/>
      <c r="K41" s="42"/>
      <c r="L41" s="42"/>
      <c r="M41" s="42"/>
      <c r="N41" s="42"/>
      <c r="O41" s="42"/>
      <c r="P41" s="42"/>
      <c r="Q41" s="42"/>
      <c r="R41" s="42"/>
      <c r="S41" s="42"/>
      <c r="T41" s="42"/>
      <c r="U41" s="42"/>
      <c r="V41" s="42"/>
      <c r="W41" s="42"/>
      <c r="X41" s="42"/>
      <c r="Y41" s="42"/>
      <c r="Z41" s="44"/>
      <c r="AA41" s="42"/>
      <c r="AB41" s="9"/>
      <c r="AC41" s="9"/>
      <c r="AD41" s="9"/>
      <c r="AE41" s="9"/>
      <c r="AF41" s="9"/>
      <c r="AG41" s="9"/>
      <c r="AH41" s="9"/>
      <c r="AI41" s="9"/>
      <c r="AJ41" s="9"/>
      <c r="AK41" s="9"/>
      <c r="AL41" s="9"/>
      <c r="AM41" s="9"/>
      <c r="AN41" s="9"/>
    </row>
    <row r="42" spans="2:40" ht="15.75" customHeight="1">
      <c r="B42" s="9"/>
      <c r="C42" s="9"/>
      <c r="D42" s="9"/>
      <c r="E42" s="9"/>
      <c r="F42" s="9"/>
      <c r="G42" s="9"/>
      <c r="H42" s="9"/>
      <c r="I42" s="42"/>
      <c r="J42" s="42"/>
      <c r="K42" s="42"/>
      <c r="L42" s="42"/>
      <c r="M42" s="42"/>
      <c r="N42" s="42"/>
      <c r="O42" s="42"/>
      <c r="P42" s="42"/>
      <c r="Q42" s="42"/>
      <c r="R42" s="42"/>
      <c r="S42" s="42"/>
      <c r="T42" s="42"/>
      <c r="U42" s="42"/>
      <c r="V42" s="42"/>
      <c r="W42" s="42"/>
      <c r="X42" s="42"/>
      <c r="Y42" s="42"/>
      <c r="Z42" s="44"/>
      <c r="AA42" s="42"/>
      <c r="AB42" s="9"/>
      <c r="AC42" s="9"/>
      <c r="AD42" s="9"/>
      <c r="AE42" s="9"/>
      <c r="AF42" s="9"/>
      <c r="AG42" s="9"/>
      <c r="AH42" s="9"/>
      <c r="AI42" s="9"/>
      <c r="AJ42" s="9"/>
      <c r="AK42" s="9"/>
      <c r="AL42" s="9"/>
      <c r="AM42" s="9"/>
      <c r="AN42" s="9"/>
    </row>
    <row r="43" spans="2:40" ht="15.75" customHeight="1">
      <c r="B43" s="9"/>
      <c r="C43" s="9"/>
      <c r="D43" s="9"/>
      <c r="E43" s="9"/>
      <c r="F43" s="9"/>
      <c r="G43" s="9"/>
      <c r="H43" s="9"/>
      <c r="I43" s="42"/>
      <c r="J43" s="42"/>
      <c r="K43" s="42"/>
      <c r="L43" s="42"/>
      <c r="M43" s="42"/>
      <c r="N43" s="42"/>
      <c r="O43" s="42"/>
      <c r="P43" s="42"/>
      <c r="Q43" s="42"/>
      <c r="R43" s="42"/>
      <c r="S43" s="42"/>
      <c r="T43" s="42"/>
      <c r="U43" s="42"/>
      <c r="V43" s="42"/>
      <c r="W43" s="42"/>
      <c r="X43" s="42"/>
      <c r="Y43" s="42"/>
      <c r="Z43" s="44"/>
      <c r="AA43" s="42"/>
      <c r="AB43" s="9"/>
      <c r="AC43" s="9"/>
      <c r="AD43" s="9"/>
      <c r="AE43" s="9"/>
      <c r="AF43" s="9"/>
      <c r="AG43" s="9"/>
      <c r="AH43" s="9"/>
      <c r="AI43" s="9"/>
      <c r="AJ43" s="9"/>
      <c r="AK43" s="9"/>
      <c r="AL43" s="9"/>
      <c r="AM43" s="9"/>
      <c r="AN43" s="9"/>
    </row>
    <row r="44" spans="2:40" ht="15.75" customHeight="1">
      <c r="B44" s="9"/>
      <c r="C44" s="9"/>
      <c r="D44" s="9"/>
      <c r="E44" s="9"/>
      <c r="F44" s="9"/>
      <c r="G44" s="9"/>
      <c r="H44" s="9"/>
      <c r="I44" s="42"/>
      <c r="J44" s="42"/>
      <c r="K44" s="42"/>
      <c r="L44" s="42"/>
      <c r="M44" s="42"/>
      <c r="N44" s="42"/>
      <c r="O44" s="42"/>
      <c r="P44" s="42"/>
      <c r="Q44" s="42"/>
      <c r="R44" s="42"/>
      <c r="S44" s="42"/>
      <c r="T44" s="42"/>
      <c r="U44" s="42"/>
      <c r="V44" s="42"/>
      <c r="W44" s="42"/>
      <c r="X44" s="42"/>
      <c r="Y44" s="42"/>
      <c r="Z44" s="44"/>
      <c r="AA44" s="42"/>
      <c r="AB44" s="9"/>
      <c r="AC44" s="9"/>
      <c r="AD44" s="9"/>
      <c r="AE44" s="9"/>
      <c r="AF44" s="9"/>
      <c r="AG44" s="9"/>
      <c r="AH44" s="9"/>
      <c r="AI44" s="9"/>
      <c r="AJ44" s="9"/>
      <c r="AK44" s="9"/>
      <c r="AL44" s="9"/>
      <c r="AM44" s="9"/>
      <c r="AN44" s="9"/>
    </row>
    <row r="45" spans="2:40" ht="15.75" customHeight="1">
      <c r="B45" s="9"/>
      <c r="C45" s="9"/>
      <c r="D45" s="9"/>
      <c r="E45" s="9"/>
      <c r="F45" s="9"/>
      <c r="G45" s="9"/>
      <c r="H45" s="9"/>
      <c r="I45" s="42"/>
      <c r="J45" s="42"/>
      <c r="K45" s="42"/>
      <c r="L45" s="42"/>
      <c r="M45" s="42"/>
      <c r="N45" s="42"/>
      <c r="O45" s="42"/>
      <c r="P45" s="42"/>
      <c r="Q45" s="42"/>
      <c r="R45" s="42"/>
      <c r="S45" s="42"/>
      <c r="T45" s="42"/>
      <c r="U45" s="42"/>
      <c r="V45" s="42"/>
      <c r="W45" s="42"/>
      <c r="X45" s="42"/>
      <c r="Y45" s="42"/>
      <c r="Z45" s="44"/>
      <c r="AA45" s="42"/>
      <c r="AB45" s="9"/>
      <c r="AC45" s="9"/>
      <c r="AD45" s="9"/>
      <c r="AE45" s="9"/>
      <c r="AF45" s="9"/>
      <c r="AG45" s="9"/>
      <c r="AH45" s="9"/>
      <c r="AI45" s="9"/>
      <c r="AJ45" s="9"/>
      <c r="AK45" s="9"/>
      <c r="AL45" s="9"/>
      <c r="AM45" s="9"/>
      <c r="AN45" s="9"/>
    </row>
    <row r="46" spans="2:40" ht="15.75" customHeight="1">
      <c r="B46" s="9"/>
      <c r="C46" s="9"/>
      <c r="D46" s="9"/>
      <c r="E46" s="9"/>
      <c r="F46" s="9"/>
      <c r="G46" s="9"/>
      <c r="H46" s="9"/>
      <c r="I46" s="42"/>
      <c r="J46" s="42"/>
      <c r="K46" s="42"/>
      <c r="L46" s="42"/>
      <c r="M46" s="42"/>
      <c r="N46" s="42"/>
      <c r="O46" s="42"/>
      <c r="P46" s="42"/>
      <c r="Q46" s="42"/>
      <c r="R46" s="42"/>
      <c r="S46" s="42"/>
      <c r="T46" s="42"/>
      <c r="U46" s="42"/>
      <c r="V46" s="42"/>
      <c r="W46" s="42"/>
      <c r="X46" s="42"/>
      <c r="Y46" s="42"/>
      <c r="Z46" s="44"/>
      <c r="AA46" s="42"/>
      <c r="AB46" s="9"/>
      <c r="AC46" s="9"/>
      <c r="AD46" s="9"/>
      <c r="AE46" s="9"/>
      <c r="AF46" s="9"/>
      <c r="AG46" s="9"/>
      <c r="AH46" s="9"/>
      <c r="AI46" s="9"/>
      <c r="AJ46" s="9"/>
      <c r="AK46" s="9"/>
      <c r="AL46" s="9"/>
      <c r="AM46" s="9"/>
      <c r="AN46" s="9"/>
    </row>
    <row r="47" spans="2:40" ht="15.75" customHeight="1">
      <c r="B47" s="9"/>
      <c r="C47" s="9"/>
      <c r="D47" s="9"/>
      <c r="E47" s="9"/>
      <c r="F47" s="9"/>
      <c r="G47" s="9"/>
      <c r="H47" s="9"/>
      <c r="I47" s="42"/>
      <c r="J47" s="42"/>
      <c r="K47" s="42"/>
      <c r="L47" s="42"/>
      <c r="M47" s="42"/>
      <c r="N47" s="42"/>
      <c r="O47" s="42"/>
      <c r="P47" s="42"/>
      <c r="Q47" s="42"/>
      <c r="R47" s="42"/>
      <c r="S47" s="42"/>
      <c r="T47" s="42"/>
      <c r="U47" s="42"/>
      <c r="V47" s="42"/>
      <c r="W47" s="42"/>
      <c r="X47" s="42"/>
      <c r="Y47" s="42"/>
      <c r="Z47" s="44"/>
      <c r="AA47" s="42"/>
      <c r="AB47" s="9"/>
      <c r="AC47" s="9"/>
      <c r="AD47" s="9"/>
      <c r="AE47" s="9"/>
      <c r="AF47" s="9"/>
      <c r="AG47" s="9"/>
      <c r="AH47" s="9"/>
      <c r="AI47" s="9"/>
      <c r="AJ47" s="9"/>
      <c r="AK47" s="9"/>
      <c r="AL47" s="9"/>
      <c r="AM47" s="9"/>
      <c r="AN47" s="9"/>
    </row>
    <row r="48" spans="2:40" ht="15.75" customHeight="1">
      <c r="B48" s="9"/>
      <c r="C48" s="9"/>
      <c r="D48" s="9"/>
      <c r="E48" s="9"/>
      <c r="F48" s="9"/>
      <c r="G48" s="9"/>
      <c r="H48" s="9"/>
      <c r="I48" s="42"/>
      <c r="J48" s="42"/>
      <c r="K48" s="42"/>
      <c r="L48" s="42"/>
      <c r="M48" s="42"/>
      <c r="N48" s="42"/>
      <c r="O48" s="42"/>
      <c r="P48" s="42"/>
      <c r="Q48" s="42"/>
      <c r="R48" s="42"/>
      <c r="S48" s="42"/>
      <c r="T48" s="42"/>
      <c r="U48" s="42"/>
      <c r="V48" s="42"/>
      <c r="W48" s="42"/>
      <c r="X48" s="42"/>
      <c r="Y48" s="42"/>
      <c r="Z48" s="44"/>
      <c r="AA48" s="42"/>
      <c r="AB48" s="9"/>
      <c r="AC48" s="9"/>
      <c r="AD48" s="9"/>
      <c r="AE48" s="9"/>
      <c r="AF48" s="9"/>
      <c r="AG48" s="9"/>
      <c r="AH48" s="9"/>
      <c r="AI48" s="9"/>
      <c r="AJ48" s="9"/>
      <c r="AK48" s="9"/>
      <c r="AL48" s="9"/>
      <c r="AM48" s="9"/>
      <c r="AN48" s="9"/>
    </row>
    <row r="49" spans="2:40" ht="15.75" customHeight="1">
      <c r="B49" s="9"/>
      <c r="C49" s="9"/>
      <c r="D49" s="9"/>
      <c r="E49" s="9"/>
      <c r="F49" s="9"/>
      <c r="G49" s="9"/>
      <c r="H49" s="9"/>
      <c r="I49" s="42"/>
      <c r="J49" s="42"/>
      <c r="K49" s="42"/>
      <c r="L49" s="42"/>
      <c r="M49" s="42"/>
      <c r="N49" s="42"/>
      <c r="O49" s="42"/>
      <c r="P49" s="42"/>
      <c r="Q49" s="42"/>
      <c r="R49" s="42"/>
      <c r="S49" s="42"/>
      <c r="T49" s="42"/>
      <c r="U49" s="42"/>
      <c r="V49" s="42"/>
      <c r="W49" s="42"/>
      <c r="X49" s="42"/>
      <c r="Y49" s="42"/>
      <c r="Z49" s="44"/>
      <c r="AA49" s="42"/>
      <c r="AB49" s="9"/>
      <c r="AC49" s="9"/>
      <c r="AD49" s="9"/>
      <c r="AE49" s="9"/>
      <c r="AF49" s="9"/>
      <c r="AG49" s="9"/>
      <c r="AH49" s="9"/>
      <c r="AI49" s="9"/>
      <c r="AJ49" s="9"/>
      <c r="AK49" s="9"/>
      <c r="AL49" s="9"/>
      <c r="AM49" s="9"/>
      <c r="AN49" s="9"/>
    </row>
    <row r="50" spans="2:40" ht="15.75" customHeight="1">
      <c r="B50" s="9"/>
      <c r="C50" s="9"/>
      <c r="D50" s="9"/>
      <c r="E50" s="9"/>
      <c r="F50" s="9"/>
      <c r="G50" s="9"/>
      <c r="H50" s="9"/>
      <c r="I50" s="42"/>
      <c r="J50" s="42"/>
      <c r="K50" s="42"/>
      <c r="L50" s="42"/>
      <c r="M50" s="42"/>
      <c r="N50" s="42"/>
      <c r="O50" s="42"/>
      <c r="P50" s="42"/>
      <c r="Q50" s="42"/>
      <c r="R50" s="42"/>
      <c r="S50" s="42"/>
      <c r="T50" s="42"/>
      <c r="U50" s="42"/>
      <c r="V50" s="42"/>
      <c r="W50" s="42"/>
      <c r="X50" s="42"/>
      <c r="Y50" s="42"/>
      <c r="Z50" s="44"/>
      <c r="AA50" s="42"/>
      <c r="AB50" s="9"/>
      <c r="AC50" s="9"/>
      <c r="AD50" s="9"/>
      <c r="AE50" s="9"/>
      <c r="AF50" s="9"/>
      <c r="AG50" s="9"/>
      <c r="AH50" s="9"/>
      <c r="AI50" s="9"/>
      <c r="AJ50" s="9"/>
      <c r="AK50" s="9"/>
      <c r="AL50" s="9"/>
      <c r="AM50" s="9"/>
      <c r="AN50" s="9"/>
    </row>
    <row r="51" spans="2:40" ht="15.75" customHeight="1">
      <c r="B51" s="9"/>
      <c r="C51" s="9"/>
      <c r="D51" s="9"/>
      <c r="E51" s="9"/>
      <c r="F51" s="9"/>
      <c r="G51" s="9"/>
      <c r="H51" s="9"/>
      <c r="I51" s="42"/>
      <c r="J51" s="42"/>
      <c r="K51" s="42"/>
      <c r="L51" s="42"/>
      <c r="M51" s="42"/>
      <c r="N51" s="42"/>
      <c r="O51" s="42"/>
      <c r="P51" s="42"/>
      <c r="Q51" s="42"/>
      <c r="R51" s="42"/>
      <c r="S51" s="42"/>
      <c r="T51" s="42"/>
      <c r="U51" s="42"/>
      <c r="V51" s="42"/>
      <c r="W51" s="42"/>
      <c r="X51" s="42"/>
      <c r="Y51" s="42"/>
      <c r="Z51" s="44"/>
      <c r="AA51" s="42"/>
      <c r="AB51" s="9"/>
      <c r="AC51" s="9"/>
      <c r="AD51" s="9"/>
      <c r="AE51" s="9"/>
      <c r="AF51" s="9"/>
      <c r="AG51" s="9"/>
      <c r="AH51" s="9"/>
      <c r="AI51" s="9"/>
      <c r="AJ51" s="9"/>
      <c r="AK51" s="9"/>
      <c r="AL51" s="9"/>
      <c r="AM51" s="9"/>
      <c r="AN51" s="9"/>
    </row>
    <row r="52" spans="2:40" ht="15.75" customHeight="1">
      <c r="B52" s="9"/>
      <c r="C52" s="9"/>
      <c r="D52" s="9"/>
      <c r="E52" s="9"/>
      <c r="F52" s="9"/>
      <c r="G52" s="9"/>
      <c r="H52" s="9"/>
      <c r="I52" s="42"/>
      <c r="J52" s="42"/>
      <c r="K52" s="42"/>
      <c r="L52" s="42"/>
      <c r="M52" s="42"/>
      <c r="N52" s="42"/>
      <c r="O52" s="42"/>
      <c r="P52" s="42"/>
      <c r="Q52" s="42"/>
      <c r="R52" s="42"/>
      <c r="S52" s="42"/>
      <c r="T52" s="42"/>
      <c r="U52" s="42"/>
      <c r="V52" s="42"/>
      <c r="W52" s="42"/>
      <c r="X52" s="42"/>
      <c r="Y52" s="42"/>
      <c r="Z52" s="44"/>
      <c r="AA52" s="42"/>
      <c r="AB52" s="9"/>
      <c r="AC52" s="9"/>
      <c r="AD52" s="9"/>
      <c r="AE52" s="9"/>
      <c r="AF52" s="9"/>
      <c r="AG52" s="9"/>
      <c r="AH52" s="9"/>
      <c r="AI52" s="9"/>
      <c r="AJ52" s="9"/>
      <c r="AK52" s="9"/>
      <c r="AL52" s="9"/>
      <c r="AM52" s="9"/>
      <c r="AN52" s="9"/>
    </row>
    <row r="53" spans="2:40" ht="15.75" customHeight="1">
      <c r="B53" s="9"/>
      <c r="C53" s="9"/>
      <c r="D53" s="9"/>
      <c r="E53" s="9"/>
      <c r="F53" s="9"/>
      <c r="G53" s="9"/>
      <c r="H53" s="9"/>
      <c r="I53" s="42"/>
      <c r="J53" s="42"/>
      <c r="K53" s="42"/>
      <c r="L53" s="42"/>
      <c r="M53" s="42"/>
      <c r="N53" s="42"/>
      <c r="O53" s="42"/>
      <c r="P53" s="42"/>
      <c r="Q53" s="42"/>
      <c r="R53" s="42"/>
      <c r="S53" s="42"/>
      <c r="T53" s="42"/>
      <c r="U53" s="42"/>
      <c r="V53" s="42"/>
      <c r="W53" s="42"/>
      <c r="X53" s="42"/>
      <c r="Y53" s="42"/>
      <c r="Z53" s="44"/>
      <c r="AA53" s="42"/>
      <c r="AB53" s="9"/>
      <c r="AC53" s="9"/>
      <c r="AD53" s="9"/>
      <c r="AE53" s="9"/>
      <c r="AF53" s="9"/>
      <c r="AG53" s="9"/>
      <c r="AH53" s="9"/>
      <c r="AI53" s="9"/>
      <c r="AJ53" s="9"/>
      <c r="AK53" s="9"/>
      <c r="AL53" s="9"/>
      <c r="AM53" s="9"/>
      <c r="AN53" s="9"/>
    </row>
    <row r="54" spans="2:40" ht="15.75" customHeight="1">
      <c r="B54" s="9"/>
      <c r="C54" s="9"/>
      <c r="D54" s="9"/>
      <c r="E54" s="9"/>
      <c r="F54" s="9"/>
      <c r="G54" s="9"/>
      <c r="H54" s="9"/>
      <c r="I54" s="42"/>
      <c r="J54" s="42"/>
      <c r="K54" s="42"/>
      <c r="L54" s="42"/>
      <c r="M54" s="42"/>
      <c r="N54" s="42"/>
      <c r="O54" s="42"/>
      <c r="P54" s="42"/>
      <c r="Q54" s="42"/>
      <c r="R54" s="42"/>
      <c r="S54" s="42"/>
      <c r="T54" s="42"/>
      <c r="U54" s="42"/>
      <c r="V54" s="42"/>
      <c r="W54" s="42"/>
      <c r="X54" s="42"/>
      <c r="Y54" s="42"/>
      <c r="Z54" s="44"/>
      <c r="AA54" s="42"/>
      <c r="AB54" s="9"/>
      <c r="AC54" s="9"/>
      <c r="AD54" s="9"/>
      <c r="AE54" s="9"/>
      <c r="AF54" s="9"/>
      <c r="AG54" s="9"/>
      <c r="AH54" s="9"/>
      <c r="AI54" s="9"/>
      <c r="AJ54" s="9"/>
      <c r="AK54" s="9"/>
      <c r="AL54" s="9"/>
      <c r="AM54" s="9"/>
      <c r="AN54" s="9"/>
    </row>
    <row r="55" spans="2:40" ht="15.75" customHeight="1">
      <c r="B55" s="9"/>
      <c r="C55" s="9"/>
      <c r="D55" s="9"/>
      <c r="E55" s="9"/>
      <c r="F55" s="9"/>
      <c r="G55" s="9"/>
      <c r="H55" s="9"/>
      <c r="I55" s="42"/>
      <c r="J55" s="42"/>
      <c r="K55" s="42"/>
      <c r="L55" s="42"/>
      <c r="M55" s="42"/>
      <c r="N55" s="42"/>
      <c r="O55" s="42"/>
      <c r="P55" s="42"/>
      <c r="Q55" s="42"/>
      <c r="R55" s="42"/>
      <c r="S55" s="42"/>
      <c r="T55" s="42"/>
      <c r="U55" s="42"/>
      <c r="V55" s="42"/>
      <c r="W55" s="42"/>
      <c r="X55" s="42"/>
      <c r="Y55" s="42"/>
      <c r="Z55" s="44"/>
      <c r="AA55" s="42"/>
      <c r="AB55" s="9"/>
      <c r="AC55" s="9"/>
      <c r="AD55" s="9"/>
      <c r="AE55" s="9"/>
      <c r="AF55" s="9"/>
      <c r="AG55" s="9"/>
      <c r="AH55" s="9"/>
      <c r="AI55" s="9"/>
      <c r="AJ55" s="9"/>
      <c r="AK55" s="9"/>
      <c r="AL55" s="9"/>
      <c r="AM55" s="9"/>
      <c r="AN55" s="9"/>
    </row>
    <row r="56" spans="2:40" ht="15.75" customHeight="1">
      <c r="B56" s="9"/>
      <c r="C56" s="9"/>
      <c r="D56" s="9"/>
      <c r="E56" s="9"/>
      <c r="F56" s="9"/>
      <c r="G56" s="9"/>
      <c r="H56" s="9"/>
      <c r="I56" s="42"/>
      <c r="J56" s="42"/>
      <c r="K56" s="42"/>
      <c r="L56" s="42"/>
      <c r="M56" s="42"/>
      <c r="N56" s="42"/>
      <c r="O56" s="42"/>
      <c r="P56" s="42"/>
      <c r="Q56" s="42"/>
      <c r="R56" s="42"/>
      <c r="S56" s="42"/>
      <c r="T56" s="42"/>
      <c r="U56" s="42"/>
      <c r="V56" s="42"/>
      <c r="W56" s="42"/>
      <c r="X56" s="42"/>
      <c r="Y56" s="42"/>
      <c r="Z56" s="44"/>
      <c r="AA56" s="42"/>
      <c r="AB56" s="9"/>
      <c r="AC56" s="9"/>
      <c r="AD56" s="9"/>
      <c r="AE56" s="9"/>
      <c r="AF56" s="9"/>
      <c r="AG56" s="9"/>
      <c r="AH56" s="9"/>
      <c r="AI56" s="9"/>
      <c r="AJ56" s="9"/>
      <c r="AK56" s="9"/>
      <c r="AL56" s="9"/>
      <c r="AM56" s="9"/>
      <c r="AN56" s="9"/>
    </row>
    <row r="57" spans="2:40" ht="15.75" customHeight="1">
      <c r="B57" s="9"/>
      <c r="C57" s="9"/>
      <c r="D57" s="9"/>
      <c r="E57" s="9"/>
      <c r="F57" s="9"/>
      <c r="G57" s="9"/>
      <c r="H57" s="9"/>
      <c r="I57" s="42"/>
      <c r="J57" s="42"/>
      <c r="K57" s="42"/>
      <c r="L57" s="42"/>
      <c r="M57" s="42"/>
      <c r="N57" s="42"/>
      <c r="O57" s="42"/>
      <c r="P57" s="42"/>
      <c r="Q57" s="42"/>
      <c r="R57" s="42"/>
      <c r="S57" s="42"/>
      <c r="T57" s="42"/>
      <c r="U57" s="42"/>
      <c r="V57" s="42"/>
      <c r="W57" s="42"/>
      <c r="X57" s="42"/>
      <c r="Y57" s="42"/>
      <c r="Z57" s="44"/>
      <c r="AA57" s="42"/>
      <c r="AB57" s="9"/>
      <c r="AC57" s="9"/>
      <c r="AD57" s="9"/>
      <c r="AE57" s="9"/>
      <c r="AF57" s="9"/>
      <c r="AG57" s="9"/>
      <c r="AH57" s="9"/>
      <c r="AI57" s="9"/>
      <c r="AJ57" s="9"/>
      <c r="AK57" s="9"/>
      <c r="AL57" s="9"/>
      <c r="AM57" s="9"/>
      <c r="AN57" s="9"/>
    </row>
    <row r="58" spans="2:40" ht="15.75" customHeight="1">
      <c r="B58" s="9"/>
      <c r="C58" s="9"/>
      <c r="D58" s="9"/>
      <c r="E58" s="9"/>
      <c r="F58" s="9"/>
      <c r="G58" s="9"/>
      <c r="H58" s="9"/>
      <c r="I58" s="42"/>
      <c r="J58" s="42"/>
      <c r="K58" s="42"/>
      <c r="L58" s="42"/>
      <c r="M58" s="42"/>
      <c r="N58" s="42"/>
      <c r="O58" s="42"/>
      <c r="P58" s="42"/>
      <c r="Q58" s="42"/>
      <c r="R58" s="42"/>
      <c r="S58" s="42"/>
      <c r="T58" s="42"/>
      <c r="U58" s="42"/>
      <c r="V58" s="42"/>
      <c r="W58" s="42"/>
      <c r="X58" s="42"/>
      <c r="Y58" s="42"/>
      <c r="Z58" s="44"/>
      <c r="AA58" s="42"/>
      <c r="AB58" s="9"/>
      <c r="AC58" s="9"/>
      <c r="AD58" s="9"/>
      <c r="AE58" s="9"/>
      <c r="AF58" s="9"/>
      <c r="AG58" s="9"/>
      <c r="AH58" s="9"/>
      <c r="AI58" s="9"/>
      <c r="AJ58" s="9"/>
      <c r="AK58" s="9"/>
      <c r="AL58" s="9"/>
      <c r="AM58" s="9"/>
      <c r="AN58" s="9"/>
    </row>
    <row r="59" spans="2:40" ht="15.75" customHeight="1">
      <c r="B59" s="9"/>
      <c r="C59" s="9"/>
      <c r="D59" s="9"/>
      <c r="E59" s="9"/>
      <c r="F59" s="9"/>
      <c r="G59" s="9"/>
      <c r="H59" s="9"/>
      <c r="I59" s="42"/>
      <c r="J59" s="42"/>
      <c r="K59" s="42"/>
      <c r="L59" s="42"/>
      <c r="M59" s="42"/>
      <c r="N59" s="42"/>
      <c r="O59" s="42"/>
      <c r="P59" s="42"/>
      <c r="Q59" s="42"/>
      <c r="R59" s="42"/>
      <c r="S59" s="42"/>
      <c r="T59" s="42"/>
      <c r="U59" s="42"/>
      <c r="V59" s="42"/>
      <c r="W59" s="42"/>
      <c r="X59" s="42"/>
      <c r="Y59" s="42"/>
      <c r="Z59" s="44"/>
      <c r="AA59" s="42"/>
      <c r="AB59" s="9"/>
      <c r="AC59" s="9"/>
      <c r="AD59" s="9"/>
      <c r="AE59" s="9"/>
      <c r="AF59" s="9"/>
      <c r="AG59" s="9"/>
      <c r="AH59" s="9"/>
      <c r="AI59" s="9"/>
      <c r="AJ59" s="9"/>
      <c r="AK59" s="9"/>
      <c r="AL59" s="9"/>
      <c r="AM59" s="9"/>
      <c r="AN59" s="9"/>
    </row>
    <row r="60" spans="2:40" ht="15.75" customHeight="1">
      <c r="B60" s="9"/>
      <c r="C60" s="9"/>
      <c r="D60" s="9"/>
      <c r="E60" s="9"/>
      <c r="F60" s="9"/>
      <c r="G60" s="9"/>
      <c r="H60" s="9"/>
      <c r="I60" s="42"/>
      <c r="J60" s="42"/>
      <c r="K60" s="42"/>
      <c r="L60" s="42"/>
      <c r="M60" s="42"/>
      <c r="N60" s="42"/>
      <c r="O60" s="42"/>
      <c r="P60" s="42"/>
      <c r="Q60" s="42"/>
      <c r="R60" s="42"/>
      <c r="S60" s="42"/>
      <c r="T60" s="42"/>
      <c r="U60" s="42"/>
      <c r="V60" s="42"/>
      <c r="W60" s="42"/>
      <c r="X60" s="42"/>
      <c r="Y60" s="42"/>
      <c r="Z60" s="44"/>
      <c r="AA60" s="42"/>
      <c r="AB60" s="9"/>
      <c r="AC60" s="9"/>
      <c r="AD60" s="9"/>
      <c r="AE60" s="9"/>
      <c r="AF60" s="9"/>
      <c r="AG60" s="9"/>
      <c r="AH60" s="9"/>
      <c r="AI60" s="9"/>
      <c r="AJ60" s="9"/>
      <c r="AK60" s="9"/>
      <c r="AL60" s="9"/>
      <c r="AM60" s="9"/>
      <c r="AN60" s="9"/>
    </row>
    <row r="61" spans="2:40" ht="15.75" customHeight="1">
      <c r="B61" s="9"/>
      <c r="C61" s="9"/>
      <c r="D61" s="9"/>
      <c r="E61" s="9"/>
      <c r="F61" s="9"/>
      <c r="G61" s="9"/>
      <c r="H61" s="9"/>
      <c r="I61" s="42"/>
      <c r="J61" s="42"/>
      <c r="K61" s="42"/>
      <c r="L61" s="42"/>
      <c r="M61" s="42"/>
      <c r="N61" s="42"/>
      <c r="O61" s="42"/>
      <c r="P61" s="42"/>
      <c r="Q61" s="42"/>
      <c r="R61" s="42"/>
      <c r="S61" s="42"/>
      <c r="T61" s="42"/>
      <c r="U61" s="42"/>
      <c r="V61" s="42"/>
      <c r="W61" s="42"/>
      <c r="X61" s="42"/>
      <c r="Y61" s="42"/>
      <c r="Z61" s="44"/>
      <c r="AA61" s="42"/>
      <c r="AB61" s="9"/>
      <c r="AC61" s="9"/>
      <c r="AD61" s="9"/>
      <c r="AE61" s="9"/>
      <c r="AF61" s="9"/>
      <c r="AG61" s="9"/>
      <c r="AH61" s="9"/>
      <c r="AI61" s="9"/>
      <c r="AJ61" s="9"/>
      <c r="AK61" s="9"/>
      <c r="AL61" s="9"/>
      <c r="AM61" s="9"/>
      <c r="AN61" s="9"/>
    </row>
    <row r="62" spans="2:40" ht="15.75" customHeight="1">
      <c r="B62" s="9"/>
      <c r="C62" s="9"/>
      <c r="D62" s="9"/>
      <c r="E62" s="9"/>
      <c r="F62" s="9"/>
      <c r="G62" s="9"/>
      <c r="H62" s="9"/>
      <c r="I62" s="42"/>
      <c r="J62" s="42"/>
      <c r="K62" s="42"/>
      <c r="L62" s="42"/>
      <c r="M62" s="42"/>
      <c r="N62" s="42"/>
      <c r="O62" s="42"/>
      <c r="P62" s="42"/>
      <c r="Q62" s="42"/>
      <c r="R62" s="42"/>
      <c r="S62" s="42"/>
      <c r="T62" s="42"/>
      <c r="U62" s="42"/>
      <c r="V62" s="42"/>
      <c r="W62" s="42"/>
      <c r="X62" s="42"/>
      <c r="Y62" s="42"/>
      <c r="Z62" s="44"/>
      <c r="AA62" s="42"/>
      <c r="AB62" s="9"/>
      <c r="AC62" s="9"/>
      <c r="AD62" s="9"/>
      <c r="AE62" s="9"/>
      <c r="AF62" s="9"/>
      <c r="AG62" s="9"/>
      <c r="AH62" s="9"/>
      <c r="AI62" s="9"/>
      <c r="AJ62" s="9"/>
      <c r="AK62" s="9"/>
      <c r="AL62" s="9"/>
      <c r="AM62" s="9"/>
      <c r="AN62" s="9"/>
    </row>
    <row r="63" spans="2:40" ht="15.75" customHeight="1">
      <c r="B63" s="9"/>
      <c r="C63" s="9"/>
      <c r="D63" s="9"/>
      <c r="E63" s="9"/>
      <c r="F63" s="9"/>
      <c r="G63" s="9"/>
      <c r="H63" s="9"/>
      <c r="I63" s="42"/>
      <c r="J63" s="42"/>
      <c r="K63" s="42"/>
      <c r="L63" s="42"/>
      <c r="M63" s="42"/>
      <c r="N63" s="42"/>
      <c r="O63" s="42"/>
      <c r="P63" s="42"/>
      <c r="Q63" s="42"/>
      <c r="R63" s="42"/>
      <c r="S63" s="42"/>
      <c r="T63" s="42"/>
      <c r="U63" s="42"/>
      <c r="V63" s="42"/>
      <c r="W63" s="42"/>
      <c r="X63" s="42"/>
      <c r="Y63" s="42"/>
      <c r="Z63" s="44"/>
      <c r="AA63" s="42"/>
      <c r="AB63" s="9"/>
      <c r="AC63" s="9"/>
      <c r="AD63" s="9"/>
      <c r="AE63" s="9"/>
      <c r="AF63" s="9"/>
      <c r="AG63" s="9"/>
      <c r="AH63" s="9"/>
      <c r="AI63" s="9"/>
      <c r="AJ63" s="9"/>
      <c r="AK63" s="9"/>
      <c r="AL63" s="9"/>
      <c r="AM63" s="9"/>
      <c r="AN63" s="9"/>
    </row>
    <row r="64" spans="2:40" ht="15.75" customHeight="1">
      <c r="B64" s="9"/>
      <c r="C64" s="9"/>
      <c r="D64" s="9"/>
      <c r="E64" s="9"/>
      <c r="F64" s="9"/>
      <c r="G64" s="9"/>
      <c r="H64" s="9"/>
      <c r="I64" s="42"/>
      <c r="J64" s="42"/>
      <c r="K64" s="42"/>
      <c r="L64" s="42"/>
      <c r="M64" s="42"/>
      <c r="N64" s="42"/>
      <c r="O64" s="42"/>
      <c r="P64" s="42"/>
      <c r="Q64" s="42"/>
      <c r="R64" s="42"/>
      <c r="S64" s="42"/>
      <c r="T64" s="42"/>
      <c r="U64" s="42"/>
      <c r="V64" s="42"/>
      <c r="W64" s="42"/>
      <c r="X64" s="42"/>
      <c r="Y64" s="42"/>
      <c r="Z64" s="44"/>
      <c r="AA64" s="42"/>
      <c r="AB64" s="9"/>
      <c r="AC64" s="9"/>
      <c r="AD64" s="9"/>
      <c r="AE64" s="9"/>
      <c r="AF64" s="9"/>
      <c r="AG64" s="9"/>
      <c r="AH64" s="9"/>
      <c r="AI64" s="9"/>
      <c r="AJ64" s="9"/>
      <c r="AK64" s="9"/>
      <c r="AL64" s="9"/>
      <c r="AM64" s="9"/>
      <c r="AN64" s="9"/>
    </row>
    <row r="65" spans="2:40" ht="15.75" customHeight="1">
      <c r="B65" s="9"/>
      <c r="C65" s="9"/>
      <c r="D65" s="9"/>
      <c r="E65" s="9"/>
      <c r="F65" s="9"/>
      <c r="G65" s="9"/>
      <c r="H65" s="9"/>
      <c r="I65" s="42"/>
      <c r="J65" s="42"/>
      <c r="K65" s="42"/>
      <c r="L65" s="42"/>
      <c r="M65" s="42"/>
      <c r="N65" s="42"/>
      <c r="O65" s="42"/>
      <c r="P65" s="42"/>
      <c r="Q65" s="42"/>
      <c r="R65" s="42"/>
      <c r="S65" s="42"/>
      <c r="T65" s="42"/>
      <c r="U65" s="42"/>
      <c r="V65" s="42"/>
      <c r="W65" s="42"/>
      <c r="X65" s="42"/>
      <c r="Y65" s="42"/>
      <c r="Z65" s="44"/>
      <c r="AA65" s="42"/>
      <c r="AB65" s="9"/>
      <c r="AC65" s="9"/>
      <c r="AD65" s="9"/>
      <c r="AE65" s="9"/>
      <c r="AF65" s="9"/>
      <c r="AG65" s="9"/>
      <c r="AH65" s="9"/>
      <c r="AI65" s="9"/>
      <c r="AJ65" s="9"/>
      <c r="AK65" s="9"/>
      <c r="AL65" s="9"/>
      <c r="AM65" s="9"/>
      <c r="AN65" s="9"/>
    </row>
    <row r="66" spans="2:40" ht="15.75" customHeight="1">
      <c r="B66" s="9"/>
      <c r="C66" s="9"/>
      <c r="D66" s="9"/>
      <c r="E66" s="9"/>
      <c r="F66" s="9"/>
      <c r="G66" s="9"/>
      <c r="H66" s="9"/>
      <c r="I66" s="42"/>
      <c r="J66" s="42"/>
      <c r="K66" s="42"/>
      <c r="L66" s="42"/>
      <c r="M66" s="42"/>
      <c r="N66" s="42"/>
      <c r="O66" s="42"/>
      <c r="P66" s="42"/>
      <c r="Q66" s="42"/>
      <c r="R66" s="42"/>
      <c r="S66" s="42"/>
      <c r="T66" s="42"/>
      <c r="U66" s="42"/>
      <c r="V66" s="42"/>
      <c r="W66" s="42"/>
      <c r="X66" s="42"/>
      <c r="Y66" s="42"/>
      <c r="Z66" s="44"/>
      <c r="AA66" s="42"/>
      <c r="AB66" s="9"/>
      <c r="AC66" s="9"/>
      <c r="AD66" s="9"/>
      <c r="AE66" s="9"/>
      <c r="AF66" s="9"/>
      <c r="AG66" s="9"/>
      <c r="AH66" s="9"/>
      <c r="AI66" s="9"/>
      <c r="AJ66" s="9"/>
      <c r="AK66" s="9"/>
      <c r="AL66" s="9"/>
      <c r="AM66" s="9"/>
      <c r="AN66" s="9"/>
    </row>
    <row r="67" spans="2:40" ht="15.75" customHeight="1">
      <c r="B67" s="9"/>
      <c r="C67" s="9"/>
      <c r="D67" s="9"/>
      <c r="E67" s="9"/>
      <c r="F67" s="9"/>
      <c r="G67" s="9"/>
      <c r="H67" s="9"/>
      <c r="I67" s="42"/>
      <c r="J67" s="42"/>
      <c r="K67" s="42"/>
      <c r="L67" s="42"/>
      <c r="M67" s="42"/>
      <c r="N67" s="42"/>
      <c r="O67" s="42"/>
      <c r="P67" s="42"/>
      <c r="Q67" s="42"/>
      <c r="R67" s="42"/>
      <c r="S67" s="42"/>
      <c r="T67" s="42"/>
      <c r="U67" s="42"/>
      <c r="V67" s="42"/>
      <c r="W67" s="42"/>
      <c r="X67" s="42"/>
      <c r="Y67" s="42"/>
      <c r="Z67" s="44"/>
      <c r="AA67" s="42"/>
      <c r="AB67" s="9"/>
      <c r="AC67" s="9"/>
      <c r="AD67" s="9"/>
      <c r="AE67" s="9"/>
      <c r="AF67" s="9"/>
      <c r="AG67" s="9"/>
      <c r="AH67" s="9"/>
      <c r="AI67" s="9"/>
      <c r="AJ67" s="9"/>
      <c r="AK67" s="9"/>
      <c r="AL67" s="9"/>
      <c r="AM67" s="9"/>
      <c r="AN67" s="9"/>
    </row>
    <row r="68" spans="2:40" ht="15.75" customHeight="1">
      <c r="B68" s="9"/>
      <c r="C68" s="9"/>
      <c r="D68" s="9"/>
      <c r="E68" s="9"/>
      <c r="F68" s="9"/>
      <c r="G68" s="9"/>
      <c r="H68" s="9"/>
      <c r="I68" s="42"/>
      <c r="J68" s="42"/>
      <c r="K68" s="42"/>
      <c r="L68" s="42"/>
      <c r="M68" s="42"/>
      <c r="N68" s="42"/>
      <c r="O68" s="42"/>
      <c r="P68" s="42"/>
      <c r="Q68" s="42"/>
      <c r="R68" s="42"/>
      <c r="S68" s="42"/>
      <c r="T68" s="42"/>
      <c r="U68" s="42"/>
      <c r="V68" s="42"/>
      <c r="W68" s="42"/>
      <c r="X68" s="42"/>
      <c r="Y68" s="42"/>
      <c r="Z68" s="44"/>
      <c r="AA68" s="42"/>
      <c r="AB68" s="9"/>
      <c r="AC68" s="9"/>
      <c r="AD68" s="9"/>
      <c r="AE68" s="9"/>
      <c r="AF68" s="9"/>
      <c r="AG68" s="9"/>
      <c r="AH68" s="9"/>
      <c r="AI68" s="9"/>
      <c r="AJ68" s="9"/>
      <c r="AK68" s="9"/>
      <c r="AL68" s="9"/>
      <c r="AM68" s="9"/>
      <c r="AN68" s="9"/>
    </row>
    <row r="69" spans="2:40" ht="15.75" customHeight="1">
      <c r="B69" s="9"/>
      <c r="C69" s="9"/>
      <c r="D69" s="9"/>
      <c r="E69" s="9"/>
      <c r="F69" s="9"/>
      <c r="G69" s="9"/>
      <c r="H69" s="9"/>
      <c r="I69" s="42"/>
      <c r="J69" s="42"/>
      <c r="K69" s="42"/>
      <c r="L69" s="42"/>
      <c r="M69" s="42"/>
      <c r="N69" s="42"/>
      <c r="O69" s="42"/>
      <c r="P69" s="42"/>
      <c r="Q69" s="42"/>
      <c r="R69" s="42"/>
      <c r="S69" s="42"/>
      <c r="T69" s="42"/>
      <c r="U69" s="42"/>
      <c r="V69" s="42"/>
      <c r="W69" s="42"/>
      <c r="X69" s="42"/>
      <c r="Y69" s="42"/>
      <c r="Z69" s="44"/>
      <c r="AA69" s="42"/>
      <c r="AB69" s="9"/>
      <c r="AC69" s="9"/>
      <c r="AD69" s="9"/>
      <c r="AE69" s="9"/>
      <c r="AF69" s="9"/>
      <c r="AG69" s="9"/>
      <c r="AH69" s="9"/>
      <c r="AI69" s="9"/>
      <c r="AJ69" s="9"/>
      <c r="AK69" s="9"/>
      <c r="AL69" s="9"/>
      <c r="AM69" s="9"/>
      <c r="AN69" s="9"/>
    </row>
    <row r="70" spans="2:40" ht="15.75" customHeight="1">
      <c r="B70" s="9"/>
      <c r="C70" s="9"/>
      <c r="D70" s="9"/>
      <c r="E70" s="9"/>
      <c r="F70" s="9"/>
      <c r="G70" s="9"/>
      <c r="H70" s="9"/>
      <c r="I70" s="42"/>
      <c r="J70" s="42"/>
      <c r="K70" s="42"/>
      <c r="L70" s="42"/>
      <c r="M70" s="42"/>
      <c r="N70" s="42"/>
      <c r="O70" s="42"/>
      <c r="P70" s="42"/>
      <c r="Q70" s="42"/>
      <c r="R70" s="42"/>
      <c r="S70" s="42"/>
      <c r="T70" s="42"/>
      <c r="U70" s="42"/>
      <c r="V70" s="42"/>
      <c r="W70" s="42"/>
      <c r="X70" s="42"/>
      <c r="Y70" s="42"/>
      <c r="Z70" s="44"/>
      <c r="AA70" s="42"/>
      <c r="AB70" s="9"/>
      <c r="AC70" s="9"/>
      <c r="AD70" s="9"/>
      <c r="AE70" s="9"/>
      <c r="AF70" s="9"/>
      <c r="AG70" s="9"/>
      <c r="AH70" s="9"/>
      <c r="AI70" s="9"/>
      <c r="AJ70" s="9"/>
      <c r="AK70" s="9"/>
      <c r="AL70" s="9"/>
      <c r="AM70" s="9"/>
      <c r="AN70" s="9"/>
    </row>
    <row r="71" spans="2:40" ht="15.75" customHeight="1">
      <c r="B71" s="9"/>
      <c r="C71" s="9"/>
      <c r="D71" s="9"/>
      <c r="E71" s="9"/>
      <c r="F71" s="9"/>
      <c r="G71" s="9"/>
      <c r="H71" s="9"/>
      <c r="I71" s="42"/>
      <c r="J71" s="42"/>
      <c r="K71" s="42"/>
      <c r="L71" s="42"/>
      <c r="M71" s="42"/>
      <c r="N71" s="42"/>
      <c r="O71" s="42"/>
      <c r="P71" s="42"/>
      <c r="Q71" s="42"/>
      <c r="R71" s="42"/>
      <c r="S71" s="42"/>
      <c r="T71" s="42"/>
      <c r="U71" s="42"/>
      <c r="V71" s="42"/>
      <c r="W71" s="42"/>
      <c r="X71" s="42"/>
      <c r="Y71" s="42"/>
      <c r="Z71" s="44"/>
      <c r="AA71" s="42"/>
      <c r="AB71" s="9"/>
      <c r="AC71" s="9"/>
      <c r="AD71" s="9"/>
      <c r="AE71" s="9"/>
      <c r="AF71" s="9"/>
      <c r="AG71" s="9"/>
      <c r="AH71" s="9"/>
      <c r="AI71" s="9"/>
      <c r="AJ71" s="9"/>
      <c r="AK71" s="9"/>
      <c r="AL71" s="9"/>
      <c r="AM71" s="9"/>
      <c r="AN71" s="9"/>
    </row>
    <row r="72" spans="2:40" ht="15.75" customHeight="1">
      <c r="B72" s="9"/>
      <c r="C72" s="9"/>
      <c r="D72" s="9"/>
      <c r="E72" s="9"/>
      <c r="F72" s="9"/>
      <c r="G72" s="9"/>
      <c r="H72" s="9"/>
      <c r="I72" s="42"/>
      <c r="J72" s="42"/>
      <c r="K72" s="42"/>
      <c r="L72" s="42"/>
      <c r="M72" s="42"/>
      <c r="N72" s="42"/>
      <c r="O72" s="42"/>
      <c r="P72" s="42"/>
      <c r="Q72" s="42"/>
      <c r="R72" s="42"/>
      <c r="S72" s="42"/>
      <c r="T72" s="42"/>
      <c r="U72" s="42"/>
      <c r="V72" s="42"/>
      <c r="W72" s="42"/>
      <c r="X72" s="42"/>
      <c r="Y72" s="42"/>
      <c r="Z72" s="44"/>
      <c r="AA72" s="42"/>
      <c r="AB72" s="9"/>
      <c r="AC72" s="9"/>
      <c r="AD72" s="9"/>
      <c r="AE72" s="9"/>
      <c r="AF72" s="9"/>
      <c r="AG72" s="9"/>
      <c r="AH72" s="9"/>
      <c r="AI72" s="9"/>
      <c r="AJ72" s="9"/>
      <c r="AK72" s="9"/>
      <c r="AL72" s="9"/>
      <c r="AM72" s="9"/>
      <c r="AN72" s="9"/>
    </row>
    <row r="73" spans="2:40" ht="15.75" customHeight="1">
      <c r="B73" s="9"/>
      <c r="C73" s="9"/>
      <c r="D73" s="9"/>
      <c r="E73" s="9"/>
      <c r="F73" s="9"/>
      <c r="G73" s="9"/>
      <c r="H73" s="9"/>
      <c r="I73" s="42"/>
      <c r="J73" s="42"/>
      <c r="K73" s="42"/>
      <c r="L73" s="42"/>
      <c r="M73" s="42"/>
      <c r="N73" s="42"/>
      <c r="O73" s="42"/>
      <c r="P73" s="42"/>
      <c r="Q73" s="42"/>
      <c r="R73" s="42"/>
      <c r="S73" s="42"/>
      <c r="T73" s="42"/>
      <c r="U73" s="42"/>
      <c r="V73" s="42"/>
      <c r="W73" s="42"/>
      <c r="X73" s="42"/>
      <c r="Y73" s="42"/>
      <c r="Z73" s="44"/>
      <c r="AA73" s="42"/>
      <c r="AB73" s="9"/>
      <c r="AC73" s="9"/>
      <c r="AD73" s="9"/>
      <c r="AE73" s="9"/>
      <c r="AF73" s="9"/>
      <c r="AG73" s="9"/>
      <c r="AH73" s="9"/>
      <c r="AI73" s="9"/>
      <c r="AJ73" s="9"/>
      <c r="AK73" s="9"/>
      <c r="AL73" s="9"/>
      <c r="AM73" s="9"/>
      <c r="AN73" s="9"/>
    </row>
    <row r="74" spans="2:40" ht="15.75" customHeight="1">
      <c r="B74" s="9"/>
      <c r="C74" s="9"/>
      <c r="D74" s="9"/>
      <c r="E74" s="9"/>
      <c r="F74" s="9"/>
      <c r="G74" s="9"/>
      <c r="H74" s="9"/>
      <c r="I74" s="42"/>
      <c r="J74" s="42"/>
      <c r="K74" s="42"/>
      <c r="L74" s="42"/>
      <c r="M74" s="42"/>
      <c r="N74" s="42"/>
      <c r="O74" s="42"/>
      <c r="P74" s="42"/>
      <c r="Q74" s="42"/>
      <c r="R74" s="42"/>
      <c r="S74" s="42"/>
      <c r="T74" s="42"/>
      <c r="U74" s="42"/>
      <c r="V74" s="42"/>
      <c r="W74" s="42"/>
      <c r="X74" s="42"/>
      <c r="Y74" s="42"/>
      <c r="Z74" s="44"/>
      <c r="AA74" s="42"/>
      <c r="AB74" s="9"/>
      <c r="AC74" s="9"/>
      <c r="AD74" s="9"/>
      <c r="AE74" s="9"/>
      <c r="AF74" s="9"/>
      <c r="AG74" s="9"/>
      <c r="AH74" s="9"/>
      <c r="AI74" s="9"/>
      <c r="AJ74" s="9"/>
      <c r="AK74" s="9"/>
      <c r="AL74" s="9"/>
      <c r="AM74" s="9"/>
      <c r="AN74" s="9"/>
    </row>
    <row r="75" spans="2:40" ht="15.75" customHeight="1">
      <c r="B75" s="9"/>
      <c r="C75" s="9"/>
      <c r="D75" s="9"/>
      <c r="E75" s="9"/>
      <c r="F75" s="9"/>
      <c r="G75" s="9"/>
      <c r="H75" s="9"/>
      <c r="I75" s="42"/>
      <c r="J75" s="42"/>
      <c r="K75" s="42"/>
      <c r="L75" s="42"/>
      <c r="M75" s="42"/>
      <c r="N75" s="42"/>
      <c r="O75" s="42"/>
      <c r="P75" s="42"/>
      <c r="Q75" s="42"/>
      <c r="R75" s="42"/>
      <c r="S75" s="42"/>
      <c r="T75" s="42"/>
      <c r="U75" s="42"/>
      <c r="V75" s="42"/>
      <c r="W75" s="42"/>
      <c r="X75" s="42"/>
      <c r="Y75" s="42"/>
      <c r="Z75" s="44"/>
      <c r="AA75" s="42"/>
      <c r="AB75" s="9"/>
      <c r="AC75" s="9"/>
      <c r="AD75" s="9"/>
      <c r="AE75" s="9"/>
      <c r="AF75" s="9"/>
      <c r="AG75" s="9"/>
      <c r="AH75" s="9"/>
      <c r="AI75" s="9"/>
      <c r="AJ75" s="9"/>
      <c r="AK75" s="9"/>
      <c r="AL75" s="9"/>
      <c r="AM75" s="9"/>
      <c r="AN75" s="9"/>
    </row>
    <row r="76" spans="2:40" ht="15.75" customHeight="1">
      <c r="B76" s="9"/>
      <c r="C76" s="9"/>
      <c r="D76" s="9"/>
      <c r="E76" s="9"/>
      <c r="F76" s="9"/>
      <c r="G76" s="9"/>
      <c r="H76" s="9"/>
      <c r="I76" s="42"/>
      <c r="J76" s="42"/>
      <c r="K76" s="42"/>
      <c r="L76" s="42"/>
      <c r="M76" s="42"/>
      <c r="N76" s="42"/>
      <c r="O76" s="42"/>
      <c r="P76" s="42"/>
      <c r="Q76" s="42"/>
      <c r="R76" s="42"/>
      <c r="S76" s="42"/>
      <c r="T76" s="42"/>
      <c r="U76" s="42"/>
      <c r="V76" s="42"/>
      <c r="W76" s="42"/>
      <c r="X76" s="42"/>
      <c r="Y76" s="42"/>
      <c r="Z76" s="44"/>
      <c r="AA76" s="42"/>
      <c r="AB76" s="9"/>
      <c r="AC76" s="9"/>
      <c r="AD76" s="9"/>
      <c r="AE76" s="9"/>
      <c r="AF76" s="9"/>
      <c r="AG76" s="9"/>
      <c r="AH76" s="9"/>
      <c r="AI76" s="9"/>
      <c r="AJ76" s="9"/>
      <c r="AK76" s="9"/>
      <c r="AL76" s="9"/>
      <c r="AM76" s="9"/>
      <c r="AN76" s="9"/>
    </row>
    <row r="77" spans="2:40" ht="15.75" customHeight="1">
      <c r="B77" s="9"/>
      <c r="C77" s="9"/>
      <c r="D77" s="9"/>
      <c r="E77" s="9"/>
      <c r="F77" s="9"/>
      <c r="G77" s="9"/>
      <c r="H77" s="9"/>
      <c r="I77" s="42"/>
      <c r="J77" s="42"/>
      <c r="K77" s="42"/>
      <c r="L77" s="42"/>
      <c r="M77" s="42"/>
      <c r="N77" s="42"/>
      <c r="O77" s="42"/>
      <c r="P77" s="42"/>
      <c r="Q77" s="42"/>
      <c r="R77" s="42"/>
      <c r="S77" s="42"/>
      <c r="T77" s="42"/>
      <c r="U77" s="42"/>
      <c r="V77" s="42"/>
      <c r="W77" s="42"/>
      <c r="X77" s="42"/>
      <c r="Y77" s="42"/>
      <c r="Z77" s="44"/>
      <c r="AA77" s="42"/>
      <c r="AB77" s="9"/>
      <c r="AC77" s="9"/>
      <c r="AD77" s="9"/>
      <c r="AE77" s="9"/>
      <c r="AF77" s="9"/>
      <c r="AG77" s="9"/>
      <c r="AH77" s="9"/>
      <c r="AI77" s="9"/>
      <c r="AJ77" s="9"/>
      <c r="AK77" s="9"/>
      <c r="AL77" s="9"/>
      <c r="AM77" s="9"/>
      <c r="AN77" s="9"/>
    </row>
    <row r="78" spans="2:40" ht="15.75" customHeight="1">
      <c r="B78" s="9"/>
      <c r="C78" s="9"/>
      <c r="D78" s="9"/>
      <c r="E78" s="9"/>
      <c r="F78" s="9"/>
      <c r="G78" s="9"/>
      <c r="H78" s="9"/>
      <c r="I78" s="42"/>
      <c r="J78" s="42"/>
      <c r="K78" s="42"/>
      <c r="L78" s="42"/>
      <c r="M78" s="42"/>
      <c r="N78" s="42"/>
      <c r="O78" s="42"/>
      <c r="P78" s="42"/>
      <c r="Q78" s="42"/>
      <c r="R78" s="42"/>
      <c r="S78" s="42"/>
      <c r="T78" s="42"/>
      <c r="U78" s="42"/>
      <c r="V78" s="42"/>
      <c r="W78" s="42"/>
      <c r="X78" s="42"/>
      <c r="Y78" s="42"/>
      <c r="Z78" s="44"/>
      <c r="AA78" s="42"/>
      <c r="AB78" s="9"/>
      <c r="AC78" s="9"/>
      <c r="AD78" s="9"/>
      <c r="AE78" s="9"/>
      <c r="AF78" s="9"/>
      <c r="AG78" s="9"/>
      <c r="AH78" s="9"/>
      <c r="AI78" s="9"/>
      <c r="AJ78" s="9"/>
      <c r="AK78" s="9"/>
      <c r="AL78" s="9"/>
      <c r="AM78" s="9"/>
      <c r="AN78" s="9"/>
    </row>
    <row r="79" spans="2:40" ht="15.75" customHeight="1">
      <c r="B79" s="9"/>
      <c r="C79" s="9"/>
      <c r="D79" s="9"/>
      <c r="E79" s="9"/>
      <c r="F79" s="9"/>
      <c r="G79" s="9"/>
      <c r="H79" s="9"/>
      <c r="I79" s="42"/>
      <c r="J79" s="42"/>
      <c r="K79" s="42"/>
      <c r="L79" s="42"/>
      <c r="M79" s="42"/>
      <c r="N79" s="42"/>
      <c r="O79" s="42"/>
      <c r="P79" s="42"/>
      <c r="Q79" s="42"/>
      <c r="R79" s="42"/>
      <c r="S79" s="42"/>
      <c r="T79" s="42"/>
      <c r="U79" s="42"/>
      <c r="V79" s="42"/>
      <c r="W79" s="42"/>
      <c r="X79" s="42"/>
      <c r="Y79" s="42"/>
      <c r="Z79" s="44"/>
      <c r="AA79" s="42"/>
      <c r="AB79" s="9"/>
      <c r="AC79" s="9"/>
      <c r="AD79" s="9"/>
      <c r="AE79" s="9"/>
      <c r="AF79" s="9"/>
      <c r="AG79" s="9"/>
      <c r="AH79" s="9"/>
      <c r="AI79" s="9"/>
      <c r="AJ79" s="9"/>
      <c r="AK79" s="9"/>
      <c r="AL79" s="9"/>
      <c r="AM79" s="9"/>
      <c r="AN79" s="9"/>
    </row>
    <row r="80" spans="2:40" ht="15.75" customHeight="1">
      <c r="B80" s="9"/>
      <c r="C80" s="9"/>
      <c r="D80" s="9"/>
      <c r="E80" s="9"/>
      <c r="F80" s="9"/>
      <c r="G80" s="9"/>
      <c r="H80" s="9"/>
      <c r="I80" s="42"/>
      <c r="J80" s="42"/>
      <c r="K80" s="42"/>
      <c r="L80" s="42"/>
      <c r="M80" s="42"/>
      <c r="N80" s="42"/>
      <c r="O80" s="42"/>
      <c r="P80" s="42"/>
      <c r="Q80" s="42"/>
      <c r="R80" s="42"/>
      <c r="S80" s="42"/>
      <c r="T80" s="42"/>
      <c r="U80" s="42"/>
      <c r="V80" s="42"/>
      <c r="W80" s="42"/>
      <c r="X80" s="42"/>
      <c r="Y80" s="42"/>
      <c r="Z80" s="44"/>
      <c r="AA80" s="42"/>
      <c r="AB80" s="9"/>
      <c r="AC80" s="9"/>
      <c r="AD80" s="9"/>
      <c r="AE80" s="9"/>
      <c r="AF80" s="9"/>
      <c r="AG80" s="9"/>
      <c r="AH80" s="9"/>
      <c r="AI80" s="9"/>
      <c r="AJ80" s="9"/>
      <c r="AK80" s="9"/>
      <c r="AL80" s="9"/>
      <c r="AM80" s="9"/>
      <c r="AN80" s="9"/>
    </row>
    <row r="81" spans="2:40" ht="15.75" customHeight="1">
      <c r="B81" s="9"/>
      <c r="C81" s="9"/>
      <c r="D81" s="9"/>
      <c r="E81" s="9"/>
      <c r="F81" s="9"/>
      <c r="G81" s="9"/>
      <c r="H81" s="9"/>
      <c r="I81" s="42"/>
      <c r="J81" s="42"/>
      <c r="K81" s="42"/>
      <c r="L81" s="42"/>
      <c r="M81" s="42"/>
      <c r="N81" s="42"/>
      <c r="O81" s="42"/>
      <c r="P81" s="42"/>
      <c r="Q81" s="42"/>
      <c r="R81" s="42"/>
      <c r="S81" s="42"/>
      <c r="T81" s="42"/>
      <c r="U81" s="42"/>
      <c r="V81" s="42"/>
      <c r="W81" s="42"/>
      <c r="X81" s="42"/>
      <c r="Y81" s="42"/>
      <c r="Z81" s="44"/>
      <c r="AA81" s="42"/>
      <c r="AB81" s="9"/>
      <c r="AC81" s="9"/>
      <c r="AD81" s="9"/>
      <c r="AE81" s="9"/>
      <c r="AF81" s="9"/>
      <c r="AG81" s="9"/>
      <c r="AH81" s="9"/>
      <c r="AI81" s="9"/>
      <c r="AJ81" s="9"/>
      <c r="AK81" s="9"/>
      <c r="AL81" s="9"/>
      <c r="AM81" s="9"/>
      <c r="AN81" s="9"/>
    </row>
    <row r="82" spans="2:40" ht="15.75" customHeight="1">
      <c r="B82" s="9"/>
      <c r="C82" s="9"/>
      <c r="D82" s="9"/>
      <c r="E82" s="9"/>
      <c r="F82" s="9"/>
      <c r="G82" s="9"/>
      <c r="H82" s="9"/>
      <c r="I82" s="42"/>
      <c r="J82" s="42"/>
      <c r="K82" s="42"/>
      <c r="L82" s="42"/>
      <c r="M82" s="42"/>
      <c r="N82" s="42"/>
      <c r="O82" s="42"/>
      <c r="P82" s="42"/>
      <c r="Q82" s="42"/>
      <c r="R82" s="42"/>
      <c r="S82" s="42"/>
      <c r="T82" s="42"/>
      <c r="U82" s="42"/>
      <c r="V82" s="42"/>
      <c r="W82" s="42"/>
      <c r="X82" s="42"/>
      <c r="Y82" s="42"/>
      <c r="Z82" s="44"/>
      <c r="AA82" s="42"/>
      <c r="AB82" s="9"/>
      <c r="AC82" s="9"/>
      <c r="AD82" s="9"/>
      <c r="AE82" s="9"/>
      <c r="AF82" s="9"/>
      <c r="AG82" s="9"/>
      <c r="AH82" s="9"/>
      <c r="AI82" s="9"/>
      <c r="AJ82" s="9"/>
      <c r="AK82" s="9"/>
      <c r="AL82" s="9"/>
      <c r="AM82" s="9"/>
      <c r="AN82" s="9"/>
    </row>
    <row r="83" spans="2:40" ht="15.75" customHeight="1">
      <c r="B83" s="9"/>
      <c r="C83" s="9"/>
      <c r="D83" s="9"/>
      <c r="E83" s="9"/>
      <c r="F83" s="9"/>
      <c r="G83" s="9"/>
      <c r="H83" s="9"/>
      <c r="I83" s="42"/>
      <c r="J83" s="42"/>
      <c r="K83" s="42"/>
      <c r="L83" s="42"/>
      <c r="M83" s="42"/>
      <c r="N83" s="42"/>
      <c r="O83" s="42"/>
      <c r="P83" s="42"/>
      <c r="Q83" s="42"/>
      <c r="R83" s="42"/>
      <c r="S83" s="42"/>
      <c r="T83" s="42"/>
      <c r="U83" s="42"/>
      <c r="V83" s="42"/>
      <c r="W83" s="42"/>
      <c r="X83" s="42"/>
      <c r="Y83" s="42"/>
      <c r="Z83" s="44"/>
      <c r="AA83" s="42"/>
      <c r="AB83" s="9"/>
      <c r="AC83" s="9"/>
      <c r="AD83" s="9"/>
      <c r="AE83" s="9"/>
      <c r="AF83" s="9"/>
      <c r="AG83" s="9"/>
      <c r="AH83" s="9"/>
      <c r="AI83" s="9"/>
      <c r="AJ83" s="9"/>
      <c r="AK83" s="9"/>
      <c r="AL83" s="9"/>
      <c r="AM83" s="9"/>
      <c r="AN83" s="9"/>
    </row>
    <row r="84" spans="2:40" ht="15.75" customHeight="1">
      <c r="B84" s="9"/>
      <c r="C84" s="9"/>
      <c r="D84" s="9"/>
      <c r="E84" s="9"/>
      <c r="F84" s="9"/>
      <c r="G84" s="9"/>
      <c r="H84" s="9"/>
      <c r="I84" s="42"/>
      <c r="J84" s="42"/>
      <c r="K84" s="42"/>
      <c r="L84" s="42"/>
      <c r="M84" s="42"/>
      <c r="N84" s="42"/>
      <c r="O84" s="42"/>
      <c r="P84" s="42"/>
      <c r="Q84" s="42"/>
      <c r="R84" s="42"/>
      <c r="S84" s="42"/>
      <c r="T84" s="42"/>
      <c r="U84" s="42"/>
      <c r="V84" s="42"/>
      <c r="W84" s="42"/>
      <c r="X84" s="42"/>
      <c r="Y84" s="42"/>
      <c r="Z84" s="44"/>
      <c r="AA84" s="42"/>
      <c r="AB84" s="9"/>
      <c r="AC84" s="9"/>
      <c r="AD84" s="9"/>
      <c r="AE84" s="9"/>
      <c r="AF84" s="9"/>
      <c r="AG84" s="9"/>
      <c r="AH84" s="9"/>
      <c r="AI84" s="9"/>
      <c r="AJ84" s="9"/>
      <c r="AK84" s="9"/>
      <c r="AL84" s="9"/>
      <c r="AM84" s="9"/>
      <c r="AN84" s="9"/>
    </row>
    <row r="85" spans="2:40" ht="15.75" customHeight="1">
      <c r="B85" s="9"/>
      <c r="C85" s="9"/>
      <c r="D85" s="9"/>
      <c r="E85" s="9"/>
      <c r="F85" s="9"/>
      <c r="G85" s="9"/>
      <c r="H85" s="9"/>
      <c r="I85" s="42"/>
      <c r="J85" s="42"/>
      <c r="K85" s="42"/>
      <c r="L85" s="42"/>
      <c r="M85" s="42"/>
      <c r="N85" s="42"/>
      <c r="O85" s="42"/>
      <c r="P85" s="42"/>
      <c r="Q85" s="42"/>
      <c r="R85" s="42"/>
      <c r="S85" s="42"/>
      <c r="T85" s="42"/>
      <c r="U85" s="42"/>
      <c r="V85" s="42"/>
      <c r="W85" s="42"/>
      <c r="X85" s="42"/>
      <c r="Y85" s="42"/>
      <c r="Z85" s="44"/>
      <c r="AA85" s="42"/>
      <c r="AB85" s="9"/>
      <c r="AC85" s="9"/>
      <c r="AD85" s="9"/>
      <c r="AE85" s="9"/>
      <c r="AF85" s="9"/>
      <c r="AG85" s="9"/>
      <c r="AH85" s="9"/>
      <c r="AI85" s="9"/>
      <c r="AJ85" s="9"/>
      <c r="AK85" s="9"/>
      <c r="AL85" s="9"/>
      <c r="AM85" s="9"/>
      <c r="AN85" s="9"/>
    </row>
    <row r="86" spans="2:40" ht="15.75" customHeight="1">
      <c r="B86" s="9"/>
      <c r="C86" s="9"/>
      <c r="D86" s="9"/>
      <c r="E86" s="9"/>
      <c r="F86" s="9"/>
      <c r="G86" s="9"/>
      <c r="H86" s="9"/>
      <c r="I86" s="42"/>
      <c r="J86" s="42"/>
      <c r="K86" s="42"/>
      <c r="L86" s="42"/>
      <c r="M86" s="42"/>
      <c r="N86" s="42"/>
      <c r="O86" s="42"/>
      <c r="P86" s="42"/>
      <c r="Q86" s="42"/>
      <c r="R86" s="42"/>
      <c r="S86" s="42"/>
      <c r="T86" s="42"/>
      <c r="U86" s="42"/>
      <c r="V86" s="42"/>
      <c r="W86" s="42"/>
      <c r="X86" s="42"/>
      <c r="Y86" s="42"/>
      <c r="Z86" s="44"/>
      <c r="AA86" s="42"/>
      <c r="AB86" s="9"/>
      <c r="AC86" s="9"/>
      <c r="AD86" s="9"/>
      <c r="AE86" s="9"/>
      <c r="AF86" s="9"/>
      <c r="AG86" s="9"/>
      <c r="AH86" s="9"/>
      <c r="AI86" s="9"/>
      <c r="AJ86" s="9"/>
      <c r="AK86" s="9"/>
      <c r="AL86" s="9"/>
      <c r="AM86" s="9"/>
      <c r="AN86" s="9"/>
    </row>
    <row r="87" spans="2:40" ht="15.75" customHeight="1">
      <c r="B87" s="9"/>
      <c r="C87" s="9"/>
      <c r="D87" s="9"/>
      <c r="E87" s="9"/>
      <c r="F87" s="9"/>
      <c r="G87" s="9"/>
      <c r="H87" s="9"/>
      <c r="I87" s="42"/>
      <c r="J87" s="42"/>
      <c r="K87" s="42"/>
      <c r="L87" s="42"/>
      <c r="M87" s="42"/>
      <c r="N87" s="42"/>
      <c r="O87" s="42"/>
      <c r="P87" s="42"/>
      <c r="Q87" s="42"/>
      <c r="R87" s="42"/>
      <c r="S87" s="42"/>
      <c r="T87" s="42"/>
      <c r="U87" s="42"/>
      <c r="V87" s="42"/>
      <c r="W87" s="42"/>
      <c r="X87" s="42"/>
      <c r="Y87" s="42"/>
      <c r="Z87" s="44"/>
      <c r="AA87" s="42"/>
      <c r="AB87" s="9"/>
      <c r="AC87" s="9"/>
      <c r="AD87" s="9"/>
      <c r="AE87" s="9"/>
      <c r="AF87" s="9"/>
      <c r="AG87" s="9"/>
      <c r="AH87" s="9"/>
      <c r="AI87" s="9"/>
      <c r="AJ87" s="9"/>
      <c r="AK87" s="9"/>
      <c r="AL87" s="9"/>
      <c r="AM87" s="9"/>
      <c r="AN87" s="9"/>
    </row>
    <row r="88" spans="2:40" ht="15.75" customHeight="1">
      <c r="B88" s="9"/>
      <c r="C88" s="9"/>
      <c r="D88" s="9"/>
      <c r="E88" s="9"/>
      <c r="F88" s="9"/>
      <c r="G88" s="9"/>
      <c r="H88" s="9"/>
      <c r="I88" s="42"/>
      <c r="J88" s="42"/>
      <c r="K88" s="42"/>
      <c r="L88" s="42"/>
      <c r="M88" s="42"/>
      <c r="N88" s="42"/>
      <c r="O88" s="42"/>
      <c r="P88" s="42"/>
      <c r="Q88" s="42"/>
      <c r="R88" s="42"/>
      <c r="S88" s="42"/>
      <c r="T88" s="42"/>
      <c r="U88" s="42"/>
      <c r="V88" s="42"/>
      <c r="W88" s="42"/>
      <c r="X88" s="42"/>
      <c r="Y88" s="42"/>
      <c r="Z88" s="44"/>
      <c r="AA88" s="42"/>
      <c r="AB88" s="9"/>
      <c r="AC88" s="9"/>
      <c r="AD88" s="9"/>
      <c r="AE88" s="9"/>
      <c r="AF88" s="9"/>
      <c r="AG88" s="9"/>
      <c r="AH88" s="9"/>
      <c r="AI88" s="9"/>
      <c r="AJ88" s="9"/>
      <c r="AK88" s="9"/>
      <c r="AL88" s="9"/>
      <c r="AM88" s="9"/>
      <c r="AN88" s="9"/>
    </row>
    <row r="89" spans="2:40" ht="15.75" customHeight="1">
      <c r="B89" s="9"/>
      <c r="C89" s="9"/>
      <c r="D89" s="9"/>
      <c r="E89" s="9"/>
      <c r="F89" s="9"/>
      <c r="G89" s="9"/>
      <c r="H89" s="9"/>
      <c r="I89" s="42"/>
      <c r="J89" s="42"/>
      <c r="K89" s="42"/>
      <c r="L89" s="42"/>
      <c r="M89" s="42"/>
      <c r="N89" s="42"/>
      <c r="O89" s="42"/>
      <c r="P89" s="42"/>
      <c r="Q89" s="42"/>
      <c r="R89" s="42"/>
      <c r="S89" s="42"/>
      <c r="T89" s="42"/>
      <c r="U89" s="42"/>
      <c r="V89" s="42"/>
      <c r="W89" s="42"/>
      <c r="X89" s="42"/>
      <c r="Y89" s="42"/>
      <c r="Z89" s="44"/>
      <c r="AA89" s="42"/>
      <c r="AB89" s="9"/>
      <c r="AC89" s="9"/>
      <c r="AD89" s="9"/>
      <c r="AE89" s="9"/>
      <c r="AF89" s="9"/>
      <c r="AG89" s="9"/>
      <c r="AH89" s="9"/>
      <c r="AI89" s="9"/>
      <c r="AJ89" s="9"/>
      <c r="AK89" s="9"/>
      <c r="AL89" s="9"/>
      <c r="AM89" s="9"/>
      <c r="AN89" s="9"/>
    </row>
    <row r="90" spans="2:40" ht="15.75" customHeight="1">
      <c r="B90" s="9"/>
      <c r="C90" s="9"/>
      <c r="D90" s="9"/>
      <c r="E90" s="9"/>
      <c r="F90" s="9"/>
      <c r="G90" s="9"/>
      <c r="H90" s="9"/>
      <c r="I90" s="42"/>
      <c r="J90" s="42"/>
      <c r="K90" s="42"/>
      <c r="L90" s="42"/>
      <c r="M90" s="42"/>
      <c r="N90" s="42"/>
      <c r="O90" s="42"/>
      <c r="P90" s="42"/>
      <c r="Q90" s="42"/>
      <c r="R90" s="42"/>
      <c r="S90" s="42"/>
      <c r="T90" s="42"/>
      <c r="U90" s="42"/>
      <c r="V90" s="42"/>
      <c r="W90" s="42"/>
      <c r="X90" s="42"/>
      <c r="Y90" s="42"/>
      <c r="Z90" s="44"/>
      <c r="AA90" s="42"/>
      <c r="AB90" s="9"/>
      <c r="AC90" s="9"/>
      <c r="AD90" s="9"/>
      <c r="AE90" s="9"/>
      <c r="AF90" s="9"/>
      <c r="AG90" s="9"/>
      <c r="AH90" s="9"/>
      <c r="AI90" s="9"/>
      <c r="AJ90" s="9"/>
      <c r="AK90" s="9"/>
      <c r="AL90" s="9"/>
      <c r="AM90" s="9"/>
      <c r="AN90" s="9"/>
    </row>
    <row r="91" spans="2:40" ht="15.75" customHeight="1">
      <c r="B91" s="9"/>
      <c r="C91" s="9"/>
      <c r="D91" s="9"/>
      <c r="E91" s="9"/>
      <c r="F91" s="9"/>
      <c r="G91" s="9"/>
      <c r="H91" s="9"/>
      <c r="I91" s="42"/>
      <c r="J91" s="42"/>
      <c r="K91" s="42"/>
      <c r="L91" s="42"/>
      <c r="M91" s="42"/>
      <c r="N91" s="42"/>
      <c r="O91" s="42"/>
      <c r="P91" s="42"/>
      <c r="Q91" s="42"/>
      <c r="R91" s="42"/>
      <c r="S91" s="42"/>
      <c r="T91" s="42"/>
      <c r="U91" s="42"/>
      <c r="V91" s="42"/>
      <c r="W91" s="42"/>
      <c r="X91" s="42"/>
      <c r="Y91" s="42"/>
      <c r="Z91" s="44"/>
      <c r="AA91" s="42"/>
      <c r="AB91" s="9"/>
      <c r="AC91" s="9"/>
      <c r="AD91" s="9"/>
      <c r="AE91" s="9"/>
      <c r="AF91" s="9"/>
      <c r="AG91" s="9"/>
      <c r="AH91" s="9"/>
      <c r="AI91" s="9"/>
      <c r="AJ91" s="9"/>
      <c r="AK91" s="9"/>
      <c r="AL91" s="9"/>
      <c r="AM91" s="9"/>
      <c r="AN91" s="9"/>
    </row>
    <row r="92" spans="2:40" ht="15.75" customHeight="1">
      <c r="B92" s="9"/>
      <c r="C92" s="9"/>
      <c r="D92" s="9"/>
      <c r="E92" s="9"/>
      <c r="F92" s="9"/>
      <c r="G92" s="9"/>
      <c r="H92" s="9"/>
      <c r="I92" s="42"/>
      <c r="J92" s="42"/>
      <c r="K92" s="42"/>
      <c r="L92" s="42"/>
      <c r="M92" s="42"/>
      <c r="N92" s="42"/>
      <c r="O92" s="42"/>
      <c r="P92" s="42"/>
      <c r="Q92" s="42"/>
      <c r="R92" s="42"/>
      <c r="S92" s="42"/>
      <c r="T92" s="42"/>
      <c r="U92" s="42"/>
      <c r="V92" s="42"/>
      <c r="W92" s="42"/>
      <c r="X92" s="42"/>
      <c r="Y92" s="42"/>
      <c r="Z92" s="44"/>
      <c r="AA92" s="42"/>
      <c r="AB92" s="9"/>
      <c r="AC92" s="9"/>
      <c r="AD92" s="9"/>
      <c r="AE92" s="9"/>
      <c r="AF92" s="9"/>
      <c r="AG92" s="9"/>
      <c r="AH92" s="9"/>
      <c r="AI92" s="9"/>
      <c r="AJ92" s="9"/>
      <c r="AK92" s="9"/>
      <c r="AL92" s="9"/>
      <c r="AM92" s="9"/>
      <c r="AN92" s="9"/>
    </row>
    <row r="93" spans="2:40" ht="15.75" customHeight="1">
      <c r="B93" s="9"/>
      <c r="C93" s="9"/>
      <c r="D93" s="9"/>
      <c r="E93" s="9"/>
      <c r="F93" s="9"/>
      <c r="G93" s="9"/>
      <c r="H93" s="9"/>
      <c r="I93" s="42"/>
      <c r="J93" s="42"/>
      <c r="K93" s="42"/>
      <c r="L93" s="42"/>
      <c r="M93" s="42"/>
      <c r="N93" s="42"/>
      <c r="O93" s="42"/>
      <c r="P93" s="42"/>
      <c r="Q93" s="42"/>
      <c r="R93" s="42"/>
      <c r="S93" s="42"/>
      <c r="T93" s="42"/>
      <c r="U93" s="42"/>
      <c r="V93" s="42"/>
      <c r="W93" s="42"/>
      <c r="X93" s="42"/>
      <c r="Y93" s="42"/>
      <c r="Z93" s="44"/>
      <c r="AA93" s="42"/>
      <c r="AB93" s="9"/>
      <c r="AC93" s="9"/>
      <c r="AD93" s="9"/>
      <c r="AE93" s="9"/>
      <c r="AF93" s="9"/>
      <c r="AG93" s="9"/>
      <c r="AH93" s="9"/>
      <c r="AI93" s="9"/>
      <c r="AJ93" s="9"/>
      <c r="AK93" s="9"/>
      <c r="AL93" s="9"/>
      <c r="AM93" s="9"/>
      <c r="AN93" s="9"/>
    </row>
    <row r="94" spans="2:40" ht="15.75" customHeight="1">
      <c r="B94" s="9"/>
      <c r="C94" s="9"/>
      <c r="D94" s="9"/>
      <c r="E94" s="9"/>
      <c r="F94" s="9"/>
      <c r="G94" s="9"/>
      <c r="H94" s="9"/>
      <c r="I94" s="42"/>
      <c r="J94" s="42"/>
      <c r="K94" s="42"/>
      <c r="L94" s="42"/>
      <c r="M94" s="42"/>
      <c r="N94" s="42"/>
      <c r="O94" s="42"/>
      <c r="P94" s="42"/>
      <c r="Q94" s="42"/>
      <c r="R94" s="42"/>
      <c r="S94" s="42"/>
      <c r="T94" s="42"/>
      <c r="U94" s="42"/>
      <c r="V94" s="42"/>
      <c r="W94" s="42"/>
      <c r="X94" s="42"/>
      <c r="Y94" s="42"/>
      <c r="Z94" s="44"/>
      <c r="AA94" s="42"/>
      <c r="AB94" s="9"/>
      <c r="AC94" s="9"/>
      <c r="AD94" s="9"/>
      <c r="AE94" s="9"/>
      <c r="AF94" s="9"/>
      <c r="AG94" s="9"/>
      <c r="AH94" s="9"/>
      <c r="AI94" s="9"/>
      <c r="AJ94" s="9"/>
      <c r="AK94" s="9"/>
      <c r="AL94" s="9"/>
      <c r="AM94" s="9"/>
      <c r="AN94" s="9"/>
    </row>
    <row r="95" spans="2:40" ht="15.75" customHeight="1">
      <c r="B95" s="9"/>
      <c r="C95" s="9"/>
      <c r="D95" s="9"/>
      <c r="E95" s="9"/>
      <c r="F95" s="9"/>
      <c r="G95" s="9"/>
      <c r="H95" s="9"/>
      <c r="I95" s="42"/>
      <c r="J95" s="42"/>
      <c r="K95" s="42"/>
      <c r="L95" s="42"/>
      <c r="M95" s="42"/>
      <c r="N95" s="42"/>
      <c r="O95" s="42"/>
      <c r="P95" s="42"/>
      <c r="Q95" s="42"/>
      <c r="R95" s="42"/>
      <c r="S95" s="42"/>
      <c r="T95" s="42"/>
      <c r="U95" s="42"/>
      <c r="V95" s="42"/>
      <c r="W95" s="42"/>
      <c r="X95" s="42"/>
      <c r="Y95" s="42"/>
      <c r="Z95" s="44"/>
      <c r="AA95" s="42"/>
      <c r="AB95" s="9"/>
      <c r="AC95" s="9"/>
      <c r="AD95" s="9"/>
      <c r="AE95" s="9"/>
      <c r="AF95" s="9"/>
      <c r="AG95" s="9"/>
      <c r="AH95" s="9"/>
      <c r="AI95" s="9"/>
      <c r="AJ95" s="9"/>
      <c r="AK95" s="9"/>
      <c r="AL95" s="9"/>
      <c r="AM95" s="9"/>
      <c r="AN95" s="9"/>
    </row>
    <row r="96" spans="2:40" ht="15.75" customHeight="1">
      <c r="B96" s="9"/>
      <c r="C96" s="9"/>
      <c r="D96" s="9"/>
      <c r="E96" s="9"/>
      <c r="F96" s="9"/>
      <c r="G96" s="9"/>
      <c r="H96" s="9"/>
      <c r="I96" s="42"/>
      <c r="J96" s="42"/>
      <c r="K96" s="42"/>
      <c r="L96" s="42"/>
      <c r="M96" s="42"/>
      <c r="N96" s="42"/>
      <c r="O96" s="42"/>
      <c r="P96" s="42"/>
      <c r="Q96" s="42"/>
      <c r="R96" s="42"/>
      <c r="S96" s="42"/>
      <c r="T96" s="42"/>
      <c r="U96" s="42"/>
      <c r="V96" s="42"/>
      <c r="W96" s="42"/>
      <c r="X96" s="42"/>
      <c r="Y96" s="42"/>
      <c r="Z96" s="44"/>
      <c r="AA96" s="42"/>
      <c r="AB96" s="9"/>
      <c r="AC96" s="9"/>
      <c r="AD96" s="9"/>
      <c r="AE96" s="9"/>
      <c r="AF96" s="9"/>
      <c r="AG96" s="9"/>
      <c r="AH96" s="9"/>
      <c r="AI96" s="9"/>
      <c r="AJ96" s="9"/>
      <c r="AK96" s="9"/>
      <c r="AL96" s="9"/>
      <c r="AM96" s="9"/>
      <c r="AN96" s="9"/>
    </row>
    <row r="97" spans="2:40" ht="15.75" customHeight="1">
      <c r="B97" s="9"/>
      <c r="C97" s="9"/>
      <c r="D97" s="9"/>
      <c r="E97" s="9"/>
      <c r="F97" s="9"/>
      <c r="G97" s="9"/>
      <c r="H97" s="9"/>
      <c r="I97" s="42"/>
      <c r="J97" s="42"/>
      <c r="K97" s="42"/>
      <c r="L97" s="42"/>
      <c r="M97" s="42"/>
      <c r="N97" s="42"/>
      <c r="O97" s="42"/>
      <c r="P97" s="42"/>
      <c r="Q97" s="42"/>
      <c r="R97" s="42"/>
      <c r="S97" s="42"/>
      <c r="T97" s="42"/>
      <c r="U97" s="42"/>
      <c r="V97" s="42"/>
      <c r="W97" s="42"/>
      <c r="X97" s="42"/>
      <c r="Y97" s="42"/>
      <c r="Z97" s="44"/>
      <c r="AA97" s="42"/>
      <c r="AB97" s="9"/>
      <c r="AC97" s="9"/>
      <c r="AD97" s="9"/>
      <c r="AE97" s="9"/>
      <c r="AF97" s="9"/>
      <c r="AG97" s="9"/>
      <c r="AH97" s="9"/>
      <c r="AI97" s="9"/>
      <c r="AJ97" s="9"/>
      <c r="AK97" s="9"/>
      <c r="AL97" s="9"/>
      <c r="AM97" s="9"/>
      <c r="AN97" s="9"/>
    </row>
    <row r="98" spans="2:40" ht="15.75" customHeight="1">
      <c r="B98" s="9"/>
      <c r="C98" s="9"/>
      <c r="D98" s="9"/>
      <c r="E98" s="9"/>
      <c r="F98" s="9"/>
      <c r="G98" s="9"/>
      <c r="H98" s="9"/>
      <c r="I98" s="42"/>
      <c r="J98" s="42"/>
      <c r="K98" s="42"/>
      <c r="L98" s="42"/>
      <c r="M98" s="42"/>
      <c r="N98" s="42"/>
      <c r="O98" s="42"/>
      <c r="P98" s="42"/>
      <c r="Q98" s="42"/>
      <c r="R98" s="42"/>
      <c r="S98" s="42"/>
      <c r="T98" s="42"/>
      <c r="U98" s="42"/>
      <c r="V98" s="42"/>
      <c r="W98" s="42"/>
      <c r="X98" s="42"/>
      <c r="Y98" s="42"/>
      <c r="Z98" s="44"/>
      <c r="AA98" s="42"/>
      <c r="AB98" s="9"/>
      <c r="AC98" s="9"/>
      <c r="AD98" s="9"/>
      <c r="AE98" s="9"/>
      <c r="AF98" s="9"/>
      <c r="AG98" s="9"/>
      <c r="AH98" s="9"/>
      <c r="AI98" s="9"/>
      <c r="AJ98" s="9"/>
      <c r="AK98" s="9"/>
      <c r="AL98" s="9"/>
      <c r="AM98" s="9"/>
      <c r="AN98" s="9"/>
    </row>
    <row r="99" spans="2:40" ht="15.75" customHeight="1">
      <c r="B99" s="9"/>
      <c r="C99" s="9"/>
      <c r="D99" s="9"/>
      <c r="E99" s="9"/>
      <c r="F99" s="9"/>
      <c r="G99" s="9"/>
      <c r="H99" s="9"/>
      <c r="I99" s="42"/>
      <c r="J99" s="42"/>
      <c r="K99" s="42"/>
      <c r="L99" s="42"/>
      <c r="M99" s="42"/>
      <c r="N99" s="42"/>
      <c r="O99" s="42"/>
      <c r="P99" s="42"/>
      <c r="Q99" s="42"/>
      <c r="R99" s="42"/>
      <c r="S99" s="42"/>
      <c r="T99" s="42"/>
      <c r="U99" s="42"/>
      <c r="V99" s="42"/>
      <c r="W99" s="42"/>
      <c r="X99" s="42"/>
      <c r="Y99" s="42"/>
      <c r="Z99" s="44"/>
      <c r="AA99" s="42"/>
      <c r="AB99" s="9"/>
      <c r="AC99" s="9"/>
      <c r="AD99" s="9"/>
      <c r="AE99" s="9"/>
      <c r="AF99" s="9"/>
      <c r="AG99" s="9"/>
      <c r="AH99" s="9"/>
      <c r="AI99" s="9"/>
      <c r="AJ99" s="9"/>
      <c r="AK99" s="9"/>
      <c r="AL99" s="9"/>
      <c r="AM99" s="9"/>
      <c r="AN99" s="9"/>
    </row>
    <row r="100" spans="2:40" ht="15.75" customHeight="1">
      <c r="B100" s="9"/>
      <c r="C100" s="9"/>
      <c r="D100" s="9"/>
      <c r="E100" s="9"/>
      <c r="F100" s="9"/>
      <c r="G100" s="9"/>
      <c r="H100" s="9"/>
      <c r="I100" s="42"/>
      <c r="J100" s="42"/>
      <c r="K100" s="42"/>
      <c r="L100" s="42"/>
      <c r="M100" s="42"/>
      <c r="N100" s="42"/>
      <c r="O100" s="42"/>
      <c r="P100" s="42"/>
      <c r="Q100" s="42"/>
      <c r="R100" s="42"/>
      <c r="S100" s="42"/>
      <c r="T100" s="42"/>
      <c r="U100" s="42"/>
      <c r="V100" s="42"/>
      <c r="W100" s="42"/>
      <c r="X100" s="42"/>
      <c r="Y100" s="42"/>
      <c r="Z100" s="44"/>
      <c r="AA100" s="42"/>
      <c r="AB100" s="9"/>
      <c r="AC100" s="9"/>
      <c r="AD100" s="9"/>
      <c r="AE100" s="9"/>
      <c r="AF100" s="9"/>
      <c r="AG100" s="9"/>
      <c r="AH100" s="9"/>
      <c r="AI100" s="9"/>
      <c r="AJ100" s="9"/>
      <c r="AK100" s="9"/>
      <c r="AL100" s="9"/>
      <c r="AM100" s="9"/>
      <c r="AN100" s="9"/>
    </row>
    <row r="101" spans="2:40" ht="15.75" customHeight="1">
      <c r="B101" s="9"/>
      <c r="C101" s="9"/>
      <c r="D101" s="9"/>
      <c r="E101" s="9"/>
      <c r="F101" s="9"/>
      <c r="G101" s="9"/>
      <c r="H101" s="9"/>
      <c r="I101" s="42"/>
      <c r="J101" s="42"/>
      <c r="K101" s="42"/>
      <c r="L101" s="42"/>
      <c r="M101" s="42"/>
      <c r="N101" s="42"/>
      <c r="O101" s="42"/>
      <c r="P101" s="42"/>
      <c r="Q101" s="42"/>
      <c r="R101" s="42"/>
      <c r="S101" s="42"/>
      <c r="T101" s="42"/>
      <c r="U101" s="42"/>
      <c r="V101" s="42"/>
      <c r="W101" s="42"/>
      <c r="X101" s="42"/>
      <c r="Y101" s="42"/>
      <c r="Z101" s="44"/>
      <c r="AA101" s="42"/>
      <c r="AB101" s="9"/>
      <c r="AC101" s="9"/>
      <c r="AD101" s="9"/>
      <c r="AE101" s="9"/>
      <c r="AF101" s="9"/>
      <c r="AG101" s="9"/>
      <c r="AH101" s="9"/>
      <c r="AI101" s="9"/>
      <c r="AJ101" s="9"/>
      <c r="AK101" s="9"/>
      <c r="AL101" s="9"/>
      <c r="AM101" s="9"/>
      <c r="AN101" s="9"/>
    </row>
    <row r="102" spans="2:40" ht="15.75" customHeight="1">
      <c r="B102" s="9"/>
      <c r="C102" s="9"/>
      <c r="D102" s="9"/>
      <c r="E102" s="9"/>
      <c r="F102" s="9"/>
      <c r="G102" s="9"/>
      <c r="H102" s="9"/>
      <c r="I102" s="42"/>
      <c r="J102" s="42"/>
      <c r="K102" s="42"/>
      <c r="L102" s="42"/>
      <c r="M102" s="42"/>
      <c r="N102" s="42"/>
      <c r="O102" s="42"/>
      <c r="P102" s="42"/>
      <c r="Q102" s="42"/>
      <c r="R102" s="42"/>
      <c r="S102" s="42"/>
      <c r="T102" s="42"/>
      <c r="U102" s="42"/>
      <c r="V102" s="42"/>
      <c r="W102" s="42"/>
      <c r="X102" s="42"/>
      <c r="Y102" s="42"/>
      <c r="Z102" s="44"/>
      <c r="AA102" s="42"/>
      <c r="AB102" s="9"/>
      <c r="AC102" s="9"/>
      <c r="AD102" s="9"/>
      <c r="AE102" s="9"/>
      <c r="AF102" s="9"/>
      <c r="AG102" s="9"/>
      <c r="AH102" s="9"/>
      <c r="AI102" s="9"/>
      <c r="AJ102" s="9"/>
      <c r="AK102" s="9"/>
      <c r="AL102" s="9"/>
      <c r="AM102" s="9"/>
      <c r="AN102" s="9"/>
    </row>
    <row r="103" spans="2:40" ht="15.75" customHeight="1">
      <c r="B103" s="9"/>
      <c r="C103" s="9"/>
      <c r="D103" s="9"/>
      <c r="E103" s="9"/>
      <c r="F103" s="9"/>
      <c r="G103" s="9"/>
      <c r="H103" s="9"/>
      <c r="I103" s="42"/>
      <c r="J103" s="42"/>
      <c r="K103" s="42"/>
      <c r="L103" s="42"/>
      <c r="M103" s="42"/>
      <c r="N103" s="42"/>
      <c r="O103" s="42"/>
      <c r="P103" s="42"/>
      <c r="Q103" s="42"/>
      <c r="R103" s="42"/>
      <c r="S103" s="42"/>
      <c r="T103" s="42"/>
      <c r="U103" s="42"/>
      <c r="V103" s="42"/>
      <c r="W103" s="42"/>
      <c r="X103" s="42"/>
      <c r="Y103" s="42"/>
      <c r="Z103" s="44"/>
      <c r="AA103" s="42"/>
      <c r="AB103" s="9"/>
      <c r="AC103" s="9"/>
      <c r="AD103" s="9"/>
      <c r="AE103" s="9"/>
      <c r="AF103" s="9"/>
      <c r="AG103" s="9"/>
      <c r="AH103" s="9"/>
      <c r="AI103" s="9"/>
      <c r="AJ103" s="9"/>
      <c r="AK103" s="9"/>
      <c r="AL103" s="9"/>
      <c r="AM103" s="9"/>
      <c r="AN103" s="9"/>
    </row>
    <row r="104" spans="2:40" ht="15.75" customHeight="1">
      <c r="B104" s="9"/>
      <c r="C104" s="9"/>
      <c r="D104" s="9"/>
      <c r="E104" s="9"/>
      <c r="F104" s="9"/>
      <c r="G104" s="9"/>
      <c r="H104" s="9"/>
      <c r="I104" s="42"/>
      <c r="J104" s="42"/>
      <c r="K104" s="42"/>
      <c r="L104" s="42"/>
      <c r="M104" s="42"/>
      <c r="N104" s="42"/>
      <c r="O104" s="42"/>
      <c r="P104" s="42"/>
      <c r="Q104" s="42"/>
      <c r="R104" s="42"/>
      <c r="S104" s="42"/>
      <c r="T104" s="42"/>
      <c r="U104" s="42"/>
      <c r="V104" s="42"/>
      <c r="W104" s="42"/>
      <c r="X104" s="42"/>
      <c r="Y104" s="42"/>
      <c r="Z104" s="44"/>
      <c r="AA104" s="42"/>
      <c r="AB104" s="9"/>
      <c r="AC104" s="9"/>
      <c r="AD104" s="9"/>
      <c r="AE104" s="9"/>
      <c r="AF104" s="9"/>
      <c r="AG104" s="9"/>
      <c r="AH104" s="9"/>
      <c r="AI104" s="9"/>
      <c r="AJ104" s="9"/>
      <c r="AK104" s="9"/>
      <c r="AL104" s="9"/>
      <c r="AM104" s="9"/>
      <c r="AN104" s="9"/>
    </row>
    <row r="105" spans="2:40" ht="15.75" customHeight="1">
      <c r="B105" s="9"/>
      <c r="C105" s="9"/>
      <c r="D105" s="9"/>
      <c r="E105" s="9"/>
      <c r="F105" s="9"/>
      <c r="G105" s="9"/>
      <c r="H105" s="9"/>
      <c r="I105" s="42"/>
      <c r="J105" s="42"/>
      <c r="K105" s="42"/>
      <c r="L105" s="42"/>
      <c r="M105" s="42"/>
      <c r="N105" s="42"/>
      <c r="O105" s="42"/>
      <c r="P105" s="42"/>
      <c r="Q105" s="42"/>
      <c r="R105" s="42"/>
      <c r="S105" s="42"/>
      <c r="T105" s="42"/>
      <c r="U105" s="42"/>
      <c r="V105" s="42"/>
      <c r="W105" s="42"/>
      <c r="X105" s="42"/>
      <c r="Y105" s="42"/>
      <c r="Z105" s="44"/>
      <c r="AA105" s="42"/>
      <c r="AB105" s="9"/>
      <c r="AC105" s="9"/>
      <c r="AD105" s="9"/>
      <c r="AE105" s="9"/>
      <c r="AF105" s="9"/>
      <c r="AG105" s="9"/>
      <c r="AH105" s="9"/>
      <c r="AI105" s="9"/>
      <c r="AJ105" s="9"/>
      <c r="AK105" s="9"/>
      <c r="AL105" s="9"/>
      <c r="AM105" s="9"/>
      <c r="AN105" s="9"/>
    </row>
    <row r="106" spans="2:40" ht="15.75" customHeight="1">
      <c r="B106" s="9"/>
      <c r="C106" s="9"/>
      <c r="D106" s="9"/>
      <c r="E106" s="9"/>
      <c r="F106" s="9"/>
      <c r="G106" s="9"/>
      <c r="H106" s="9"/>
      <c r="I106" s="42"/>
      <c r="J106" s="42"/>
      <c r="K106" s="42"/>
      <c r="L106" s="42"/>
      <c r="M106" s="42"/>
      <c r="N106" s="42"/>
      <c r="O106" s="42"/>
      <c r="P106" s="42"/>
      <c r="Q106" s="42"/>
      <c r="R106" s="42"/>
      <c r="S106" s="42"/>
      <c r="T106" s="42"/>
      <c r="U106" s="42"/>
      <c r="V106" s="42"/>
      <c r="W106" s="42"/>
      <c r="X106" s="42"/>
      <c r="Y106" s="42"/>
      <c r="Z106" s="44"/>
      <c r="AA106" s="42"/>
      <c r="AB106" s="9"/>
      <c r="AC106" s="9"/>
      <c r="AD106" s="9"/>
      <c r="AE106" s="9"/>
      <c r="AF106" s="9"/>
      <c r="AG106" s="9"/>
      <c r="AH106" s="9"/>
      <c r="AI106" s="9"/>
      <c r="AJ106" s="9"/>
      <c r="AK106" s="9"/>
      <c r="AL106" s="9"/>
      <c r="AM106" s="9"/>
      <c r="AN106" s="9"/>
    </row>
    <row r="107" spans="2:40" ht="15.75" customHeight="1">
      <c r="B107" s="9"/>
      <c r="C107" s="9"/>
      <c r="D107" s="9"/>
      <c r="E107" s="9"/>
      <c r="F107" s="9"/>
      <c r="G107" s="9"/>
      <c r="H107" s="9"/>
      <c r="I107" s="42"/>
      <c r="J107" s="42"/>
      <c r="K107" s="42"/>
      <c r="L107" s="42"/>
      <c r="M107" s="42"/>
      <c r="N107" s="42"/>
      <c r="O107" s="42"/>
      <c r="P107" s="42"/>
      <c r="Q107" s="42"/>
      <c r="R107" s="42"/>
      <c r="S107" s="42"/>
      <c r="T107" s="42"/>
      <c r="U107" s="42"/>
      <c r="V107" s="42"/>
      <c r="W107" s="42"/>
      <c r="X107" s="42"/>
      <c r="Y107" s="42"/>
      <c r="Z107" s="44"/>
      <c r="AA107" s="42"/>
      <c r="AB107" s="9"/>
      <c r="AC107" s="9"/>
      <c r="AD107" s="9"/>
      <c r="AE107" s="9"/>
      <c r="AF107" s="9"/>
      <c r="AG107" s="9"/>
      <c r="AH107" s="9"/>
      <c r="AI107" s="9"/>
      <c r="AJ107" s="9"/>
      <c r="AK107" s="9"/>
      <c r="AL107" s="9"/>
      <c r="AM107" s="9"/>
      <c r="AN107" s="9"/>
    </row>
    <row r="108" spans="2:40" ht="15.75" customHeight="1">
      <c r="B108" s="9"/>
      <c r="C108" s="9"/>
      <c r="D108" s="9"/>
      <c r="E108" s="9"/>
      <c r="F108" s="9"/>
      <c r="G108" s="9"/>
      <c r="H108" s="9"/>
      <c r="I108" s="42"/>
      <c r="J108" s="42"/>
      <c r="K108" s="42"/>
      <c r="L108" s="42"/>
      <c r="M108" s="42"/>
      <c r="N108" s="42"/>
      <c r="O108" s="42"/>
      <c r="P108" s="42"/>
      <c r="Q108" s="42"/>
      <c r="R108" s="42"/>
      <c r="S108" s="42"/>
      <c r="T108" s="42"/>
      <c r="U108" s="42"/>
      <c r="V108" s="42"/>
      <c r="W108" s="42"/>
      <c r="X108" s="42"/>
      <c r="Y108" s="42"/>
      <c r="Z108" s="44"/>
      <c r="AA108" s="42"/>
      <c r="AB108" s="9"/>
      <c r="AC108" s="9"/>
      <c r="AD108" s="9"/>
      <c r="AE108" s="9"/>
      <c r="AF108" s="9"/>
      <c r="AG108" s="9"/>
      <c r="AH108" s="9"/>
      <c r="AI108" s="9"/>
      <c r="AJ108" s="9"/>
      <c r="AK108" s="9"/>
      <c r="AL108" s="9"/>
      <c r="AM108" s="9"/>
      <c r="AN108" s="9"/>
    </row>
    <row r="109" spans="2:40" ht="15.75" customHeight="1">
      <c r="B109" s="9"/>
      <c r="C109" s="9"/>
      <c r="D109" s="9"/>
      <c r="E109" s="9"/>
      <c r="F109" s="9"/>
      <c r="G109" s="9"/>
      <c r="H109" s="9"/>
      <c r="I109" s="42"/>
      <c r="J109" s="42"/>
      <c r="K109" s="42"/>
      <c r="L109" s="42"/>
      <c r="M109" s="42"/>
      <c r="N109" s="42"/>
      <c r="O109" s="42"/>
      <c r="P109" s="42"/>
      <c r="Q109" s="42"/>
      <c r="R109" s="42"/>
      <c r="S109" s="42"/>
      <c r="T109" s="42"/>
      <c r="U109" s="42"/>
      <c r="V109" s="42"/>
      <c r="W109" s="42"/>
      <c r="X109" s="42"/>
      <c r="Y109" s="42"/>
      <c r="Z109" s="44"/>
      <c r="AA109" s="42"/>
      <c r="AB109" s="9"/>
      <c r="AC109" s="9"/>
      <c r="AD109" s="9"/>
      <c r="AE109" s="9"/>
      <c r="AF109" s="9"/>
      <c r="AG109" s="9"/>
      <c r="AH109" s="9"/>
      <c r="AI109" s="9"/>
      <c r="AJ109" s="9"/>
      <c r="AK109" s="9"/>
      <c r="AL109" s="9"/>
      <c r="AM109" s="9"/>
      <c r="AN109" s="9"/>
    </row>
    <row r="110" spans="2:40" ht="15.75" customHeight="1">
      <c r="B110" s="9"/>
      <c r="C110" s="9"/>
      <c r="D110" s="9"/>
      <c r="E110" s="9"/>
      <c r="F110" s="9"/>
      <c r="G110" s="9"/>
      <c r="H110" s="9"/>
      <c r="I110" s="42"/>
      <c r="J110" s="42"/>
      <c r="K110" s="42"/>
      <c r="L110" s="42"/>
      <c r="M110" s="42"/>
      <c r="N110" s="42"/>
      <c r="O110" s="42"/>
      <c r="P110" s="42"/>
      <c r="Q110" s="42"/>
      <c r="R110" s="42"/>
      <c r="S110" s="42"/>
      <c r="T110" s="42"/>
      <c r="U110" s="42"/>
      <c r="V110" s="42"/>
      <c r="W110" s="42"/>
      <c r="X110" s="42"/>
      <c r="Y110" s="42"/>
      <c r="Z110" s="44"/>
      <c r="AA110" s="42"/>
      <c r="AB110" s="9"/>
      <c r="AC110" s="9"/>
      <c r="AD110" s="9"/>
      <c r="AE110" s="9"/>
      <c r="AF110" s="9"/>
      <c r="AG110" s="9"/>
      <c r="AH110" s="9"/>
      <c r="AI110" s="9"/>
      <c r="AJ110" s="9"/>
      <c r="AK110" s="9"/>
      <c r="AL110" s="9"/>
      <c r="AM110" s="9"/>
      <c r="AN110" s="9"/>
    </row>
    <row r="111" spans="2:40" ht="15.75" customHeight="1">
      <c r="B111" s="9"/>
      <c r="C111" s="9"/>
      <c r="D111" s="9"/>
      <c r="E111" s="9"/>
      <c r="F111" s="9"/>
      <c r="G111" s="9"/>
      <c r="H111" s="9"/>
      <c r="I111" s="42"/>
      <c r="J111" s="42"/>
      <c r="K111" s="42"/>
      <c r="L111" s="42"/>
      <c r="M111" s="42"/>
      <c r="N111" s="42"/>
      <c r="O111" s="42"/>
      <c r="P111" s="42"/>
      <c r="Q111" s="42"/>
      <c r="R111" s="42"/>
      <c r="S111" s="42"/>
      <c r="T111" s="42"/>
      <c r="U111" s="42"/>
      <c r="V111" s="42"/>
      <c r="W111" s="42"/>
      <c r="X111" s="42"/>
      <c r="Y111" s="42"/>
      <c r="Z111" s="44"/>
      <c r="AA111" s="42"/>
      <c r="AB111" s="9"/>
      <c r="AC111" s="9"/>
      <c r="AD111" s="9"/>
      <c r="AE111" s="9"/>
      <c r="AF111" s="9"/>
      <c r="AG111" s="9"/>
      <c r="AH111" s="9"/>
      <c r="AI111" s="9"/>
      <c r="AJ111" s="9"/>
      <c r="AK111" s="9"/>
      <c r="AL111" s="9"/>
      <c r="AM111" s="9"/>
      <c r="AN111" s="9"/>
    </row>
    <row r="112" spans="2:40" ht="15.75" customHeight="1">
      <c r="B112" s="9"/>
      <c r="C112" s="9"/>
      <c r="D112" s="9"/>
      <c r="E112" s="9"/>
      <c r="F112" s="9"/>
      <c r="G112" s="9"/>
      <c r="H112" s="9"/>
      <c r="I112" s="42"/>
      <c r="J112" s="42"/>
      <c r="K112" s="42"/>
      <c r="L112" s="42"/>
      <c r="M112" s="42"/>
      <c r="N112" s="42"/>
      <c r="O112" s="42"/>
      <c r="P112" s="42"/>
      <c r="Q112" s="42"/>
      <c r="R112" s="42"/>
      <c r="S112" s="42"/>
      <c r="T112" s="42"/>
      <c r="U112" s="42"/>
      <c r="V112" s="42"/>
      <c r="W112" s="42"/>
      <c r="X112" s="42"/>
      <c r="Y112" s="42"/>
      <c r="Z112" s="44"/>
      <c r="AA112" s="42"/>
      <c r="AB112" s="9"/>
      <c r="AC112" s="9"/>
      <c r="AD112" s="9"/>
      <c r="AE112" s="9"/>
      <c r="AF112" s="9"/>
      <c r="AG112" s="9"/>
      <c r="AH112" s="9"/>
      <c r="AI112" s="9"/>
      <c r="AJ112" s="9"/>
      <c r="AK112" s="9"/>
      <c r="AL112" s="9"/>
      <c r="AM112" s="9"/>
      <c r="AN112" s="9"/>
    </row>
    <row r="113" spans="2:40" ht="15.75" customHeight="1">
      <c r="B113" s="9"/>
      <c r="C113" s="9"/>
      <c r="D113" s="9"/>
      <c r="E113" s="9"/>
      <c r="F113" s="9"/>
      <c r="G113" s="9"/>
      <c r="H113" s="9"/>
      <c r="I113" s="42"/>
      <c r="J113" s="42"/>
      <c r="K113" s="42"/>
      <c r="L113" s="42"/>
      <c r="M113" s="42"/>
      <c r="N113" s="42"/>
      <c r="O113" s="42"/>
      <c r="P113" s="42"/>
      <c r="Q113" s="42"/>
      <c r="R113" s="42"/>
      <c r="S113" s="42"/>
      <c r="T113" s="42"/>
      <c r="U113" s="42"/>
      <c r="V113" s="42"/>
      <c r="W113" s="42"/>
      <c r="X113" s="42"/>
      <c r="Y113" s="42"/>
      <c r="Z113" s="44"/>
      <c r="AA113" s="42"/>
      <c r="AB113" s="9"/>
      <c r="AC113" s="9"/>
      <c r="AD113" s="9"/>
      <c r="AE113" s="9"/>
      <c r="AF113" s="9"/>
      <c r="AG113" s="9"/>
      <c r="AH113" s="9"/>
      <c r="AI113" s="9"/>
      <c r="AJ113" s="9"/>
      <c r="AK113" s="9"/>
      <c r="AL113" s="9"/>
      <c r="AM113" s="9"/>
      <c r="AN113" s="9"/>
    </row>
    <row r="114" spans="2:40" ht="15.75" customHeight="1">
      <c r="B114" s="9"/>
      <c r="C114" s="9"/>
      <c r="D114" s="9"/>
      <c r="E114" s="9"/>
      <c r="F114" s="9"/>
      <c r="G114" s="9"/>
      <c r="H114" s="9"/>
      <c r="I114" s="42"/>
      <c r="J114" s="42"/>
      <c r="K114" s="42"/>
      <c r="L114" s="42"/>
      <c r="M114" s="42"/>
      <c r="N114" s="42"/>
      <c r="O114" s="42"/>
      <c r="P114" s="42"/>
      <c r="Q114" s="42"/>
      <c r="R114" s="42"/>
      <c r="S114" s="42"/>
      <c r="T114" s="42"/>
      <c r="U114" s="42"/>
      <c r="V114" s="42"/>
      <c r="W114" s="42"/>
      <c r="X114" s="42"/>
      <c r="Y114" s="42"/>
      <c r="Z114" s="44"/>
      <c r="AA114" s="42"/>
      <c r="AB114" s="9"/>
      <c r="AC114" s="9"/>
      <c r="AD114" s="9"/>
      <c r="AE114" s="9"/>
      <c r="AF114" s="9"/>
      <c r="AG114" s="9"/>
      <c r="AH114" s="9"/>
      <c r="AI114" s="9"/>
      <c r="AJ114" s="9"/>
      <c r="AK114" s="9"/>
      <c r="AL114" s="9"/>
      <c r="AM114" s="9"/>
      <c r="AN114" s="9"/>
    </row>
    <row r="115" spans="2:40" ht="15.75" customHeight="1">
      <c r="B115" s="9"/>
      <c r="C115" s="9"/>
      <c r="D115" s="9"/>
      <c r="E115" s="9"/>
      <c r="F115" s="9"/>
      <c r="G115" s="9"/>
      <c r="H115" s="9"/>
      <c r="I115" s="42"/>
      <c r="J115" s="42"/>
      <c r="K115" s="42"/>
      <c r="L115" s="42"/>
      <c r="M115" s="42"/>
      <c r="N115" s="42"/>
      <c r="O115" s="42"/>
      <c r="P115" s="42"/>
      <c r="Q115" s="42"/>
      <c r="R115" s="42"/>
      <c r="S115" s="42"/>
      <c r="T115" s="42"/>
      <c r="U115" s="42"/>
      <c r="V115" s="42"/>
      <c r="W115" s="42"/>
      <c r="X115" s="42"/>
      <c r="Y115" s="42"/>
      <c r="Z115" s="44"/>
      <c r="AA115" s="42"/>
      <c r="AB115" s="9"/>
      <c r="AC115" s="9"/>
      <c r="AD115" s="9"/>
      <c r="AE115" s="9"/>
      <c r="AF115" s="9"/>
      <c r="AG115" s="9"/>
      <c r="AH115" s="9"/>
      <c r="AI115" s="9"/>
      <c r="AJ115" s="9"/>
      <c r="AK115" s="9"/>
      <c r="AL115" s="9"/>
      <c r="AM115" s="9"/>
      <c r="AN115" s="9"/>
    </row>
    <row r="116" spans="2:40" ht="15.75" customHeight="1">
      <c r="B116" s="9"/>
      <c r="C116" s="9"/>
      <c r="D116" s="9"/>
      <c r="E116" s="9"/>
      <c r="F116" s="9"/>
      <c r="G116" s="9"/>
      <c r="H116" s="9"/>
      <c r="I116" s="42"/>
      <c r="J116" s="42"/>
      <c r="K116" s="42"/>
      <c r="L116" s="42"/>
      <c r="M116" s="42"/>
      <c r="N116" s="42"/>
      <c r="O116" s="42"/>
      <c r="P116" s="42"/>
      <c r="Q116" s="42"/>
      <c r="R116" s="42"/>
      <c r="S116" s="42"/>
      <c r="T116" s="42"/>
      <c r="U116" s="42"/>
      <c r="V116" s="42"/>
      <c r="W116" s="42"/>
      <c r="X116" s="42"/>
      <c r="Y116" s="42"/>
      <c r="Z116" s="44"/>
      <c r="AA116" s="42"/>
      <c r="AB116" s="9"/>
      <c r="AC116" s="9"/>
      <c r="AD116" s="9"/>
      <c r="AE116" s="9"/>
      <c r="AF116" s="9"/>
      <c r="AG116" s="9"/>
      <c r="AH116" s="9"/>
      <c r="AI116" s="9"/>
      <c r="AJ116" s="9"/>
      <c r="AK116" s="9"/>
      <c r="AL116" s="9"/>
      <c r="AM116" s="9"/>
      <c r="AN116" s="9"/>
    </row>
    <row r="117" spans="2:40" ht="15.75" customHeight="1">
      <c r="B117" s="9"/>
      <c r="C117" s="9"/>
      <c r="D117" s="9"/>
      <c r="E117" s="9"/>
      <c r="F117" s="9"/>
      <c r="G117" s="9"/>
      <c r="H117" s="9"/>
      <c r="I117" s="42"/>
      <c r="J117" s="42"/>
      <c r="K117" s="42"/>
      <c r="L117" s="42"/>
      <c r="M117" s="42"/>
      <c r="N117" s="42"/>
      <c r="O117" s="42"/>
      <c r="P117" s="42"/>
      <c r="Q117" s="42"/>
      <c r="R117" s="42"/>
      <c r="S117" s="42"/>
      <c r="T117" s="42"/>
      <c r="U117" s="42"/>
      <c r="V117" s="42"/>
      <c r="W117" s="42"/>
      <c r="X117" s="42"/>
      <c r="Y117" s="42"/>
      <c r="Z117" s="44"/>
      <c r="AA117" s="42"/>
      <c r="AB117" s="9"/>
      <c r="AC117" s="9"/>
      <c r="AD117" s="9"/>
      <c r="AE117" s="9"/>
      <c r="AF117" s="9"/>
      <c r="AG117" s="9"/>
      <c r="AH117" s="9"/>
      <c r="AI117" s="9"/>
      <c r="AJ117" s="9"/>
      <c r="AK117" s="9"/>
      <c r="AL117" s="9"/>
      <c r="AM117" s="9"/>
      <c r="AN117" s="9"/>
    </row>
    <row r="118" spans="2:40" ht="15.75" customHeight="1">
      <c r="B118" s="9"/>
      <c r="C118" s="9"/>
      <c r="D118" s="9"/>
      <c r="E118" s="9"/>
      <c r="F118" s="9"/>
      <c r="G118" s="9"/>
      <c r="H118" s="9"/>
      <c r="I118" s="42"/>
      <c r="J118" s="42"/>
      <c r="K118" s="42"/>
      <c r="L118" s="42"/>
      <c r="M118" s="42"/>
      <c r="N118" s="42"/>
      <c r="O118" s="42"/>
      <c r="P118" s="42"/>
      <c r="Q118" s="42"/>
      <c r="R118" s="42"/>
      <c r="S118" s="42"/>
      <c r="T118" s="42"/>
      <c r="U118" s="42"/>
      <c r="V118" s="42"/>
      <c r="W118" s="42"/>
      <c r="X118" s="42"/>
      <c r="Y118" s="42"/>
      <c r="Z118" s="44"/>
      <c r="AA118" s="42"/>
      <c r="AB118" s="9"/>
      <c r="AC118" s="9"/>
      <c r="AD118" s="9"/>
      <c r="AE118" s="9"/>
      <c r="AF118" s="9"/>
      <c r="AG118" s="9"/>
      <c r="AH118" s="9"/>
      <c r="AI118" s="9"/>
      <c r="AJ118" s="9"/>
      <c r="AK118" s="9"/>
      <c r="AL118" s="9"/>
      <c r="AM118" s="9"/>
      <c r="AN118" s="9"/>
    </row>
    <row r="119" spans="2:40" ht="15.75" customHeight="1">
      <c r="B119" s="9"/>
      <c r="C119" s="9"/>
      <c r="D119" s="9"/>
      <c r="E119" s="9"/>
      <c r="F119" s="9"/>
      <c r="G119" s="9"/>
      <c r="H119" s="9"/>
      <c r="I119" s="42"/>
      <c r="J119" s="42"/>
      <c r="K119" s="42"/>
      <c r="L119" s="42"/>
      <c r="M119" s="42"/>
      <c r="N119" s="42"/>
      <c r="O119" s="42"/>
      <c r="P119" s="42"/>
      <c r="Q119" s="42"/>
      <c r="R119" s="42"/>
      <c r="S119" s="42"/>
      <c r="T119" s="42"/>
      <c r="U119" s="42"/>
      <c r="V119" s="42"/>
      <c r="W119" s="42"/>
      <c r="X119" s="42"/>
      <c r="Y119" s="42"/>
      <c r="Z119" s="44"/>
      <c r="AA119" s="42"/>
      <c r="AB119" s="9"/>
      <c r="AC119" s="9"/>
      <c r="AD119" s="9"/>
      <c r="AE119" s="9"/>
      <c r="AF119" s="9"/>
      <c r="AG119" s="9"/>
      <c r="AH119" s="9"/>
      <c r="AI119" s="9"/>
      <c r="AJ119" s="9"/>
      <c r="AK119" s="9"/>
      <c r="AL119" s="9"/>
      <c r="AM119" s="9"/>
      <c r="AN119" s="9"/>
    </row>
    <row r="120" spans="2:40" ht="15.75" customHeight="1">
      <c r="B120" s="9"/>
      <c r="C120" s="9"/>
      <c r="D120" s="9"/>
      <c r="E120" s="9"/>
      <c r="F120" s="9"/>
      <c r="G120" s="9"/>
      <c r="H120" s="9"/>
      <c r="I120" s="42"/>
      <c r="J120" s="42"/>
      <c r="K120" s="42"/>
      <c r="L120" s="42"/>
      <c r="M120" s="42"/>
      <c r="N120" s="42"/>
      <c r="O120" s="42"/>
      <c r="P120" s="42"/>
      <c r="Q120" s="42"/>
      <c r="R120" s="42"/>
      <c r="S120" s="42"/>
      <c r="T120" s="42"/>
      <c r="U120" s="42"/>
      <c r="V120" s="42"/>
      <c r="W120" s="42"/>
      <c r="X120" s="42"/>
      <c r="Y120" s="42"/>
      <c r="Z120" s="44"/>
      <c r="AA120" s="42"/>
      <c r="AB120" s="9"/>
      <c r="AC120" s="9"/>
      <c r="AD120" s="9"/>
      <c r="AE120" s="9"/>
      <c r="AF120" s="9"/>
      <c r="AG120" s="9"/>
      <c r="AH120" s="9"/>
      <c r="AI120" s="9"/>
      <c r="AJ120" s="9"/>
      <c r="AK120" s="9"/>
      <c r="AL120" s="9"/>
      <c r="AM120" s="9"/>
      <c r="AN120" s="9"/>
    </row>
    <row r="121" spans="2:40" ht="15.75" customHeight="1">
      <c r="B121" s="9"/>
      <c r="C121" s="9"/>
      <c r="D121" s="9"/>
      <c r="E121" s="9"/>
      <c r="F121" s="9"/>
      <c r="G121" s="9"/>
      <c r="H121" s="9"/>
      <c r="I121" s="42"/>
      <c r="J121" s="42"/>
      <c r="K121" s="42"/>
      <c r="L121" s="42"/>
      <c r="M121" s="42"/>
      <c r="N121" s="42"/>
      <c r="O121" s="42"/>
      <c r="P121" s="42"/>
      <c r="Q121" s="42"/>
      <c r="R121" s="42"/>
      <c r="S121" s="42"/>
      <c r="T121" s="42"/>
      <c r="U121" s="42"/>
      <c r="V121" s="42"/>
      <c r="W121" s="42"/>
      <c r="X121" s="42"/>
      <c r="Y121" s="42"/>
      <c r="Z121" s="44"/>
      <c r="AA121" s="42"/>
      <c r="AB121" s="9"/>
      <c r="AC121" s="9"/>
      <c r="AD121" s="9"/>
      <c r="AE121" s="9"/>
      <c r="AF121" s="9"/>
      <c r="AG121" s="9"/>
      <c r="AH121" s="9"/>
      <c r="AI121" s="9"/>
      <c r="AJ121" s="9"/>
      <c r="AK121" s="9"/>
      <c r="AL121" s="9"/>
      <c r="AM121" s="9"/>
      <c r="AN121" s="9"/>
    </row>
    <row r="122" spans="2:40" ht="15.75" customHeight="1">
      <c r="B122" s="9"/>
      <c r="C122" s="9"/>
      <c r="D122" s="9"/>
      <c r="E122" s="9"/>
      <c r="F122" s="9"/>
      <c r="G122" s="9"/>
      <c r="H122" s="9"/>
      <c r="I122" s="42"/>
      <c r="J122" s="42"/>
      <c r="K122" s="42"/>
      <c r="L122" s="42"/>
      <c r="M122" s="42"/>
      <c r="N122" s="42"/>
      <c r="O122" s="42"/>
      <c r="P122" s="42"/>
      <c r="Q122" s="42"/>
      <c r="R122" s="42"/>
      <c r="S122" s="42"/>
      <c r="T122" s="42"/>
      <c r="U122" s="42"/>
      <c r="V122" s="42"/>
      <c r="W122" s="42"/>
      <c r="X122" s="42"/>
      <c r="Y122" s="42"/>
      <c r="Z122" s="44"/>
      <c r="AA122" s="42"/>
      <c r="AB122" s="9"/>
      <c r="AC122" s="9"/>
      <c r="AD122" s="9"/>
      <c r="AE122" s="9"/>
      <c r="AF122" s="9"/>
      <c r="AG122" s="9"/>
      <c r="AH122" s="9"/>
      <c r="AI122" s="9"/>
      <c r="AJ122" s="9"/>
      <c r="AK122" s="9"/>
      <c r="AL122" s="9"/>
      <c r="AM122" s="9"/>
      <c r="AN122" s="9"/>
    </row>
    <row r="123" spans="2:40" ht="15.75" customHeight="1">
      <c r="B123" s="9"/>
      <c r="C123" s="9"/>
      <c r="D123" s="9"/>
      <c r="E123" s="9"/>
      <c r="F123" s="9"/>
      <c r="G123" s="9"/>
      <c r="H123" s="9"/>
      <c r="I123" s="42"/>
      <c r="J123" s="42"/>
      <c r="K123" s="42"/>
      <c r="L123" s="42"/>
      <c r="M123" s="42"/>
      <c r="N123" s="42"/>
      <c r="O123" s="42"/>
      <c r="P123" s="42"/>
      <c r="Q123" s="42"/>
      <c r="R123" s="42"/>
      <c r="S123" s="42"/>
      <c r="T123" s="42"/>
      <c r="U123" s="42"/>
      <c r="V123" s="42"/>
      <c r="W123" s="42"/>
      <c r="X123" s="42"/>
      <c r="Y123" s="42"/>
      <c r="Z123" s="44"/>
      <c r="AA123" s="42"/>
      <c r="AB123" s="9"/>
      <c r="AC123" s="9"/>
      <c r="AD123" s="9"/>
      <c r="AE123" s="9"/>
      <c r="AF123" s="9"/>
      <c r="AG123" s="9"/>
      <c r="AH123" s="9"/>
      <c r="AI123" s="9"/>
      <c r="AJ123" s="9"/>
      <c r="AK123" s="9"/>
      <c r="AL123" s="9"/>
      <c r="AM123" s="9"/>
      <c r="AN123" s="9"/>
    </row>
    <row r="124" spans="2:40" ht="15.75" customHeight="1">
      <c r="B124" s="9"/>
      <c r="C124" s="9"/>
      <c r="D124" s="9"/>
      <c r="E124" s="9"/>
      <c r="F124" s="9"/>
      <c r="G124" s="9"/>
      <c r="H124" s="9"/>
      <c r="I124" s="42"/>
      <c r="J124" s="42"/>
      <c r="K124" s="42"/>
      <c r="L124" s="42"/>
      <c r="M124" s="42"/>
      <c r="N124" s="42"/>
      <c r="O124" s="42"/>
      <c r="P124" s="42"/>
      <c r="Q124" s="42"/>
      <c r="R124" s="42"/>
      <c r="S124" s="42"/>
      <c r="T124" s="42"/>
      <c r="U124" s="42"/>
      <c r="V124" s="42"/>
      <c r="W124" s="42"/>
      <c r="X124" s="42"/>
      <c r="Y124" s="42"/>
      <c r="Z124" s="44"/>
      <c r="AA124" s="42"/>
      <c r="AB124" s="9"/>
      <c r="AC124" s="9"/>
      <c r="AD124" s="9"/>
      <c r="AE124" s="9"/>
      <c r="AF124" s="9"/>
      <c r="AG124" s="9"/>
      <c r="AH124" s="9"/>
      <c r="AI124" s="9"/>
      <c r="AJ124" s="9"/>
      <c r="AK124" s="9"/>
      <c r="AL124" s="9"/>
      <c r="AM124" s="9"/>
      <c r="AN124" s="9"/>
    </row>
    <row r="125" spans="2:40" ht="15.75" customHeight="1">
      <c r="B125" s="9"/>
      <c r="C125" s="9"/>
      <c r="D125" s="9"/>
      <c r="E125" s="9"/>
      <c r="F125" s="9"/>
      <c r="G125" s="9"/>
      <c r="H125" s="9"/>
      <c r="I125" s="42"/>
      <c r="J125" s="42"/>
      <c r="K125" s="42"/>
      <c r="L125" s="42"/>
      <c r="M125" s="42"/>
      <c r="N125" s="42"/>
      <c r="O125" s="42"/>
      <c r="P125" s="42"/>
      <c r="Q125" s="42"/>
      <c r="R125" s="42"/>
      <c r="S125" s="42"/>
      <c r="T125" s="42"/>
      <c r="U125" s="42"/>
      <c r="V125" s="42"/>
      <c r="W125" s="42"/>
      <c r="X125" s="42"/>
      <c r="Y125" s="42"/>
      <c r="Z125" s="44"/>
      <c r="AA125" s="42"/>
      <c r="AB125" s="9"/>
      <c r="AC125" s="9"/>
      <c r="AD125" s="9"/>
      <c r="AE125" s="9"/>
      <c r="AF125" s="9"/>
      <c r="AG125" s="9"/>
      <c r="AH125" s="9"/>
      <c r="AI125" s="9"/>
      <c r="AJ125" s="9"/>
      <c r="AK125" s="9"/>
      <c r="AL125" s="9"/>
      <c r="AM125" s="9"/>
      <c r="AN125" s="9"/>
    </row>
    <row r="126" spans="2:40" ht="15.75" customHeight="1">
      <c r="B126" s="9"/>
      <c r="C126" s="9"/>
      <c r="D126" s="9"/>
      <c r="E126" s="9"/>
      <c r="F126" s="9"/>
      <c r="G126" s="9"/>
      <c r="H126" s="9"/>
      <c r="I126" s="42"/>
      <c r="J126" s="42"/>
      <c r="K126" s="42"/>
      <c r="L126" s="42"/>
      <c r="M126" s="42"/>
      <c r="N126" s="42"/>
      <c r="O126" s="42"/>
      <c r="P126" s="42"/>
      <c r="Q126" s="42"/>
      <c r="R126" s="42"/>
      <c r="S126" s="42"/>
      <c r="T126" s="42"/>
      <c r="U126" s="42"/>
      <c r="V126" s="42"/>
      <c r="W126" s="42"/>
      <c r="X126" s="42"/>
      <c r="Y126" s="42"/>
      <c r="Z126" s="44"/>
      <c r="AA126" s="42"/>
      <c r="AB126" s="9"/>
      <c r="AC126" s="9"/>
      <c r="AD126" s="9"/>
      <c r="AE126" s="9"/>
      <c r="AF126" s="9"/>
      <c r="AG126" s="9"/>
      <c r="AH126" s="9"/>
      <c r="AI126" s="9"/>
      <c r="AJ126" s="9"/>
      <c r="AK126" s="9"/>
      <c r="AL126" s="9"/>
      <c r="AM126" s="9"/>
      <c r="AN126" s="9"/>
    </row>
    <row r="127" spans="2:40" ht="15.75" customHeight="1">
      <c r="B127" s="9"/>
      <c r="C127" s="9"/>
      <c r="D127" s="9"/>
      <c r="E127" s="9"/>
      <c r="F127" s="9"/>
      <c r="G127" s="9"/>
      <c r="H127" s="9"/>
      <c r="I127" s="42"/>
      <c r="J127" s="42"/>
      <c r="K127" s="42"/>
      <c r="L127" s="42"/>
      <c r="M127" s="42"/>
      <c r="N127" s="42"/>
      <c r="O127" s="42"/>
      <c r="P127" s="42"/>
      <c r="Q127" s="42"/>
      <c r="R127" s="42"/>
      <c r="S127" s="42"/>
      <c r="T127" s="42"/>
      <c r="U127" s="42"/>
      <c r="V127" s="42"/>
      <c r="W127" s="42"/>
      <c r="X127" s="42"/>
      <c r="Y127" s="42"/>
      <c r="Z127" s="44"/>
      <c r="AA127" s="42"/>
      <c r="AB127" s="9"/>
      <c r="AC127" s="9"/>
      <c r="AD127" s="9"/>
      <c r="AE127" s="9"/>
      <c r="AF127" s="9"/>
      <c r="AG127" s="9"/>
      <c r="AH127" s="9"/>
      <c r="AI127" s="9"/>
      <c r="AJ127" s="9"/>
      <c r="AK127" s="9"/>
      <c r="AL127" s="9"/>
      <c r="AM127" s="9"/>
      <c r="AN127" s="9"/>
    </row>
    <row r="128" spans="2:40" ht="15.75" customHeight="1">
      <c r="B128" s="9"/>
      <c r="C128" s="9"/>
      <c r="D128" s="9"/>
      <c r="E128" s="9"/>
      <c r="F128" s="9"/>
      <c r="G128" s="9"/>
      <c r="H128" s="9"/>
      <c r="I128" s="42"/>
      <c r="J128" s="42"/>
      <c r="K128" s="42"/>
      <c r="L128" s="42"/>
      <c r="M128" s="42"/>
      <c r="N128" s="42"/>
      <c r="O128" s="42"/>
      <c r="P128" s="42"/>
      <c r="Q128" s="42"/>
      <c r="R128" s="42"/>
      <c r="S128" s="42"/>
      <c r="T128" s="42"/>
      <c r="U128" s="42"/>
      <c r="V128" s="42"/>
      <c r="W128" s="42"/>
      <c r="X128" s="42"/>
      <c r="Y128" s="42"/>
      <c r="Z128" s="44"/>
      <c r="AA128" s="42"/>
      <c r="AB128" s="9"/>
      <c r="AC128" s="9"/>
      <c r="AD128" s="9"/>
      <c r="AE128" s="9"/>
      <c r="AF128" s="9"/>
      <c r="AG128" s="9"/>
      <c r="AH128" s="9"/>
      <c r="AI128" s="9"/>
      <c r="AJ128" s="9"/>
      <c r="AK128" s="9"/>
      <c r="AL128" s="9"/>
      <c r="AM128" s="9"/>
      <c r="AN128" s="9"/>
    </row>
    <row r="129" spans="2:40" ht="15.75" customHeight="1">
      <c r="B129" s="9"/>
      <c r="C129" s="9"/>
      <c r="D129" s="9"/>
      <c r="E129" s="9"/>
      <c r="F129" s="9"/>
      <c r="G129" s="9"/>
      <c r="H129" s="9"/>
      <c r="I129" s="42"/>
      <c r="J129" s="42"/>
      <c r="K129" s="42"/>
      <c r="L129" s="42"/>
      <c r="M129" s="42"/>
      <c r="N129" s="42"/>
      <c r="O129" s="42"/>
      <c r="P129" s="42"/>
      <c r="Q129" s="42"/>
      <c r="R129" s="42"/>
      <c r="S129" s="42"/>
      <c r="T129" s="42"/>
      <c r="U129" s="42"/>
      <c r="V129" s="42"/>
      <c r="W129" s="42"/>
      <c r="X129" s="42"/>
      <c r="Y129" s="42"/>
      <c r="Z129" s="44"/>
      <c r="AA129" s="42"/>
      <c r="AB129" s="9"/>
      <c r="AC129" s="9"/>
      <c r="AD129" s="9"/>
      <c r="AE129" s="9"/>
      <c r="AF129" s="9"/>
      <c r="AG129" s="9"/>
      <c r="AH129" s="9"/>
      <c r="AI129" s="9"/>
      <c r="AJ129" s="9"/>
      <c r="AK129" s="9"/>
      <c r="AL129" s="9"/>
      <c r="AM129" s="9"/>
      <c r="AN129" s="9"/>
    </row>
    <row r="130" spans="2:40" ht="15.75" customHeight="1">
      <c r="B130" s="9"/>
      <c r="C130" s="9"/>
      <c r="D130" s="9"/>
      <c r="E130" s="9"/>
      <c r="F130" s="9"/>
      <c r="G130" s="9"/>
      <c r="H130" s="9"/>
      <c r="I130" s="42"/>
      <c r="J130" s="42"/>
      <c r="K130" s="42"/>
      <c r="L130" s="42"/>
      <c r="M130" s="42"/>
      <c r="N130" s="42"/>
      <c r="O130" s="42"/>
      <c r="P130" s="42"/>
      <c r="Q130" s="42"/>
      <c r="R130" s="42"/>
      <c r="S130" s="42"/>
      <c r="T130" s="42"/>
      <c r="U130" s="42"/>
      <c r="V130" s="42"/>
      <c r="W130" s="42"/>
      <c r="X130" s="42"/>
      <c r="Y130" s="42"/>
      <c r="Z130" s="44"/>
      <c r="AA130" s="42"/>
      <c r="AB130" s="9"/>
      <c r="AC130" s="9"/>
      <c r="AD130" s="9"/>
      <c r="AE130" s="9"/>
      <c r="AF130" s="9"/>
      <c r="AG130" s="9"/>
      <c r="AH130" s="9"/>
      <c r="AI130" s="9"/>
      <c r="AJ130" s="9"/>
      <c r="AK130" s="9"/>
      <c r="AL130" s="9"/>
      <c r="AM130" s="9"/>
      <c r="AN130" s="9"/>
    </row>
    <row r="131" spans="2:40" ht="15.75" customHeight="1">
      <c r="B131" s="9"/>
      <c r="C131" s="9"/>
      <c r="D131" s="9"/>
      <c r="E131" s="9"/>
      <c r="F131" s="9"/>
      <c r="G131" s="9"/>
      <c r="H131" s="9"/>
      <c r="I131" s="42"/>
      <c r="J131" s="42"/>
      <c r="K131" s="42"/>
      <c r="L131" s="42"/>
      <c r="M131" s="42"/>
      <c r="N131" s="42"/>
      <c r="O131" s="42"/>
      <c r="P131" s="42"/>
      <c r="Q131" s="42"/>
      <c r="R131" s="42"/>
      <c r="S131" s="42"/>
      <c r="T131" s="42"/>
      <c r="U131" s="42"/>
      <c r="V131" s="42"/>
      <c r="W131" s="42"/>
      <c r="X131" s="42"/>
      <c r="Y131" s="42"/>
      <c r="Z131" s="44"/>
      <c r="AA131" s="42"/>
      <c r="AB131" s="9"/>
      <c r="AC131" s="9"/>
      <c r="AD131" s="9"/>
      <c r="AE131" s="9"/>
      <c r="AF131" s="9"/>
      <c r="AG131" s="9"/>
      <c r="AH131" s="9"/>
      <c r="AI131" s="9"/>
      <c r="AJ131" s="9"/>
      <c r="AK131" s="9"/>
      <c r="AL131" s="9"/>
      <c r="AM131" s="9"/>
      <c r="AN131" s="9"/>
    </row>
    <row r="132" spans="2:40" ht="15.75" customHeight="1">
      <c r="B132" s="9"/>
      <c r="C132" s="9"/>
      <c r="D132" s="9"/>
      <c r="E132" s="9"/>
      <c r="F132" s="9"/>
      <c r="G132" s="9"/>
      <c r="H132" s="9"/>
      <c r="I132" s="42"/>
      <c r="J132" s="42"/>
      <c r="K132" s="42"/>
      <c r="L132" s="42"/>
      <c r="M132" s="42"/>
      <c r="N132" s="42"/>
      <c r="O132" s="42"/>
      <c r="P132" s="42"/>
      <c r="Q132" s="42"/>
      <c r="R132" s="42"/>
      <c r="S132" s="42"/>
      <c r="T132" s="42"/>
      <c r="U132" s="42"/>
      <c r="V132" s="42"/>
      <c r="W132" s="42"/>
      <c r="X132" s="42"/>
      <c r="Y132" s="42"/>
      <c r="Z132" s="44"/>
      <c r="AA132" s="42"/>
      <c r="AB132" s="9"/>
      <c r="AC132" s="9"/>
      <c r="AD132" s="9"/>
      <c r="AE132" s="9"/>
      <c r="AF132" s="9"/>
      <c r="AG132" s="9"/>
      <c r="AH132" s="9"/>
      <c r="AI132" s="9"/>
      <c r="AJ132" s="9"/>
      <c r="AK132" s="9"/>
      <c r="AL132" s="9"/>
      <c r="AM132" s="9"/>
      <c r="AN132" s="9"/>
    </row>
    <row r="133" spans="2:40" ht="15.75" customHeight="1">
      <c r="B133" s="9"/>
      <c r="C133" s="9"/>
      <c r="D133" s="9"/>
      <c r="E133" s="9"/>
      <c r="F133" s="9"/>
      <c r="G133" s="9"/>
      <c r="H133" s="9"/>
      <c r="I133" s="42"/>
      <c r="J133" s="42"/>
      <c r="K133" s="42"/>
      <c r="L133" s="42"/>
      <c r="M133" s="42"/>
      <c r="N133" s="42"/>
      <c r="O133" s="42"/>
      <c r="P133" s="42"/>
      <c r="Q133" s="42"/>
      <c r="R133" s="42"/>
      <c r="S133" s="42"/>
      <c r="T133" s="42"/>
      <c r="U133" s="42"/>
      <c r="V133" s="42"/>
      <c r="W133" s="42"/>
      <c r="X133" s="42"/>
      <c r="Y133" s="42"/>
      <c r="Z133" s="44"/>
      <c r="AA133" s="42"/>
      <c r="AB133" s="9"/>
      <c r="AC133" s="9"/>
      <c r="AD133" s="9"/>
      <c r="AE133" s="9"/>
      <c r="AF133" s="9"/>
      <c r="AG133" s="9"/>
      <c r="AH133" s="9"/>
      <c r="AI133" s="9"/>
      <c r="AJ133" s="9"/>
      <c r="AK133" s="9"/>
      <c r="AL133" s="9"/>
      <c r="AM133" s="9"/>
      <c r="AN133" s="9"/>
    </row>
    <row r="134" spans="2:40" ht="15.75" customHeight="1">
      <c r="B134" s="9"/>
      <c r="C134" s="9"/>
      <c r="D134" s="9"/>
      <c r="E134" s="9"/>
      <c r="F134" s="9"/>
      <c r="G134" s="9"/>
      <c r="H134" s="9"/>
      <c r="I134" s="42"/>
      <c r="J134" s="42"/>
      <c r="K134" s="42"/>
      <c r="L134" s="42"/>
      <c r="M134" s="42"/>
      <c r="N134" s="42"/>
      <c r="O134" s="42"/>
      <c r="P134" s="42"/>
      <c r="Q134" s="42"/>
      <c r="R134" s="42"/>
      <c r="S134" s="42"/>
      <c r="T134" s="42"/>
      <c r="U134" s="42"/>
      <c r="V134" s="42"/>
      <c r="W134" s="42"/>
      <c r="X134" s="42"/>
      <c r="Y134" s="42"/>
      <c r="Z134" s="44"/>
      <c r="AA134" s="42"/>
      <c r="AB134" s="9"/>
      <c r="AC134" s="9"/>
      <c r="AD134" s="9"/>
      <c r="AE134" s="9"/>
      <c r="AF134" s="9"/>
      <c r="AG134" s="9"/>
      <c r="AH134" s="9"/>
      <c r="AI134" s="9"/>
      <c r="AJ134" s="9"/>
      <c r="AK134" s="9"/>
      <c r="AL134" s="9"/>
      <c r="AM134" s="9"/>
      <c r="AN134" s="9"/>
    </row>
    <row r="135" spans="2:40" ht="15.75" customHeight="1">
      <c r="B135" s="9"/>
      <c r="C135" s="9"/>
      <c r="D135" s="9"/>
      <c r="E135" s="9"/>
      <c r="F135" s="9"/>
      <c r="G135" s="9"/>
      <c r="H135" s="9"/>
      <c r="I135" s="42"/>
      <c r="J135" s="42"/>
      <c r="K135" s="42"/>
      <c r="L135" s="42"/>
      <c r="M135" s="42"/>
      <c r="N135" s="42"/>
      <c r="O135" s="42"/>
      <c r="P135" s="42"/>
      <c r="Q135" s="42"/>
      <c r="R135" s="42"/>
      <c r="S135" s="42"/>
      <c r="T135" s="42"/>
      <c r="U135" s="42"/>
      <c r="V135" s="42"/>
      <c r="W135" s="42"/>
      <c r="X135" s="42"/>
      <c r="Y135" s="42"/>
      <c r="Z135" s="44"/>
      <c r="AA135" s="42"/>
      <c r="AB135" s="9"/>
      <c r="AC135" s="9"/>
      <c r="AD135" s="9"/>
      <c r="AE135" s="9"/>
      <c r="AF135" s="9"/>
      <c r="AG135" s="9"/>
      <c r="AH135" s="9"/>
      <c r="AI135" s="9"/>
      <c r="AJ135" s="9"/>
      <c r="AK135" s="9"/>
      <c r="AL135" s="9"/>
      <c r="AM135" s="9"/>
      <c r="AN135" s="9"/>
    </row>
    <row r="136" spans="2:40" ht="15.75" customHeight="1">
      <c r="B136" s="9"/>
      <c r="C136" s="9"/>
      <c r="D136" s="9"/>
      <c r="E136" s="9"/>
      <c r="F136" s="9"/>
      <c r="G136" s="9"/>
      <c r="H136" s="9"/>
      <c r="I136" s="42"/>
      <c r="J136" s="42"/>
      <c r="K136" s="42"/>
      <c r="L136" s="42"/>
      <c r="M136" s="42"/>
      <c r="N136" s="42"/>
      <c r="O136" s="42"/>
      <c r="P136" s="42"/>
      <c r="Q136" s="42"/>
      <c r="R136" s="42"/>
      <c r="S136" s="42"/>
      <c r="T136" s="42"/>
      <c r="U136" s="42"/>
      <c r="V136" s="42"/>
      <c r="W136" s="42"/>
      <c r="X136" s="42"/>
      <c r="Y136" s="42"/>
      <c r="Z136" s="44"/>
      <c r="AA136" s="42"/>
      <c r="AB136" s="9"/>
      <c r="AC136" s="9"/>
      <c r="AD136" s="9"/>
      <c r="AE136" s="9"/>
      <c r="AF136" s="9"/>
      <c r="AG136" s="9"/>
      <c r="AH136" s="9"/>
      <c r="AI136" s="9"/>
      <c r="AJ136" s="9"/>
      <c r="AK136" s="9"/>
      <c r="AL136" s="9"/>
      <c r="AM136" s="9"/>
      <c r="AN136" s="9"/>
    </row>
    <row r="137" spans="2:40" ht="15.75" customHeight="1">
      <c r="B137" s="9"/>
      <c r="C137" s="9"/>
      <c r="D137" s="9"/>
      <c r="E137" s="9"/>
      <c r="F137" s="9"/>
      <c r="G137" s="9"/>
      <c r="H137" s="9"/>
      <c r="I137" s="42"/>
      <c r="J137" s="42"/>
      <c r="K137" s="42"/>
      <c r="L137" s="42"/>
      <c r="M137" s="42"/>
      <c r="N137" s="42"/>
      <c r="O137" s="42"/>
      <c r="P137" s="42"/>
      <c r="Q137" s="42"/>
      <c r="R137" s="42"/>
      <c r="S137" s="42"/>
      <c r="T137" s="42"/>
      <c r="U137" s="42"/>
      <c r="V137" s="42"/>
      <c r="W137" s="42"/>
      <c r="X137" s="42"/>
      <c r="Y137" s="42"/>
      <c r="Z137" s="44"/>
      <c r="AA137" s="42"/>
      <c r="AB137" s="9"/>
      <c r="AC137" s="9"/>
      <c r="AD137" s="9"/>
      <c r="AE137" s="9"/>
      <c r="AF137" s="9"/>
      <c r="AG137" s="9"/>
      <c r="AH137" s="9"/>
      <c r="AI137" s="9"/>
      <c r="AJ137" s="9"/>
      <c r="AK137" s="9"/>
      <c r="AL137" s="9"/>
      <c r="AM137" s="9"/>
      <c r="AN137" s="9"/>
    </row>
    <row r="138" spans="2:40" ht="15.75" customHeight="1">
      <c r="B138" s="9"/>
      <c r="C138" s="9"/>
      <c r="D138" s="9"/>
      <c r="E138" s="9"/>
      <c r="F138" s="9"/>
      <c r="G138" s="9"/>
      <c r="H138" s="9"/>
      <c r="I138" s="42"/>
      <c r="J138" s="42"/>
      <c r="K138" s="42"/>
      <c r="L138" s="42"/>
      <c r="M138" s="42"/>
      <c r="N138" s="42"/>
      <c r="O138" s="42"/>
      <c r="P138" s="42"/>
      <c r="Q138" s="42"/>
      <c r="R138" s="42"/>
      <c r="S138" s="42"/>
      <c r="T138" s="42"/>
      <c r="U138" s="42"/>
      <c r="V138" s="42"/>
      <c r="W138" s="42"/>
      <c r="X138" s="42"/>
      <c r="Y138" s="42"/>
      <c r="Z138" s="44"/>
      <c r="AA138" s="42"/>
      <c r="AB138" s="9"/>
      <c r="AC138" s="9"/>
      <c r="AD138" s="9"/>
      <c r="AE138" s="9"/>
      <c r="AF138" s="9"/>
      <c r="AG138" s="9"/>
      <c r="AH138" s="9"/>
      <c r="AI138" s="9"/>
      <c r="AJ138" s="9"/>
      <c r="AK138" s="9"/>
      <c r="AL138" s="9"/>
      <c r="AM138" s="9"/>
      <c r="AN138" s="9"/>
    </row>
    <row r="139" spans="2:40" ht="15.75" customHeight="1">
      <c r="B139" s="9"/>
      <c r="C139" s="9"/>
      <c r="D139" s="9"/>
      <c r="E139" s="9"/>
      <c r="F139" s="9"/>
      <c r="G139" s="9"/>
      <c r="H139" s="9"/>
      <c r="I139" s="42"/>
      <c r="J139" s="42"/>
      <c r="K139" s="42"/>
      <c r="L139" s="42"/>
      <c r="M139" s="42"/>
      <c r="N139" s="42"/>
      <c r="O139" s="42"/>
      <c r="P139" s="42"/>
      <c r="Q139" s="42"/>
      <c r="R139" s="42"/>
      <c r="S139" s="42"/>
      <c r="T139" s="42"/>
      <c r="U139" s="42"/>
      <c r="V139" s="42"/>
      <c r="W139" s="42"/>
      <c r="X139" s="42"/>
      <c r="Y139" s="42"/>
      <c r="Z139" s="44"/>
      <c r="AA139" s="42"/>
      <c r="AB139" s="9"/>
      <c r="AC139" s="9"/>
      <c r="AD139" s="9"/>
      <c r="AE139" s="9"/>
      <c r="AF139" s="9"/>
      <c r="AG139" s="9"/>
      <c r="AH139" s="9"/>
      <c r="AI139" s="9"/>
      <c r="AJ139" s="9"/>
      <c r="AK139" s="9"/>
      <c r="AL139" s="9"/>
      <c r="AM139" s="9"/>
      <c r="AN139" s="9"/>
    </row>
    <row r="140" spans="2:40" ht="15.75" customHeight="1">
      <c r="B140" s="9"/>
      <c r="C140" s="9"/>
      <c r="D140" s="9"/>
      <c r="E140" s="9"/>
      <c r="F140" s="9"/>
      <c r="G140" s="9"/>
      <c r="H140" s="9"/>
      <c r="I140" s="42"/>
      <c r="J140" s="42"/>
      <c r="K140" s="42"/>
      <c r="L140" s="42"/>
      <c r="M140" s="42"/>
      <c r="N140" s="42"/>
      <c r="O140" s="42"/>
      <c r="P140" s="42"/>
      <c r="Q140" s="42"/>
      <c r="R140" s="42"/>
      <c r="S140" s="42"/>
      <c r="T140" s="42"/>
      <c r="U140" s="42"/>
      <c r="V140" s="42"/>
      <c r="W140" s="42"/>
      <c r="X140" s="42"/>
      <c r="Y140" s="42"/>
      <c r="Z140" s="44"/>
      <c r="AA140" s="42"/>
      <c r="AB140" s="9"/>
      <c r="AC140" s="9"/>
      <c r="AD140" s="9"/>
      <c r="AE140" s="9"/>
      <c r="AF140" s="9"/>
      <c r="AG140" s="9"/>
      <c r="AH140" s="9"/>
      <c r="AI140" s="9"/>
      <c r="AJ140" s="9"/>
      <c r="AK140" s="9"/>
      <c r="AL140" s="9"/>
      <c r="AM140" s="9"/>
      <c r="AN140" s="9"/>
    </row>
    <row r="141" spans="2:40" ht="15.75" customHeight="1">
      <c r="B141" s="9"/>
      <c r="C141" s="9"/>
      <c r="D141" s="9"/>
      <c r="E141" s="9"/>
      <c r="F141" s="9"/>
      <c r="G141" s="9"/>
      <c r="H141" s="9"/>
      <c r="I141" s="42"/>
      <c r="J141" s="42"/>
      <c r="K141" s="42"/>
      <c r="L141" s="42"/>
      <c r="M141" s="42"/>
      <c r="N141" s="42"/>
      <c r="O141" s="42"/>
      <c r="P141" s="42"/>
      <c r="Q141" s="42"/>
      <c r="R141" s="42"/>
      <c r="S141" s="42"/>
      <c r="T141" s="42"/>
      <c r="U141" s="42"/>
      <c r="V141" s="42"/>
      <c r="W141" s="42"/>
      <c r="X141" s="42"/>
      <c r="Y141" s="42"/>
      <c r="Z141" s="44"/>
      <c r="AA141" s="42"/>
      <c r="AB141" s="9"/>
      <c r="AC141" s="9"/>
      <c r="AD141" s="9"/>
      <c r="AE141" s="9"/>
      <c r="AF141" s="9"/>
      <c r="AG141" s="9"/>
      <c r="AH141" s="9"/>
      <c r="AI141" s="9"/>
      <c r="AJ141" s="9"/>
      <c r="AK141" s="9"/>
      <c r="AL141" s="9"/>
      <c r="AM141" s="9"/>
      <c r="AN141" s="9"/>
    </row>
    <row r="142" spans="2:40" ht="15.75" customHeight="1">
      <c r="B142" s="9"/>
      <c r="C142" s="9"/>
      <c r="D142" s="9"/>
      <c r="E142" s="9"/>
      <c r="F142" s="9"/>
      <c r="G142" s="9"/>
      <c r="H142" s="9"/>
      <c r="I142" s="42"/>
      <c r="J142" s="42"/>
      <c r="K142" s="42"/>
      <c r="L142" s="42"/>
      <c r="M142" s="42"/>
      <c r="N142" s="42"/>
      <c r="O142" s="42"/>
      <c r="P142" s="42"/>
      <c r="Q142" s="42"/>
      <c r="R142" s="42"/>
      <c r="S142" s="42"/>
      <c r="T142" s="42"/>
      <c r="U142" s="42"/>
      <c r="V142" s="42"/>
      <c r="W142" s="42"/>
      <c r="X142" s="42"/>
      <c r="Y142" s="42"/>
      <c r="Z142" s="44"/>
      <c r="AA142" s="42"/>
      <c r="AB142" s="9"/>
      <c r="AC142" s="9"/>
      <c r="AD142" s="9"/>
      <c r="AE142" s="9"/>
      <c r="AF142" s="9"/>
      <c r="AG142" s="9"/>
      <c r="AH142" s="9"/>
      <c r="AI142" s="9"/>
      <c r="AJ142" s="9"/>
      <c r="AK142" s="9"/>
      <c r="AL142" s="9"/>
      <c r="AM142" s="9"/>
      <c r="AN142" s="9"/>
    </row>
    <row r="143" spans="2:40" ht="15.75" customHeight="1">
      <c r="B143" s="9"/>
      <c r="C143" s="9"/>
      <c r="D143" s="9"/>
      <c r="E143" s="9"/>
      <c r="F143" s="9"/>
      <c r="G143" s="9"/>
      <c r="H143" s="9"/>
      <c r="I143" s="42"/>
      <c r="J143" s="42"/>
      <c r="K143" s="42"/>
      <c r="L143" s="42"/>
      <c r="M143" s="42"/>
      <c r="N143" s="42"/>
      <c r="O143" s="42"/>
      <c r="P143" s="42"/>
      <c r="Q143" s="42"/>
      <c r="R143" s="42"/>
      <c r="S143" s="42"/>
      <c r="T143" s="42"/>
      <c r="U143" s="42"/>
      <c r="V143" s="42"/>
      <c r="W143" s="42"/>
      <c r="X143" s="42"/>
      <c r="Y143" s="42"/>
      <c r="Z143" s="44"/>
      <c r="AA143" s="42"/>
      <c r="AB143" s="9"/>
      <c r="AC143" s="9"/>
      <c r="AD143" s="9"/>
      <c r="AE143" s="9"/>
      <c r="AF143" s="9"/>
      <c r="AG143" s="9"/>
      <c r="AH143" s="9"/>
      <c r="AI143" s="9"/>
      <c r="AJ143" s="9"/>
      <c r="AK143" s="9"/>
      <c r="AL143" s="9"/>
      <c r="AM143" s="9"/>
      <c r="AN143" s="9"/>
    </row>
    <row r="144" spans="2:40" ht="15.75" customHeight="1">
      <c r="B144" s="9"/>
      <c r="C144" s="9"/>
      <c r="D144" s="9"/>
      <c r="E144" s="9"/>
      <c r="F144" s="9"/>
      <c r="G144" s="9"/>
      <c r="H144" s="9"/>
      <c r="I144" s="42"/>
      <c r="J144" s="42"/>
      <c r="K144" s="42"/>
      <c r="L144" s="42"/>
      <c r="M144" s="42"/>
      <c r="N144" s="42"/>
      <c r="O144" s="42"/>
      <c r="P144" s="42"/>
      <c r="Q144" s="42"/>
      <c r="R144" s="42"/>
      <c r="S144" s="42"/>
      <c r="T144" s="42"/>
      <c r="U144" s="42"/>
      <c r="V144" s="42"/>
      <c r="W144" s="42"/>
      <c r="X144" s="42"/>
      <c r="Y144" s="42"/>
      <c r="Z144" s="44"/>
      <c r="AA144" s="42"/>
      <c r="AB144" s="9"/>
      <c r="AC144" s="9"/>
      <c r="AD144" s="9"/>
      <c r="AE144" s="9"/>
      <c r="AF144" s="9"/>
      <c r="AG144" s="9"/>
      <c r="AH144" s="9"/>
      <c r="AI144" s="9"/>
      <c r="AJ144" s="9"/>
      <c r="AK144" s="9"/>
      <c r="AL144" s="9"/>
      <c r="AM144" s="9"/>
      <c r="AN144" s="9"/>
    </row>
    <row r="145" spans="2:40" ht="15.75" customHeight="1">
      <c r="B145" s="9"/>
      <c r="C145" s="9"/>
      <c r="D145" s="9"/>
      <c r="E145" s="9"/>
      <c r="F145" s="9"/>
      <c r="G145" s="9"/>
      <c r="H145" s="9"/>
      <c r="I145" s="42"/>
      <c r="J145" s="42"/>
      <c r="K145" s="42"/>
      <c r="L145" s="42"/>
      <c r="M145" s="42"/>
      <c r="N145" s="42"/>
      <c r="O145" s="42"/>
      <c r="P145" s="42"/>
      <c r="Q145" s="42"/>
      <c r="R145" s="42"/>
      <c r="S145" s="42"/>
      <c r="T145" s="42"/>
      <c r="U145" s="42"/>
      <c r="V145" s="42"/>
      <c r="W145" s="42"/>
      <c r="X145" s="42"/>
      <c r="Y145" s="42"/>
      <c r="Z145" s="44"/>
      <c r="AA145" s="42"/>
      <c r="AB145" s="9"/>
      <c r="AC145" s="9"/>
      <c r="AD145" s="9"/>
      <c r="AE145" s="9"/>
      <c r="AF145" s="9"/>
      <c r="AG145" s="9"/>
      <c r="AH145" s="9"/>
      <c r="AI145" s="9"/>
      <c r="AJ145" s="9"/>
      <c r="AK145" s="9"/>
      <c r="AL145" s="9"/>
      <c r="AM145" s="9"/>
      <c r="AN145" s="9"/>
    </row>
    <row r="146" spans="2:40" ht="15.75" customHeight="1">
      <c r="B146" s="9"/>
      <c r="C146" s="9"/>
      <c r="D146" s="9"/>
      <c r="E146" s="9"/>
      <c r="F146" s="9"/>
      <c r="G146" s="9"/>
      <c r="H146" s="9"/>
      <c r="I146" s="42"/>
      <c r="J146" s="42"/>
      <c r="K146" s="42"/>
      <c r="L146" s="42"/>
      <c r="M146" s="42"/>
      <c r="N146" s="42"/>
      <c r="O146" s="42"/>
      <c r="P146" s="42"/>
      <c r="Q146" s="42"/>
      <c r="R146" s="42"/>
      <c r="S146" s="42"/>
      <c r="T146" s="42"/>
      <c r="U146" s="42"/>
      <c r="V146" s="42"/>
      <c r="W146" s="42"/>
      <c r="X146" s="42"/>
      <c r="Y146" s="42"/>
      <c r="Z146" s="44"/>
      <c r="AA146" s="42"/>
      <c r="AB146" s="9"/>
      <c r="AC146" s="9"/>
      <c r="AD146" s="9"/>
      <c r="AE146" s="9"/>
      <c r="AF146" s="9"/>
      <c r="AG146" s="9"/>
      <c r="AH146" s="9"/>
      <c r="AI146" s="9"/>
      <c r="AJ146" s="9"/>
      <c r="AK146" s="9"/>
      <c r="AL146" s="9"/>
      <c r="AM146" s="9"/>
      <c r="AN146" s="9"/>
    </row>
    <row r="147" spans="2:40" ht="15.75" customHeight="1">
      <c r="B147" s="9"/>
      <c r="C147" s="9"/>
      <c r="D147" s="9"/>
      <c r="E147" s="9"/>
      <c r="F147" s="9"/>
      <c r="G147" s="9"/>
      <c r="H147" s="9"/>
      <c r="I147" s="42"/>
      <c r="J147" s="42"/>
      <c r="K147" s="42"/>
      <c r="L147" s="42"/>
      <c r="M147" s="42"/>
      <c r="N147" s="42"/>
      <c r="O147" s="42"/>
      <c r="P147" s="42"/>
      <c r="Q147" s="42"/>
      <c r="R147" s="42"/>
      <c r="S147" s="42"/>
      <c r="T147" s="42"/>
      <c r="U147" s="42"/>
      <c r="V147" s="42"/>
      <c r="W147" s="42"/>
      <c r="X147" s="42"/>
      <c r="Y147" s="42"/>
      <c r="Z147" s="44"/>
      <c r="AA147" s="42"/>
      <c r="AB147" s="9"/>
      <c r="AC147" s="9"/>
      <c r="AD147" s="9"/>
      <c r="AE147" s="9"/>
      <c r="AF147" s="9"/>
      <c r="AG147" s="9"/>
      <c r="AH147" s="9"/>
      <c r="AI147" s="9"/>
      <c r="AJ147" s="9"/>
      <c r="AK147" s="9"/>
      <c r="AL147" s="9"/>
      <c r="AM147" s="9"/>
      <c r="AN147" s="9"/>
    </row>
    <row r="148" spans="2:40" ht="15.75" customHeight="1">
      <c r="B148" s="9"/>
      <c r="C148" s="9"/>
      <c r="D148" s="9"/>
      <c r="E148" s="9"/>
      <c r="F148" s="9"/>
      <c r="G148" s="9"/>
      <c r="H148" s="9"/>
      <c r="I148" s="42"/>
      <c r="J148" s="42"/>
      <c r="K148" s="42"/>
      <c r="L148" s="42"/>
      <c r="M148" s="42"/>
      <c r="N148" s="42"/>
      <c r="O148" s="42"/>
      <c r="P148" s="42"/>
      <c r="Q148" s="42"/>
      <c r="R148" s="42"/>
      <c r="S148" s="42"/>
      <c r="T148" s="42"/>
      <c r="U148" s="42"/>
      <c r="V148" s="42"/>
      <c r="W148" s="42"/>
      <c r="X148" s="42"/>
      <c r="Y148" s="42"/>
      <c r="Z148" s="44"/>
      <c r="AA148" s="42"/>
      <c r="AB148" s="9"/>
      <c r="AC148" s="9"/>
      <c r="AD148" s="9"/>
      <c r="AE148" s="9"/>
      <c r="AF148" s="9"/>
      <c r="AG148" s="9"/>
      <c r="AH148" s="9"/>
      <c r="AI148" s="9"/>
      <c r="AJ148" s="9"/>
      <c r="AK148" s="9"/>
      <c r="AL148" s="9"/>
      <c r="AM148" s="9"/>
      <c r="AN148" s="9"/>
    </row>
    <row r="149" spans="2:40" ht="15.75" customHeight="1">
      <c r="B149" s="9"/>
      <c r="C149" s="9"/>
      <c r="D149" s="9"/>
      <c r="E149" s="9"/>
      <c r="F149" s="9"/>
      <c r="G149" s="9"/>
      <c r="H149" s="9"/>
      <c r="I149" s="42"/>
      <c r="J149" s="42"/>
      <c r="K149" s="42"/>
      <c r="L149" s="42"/>
      <c r="M149" s="42"/>
      <c r="N149" s="42"/>
      <c r="O149" s="42"/>
      <c r="P149" s="42"/>
      <c r="Q149" s="42"/>
      <c r="R149" s="42"/>
      <c r="S149" s="42"/>
      <c r="T149" s="42"/>
      <c r="U149" s="42"/>
      <c r="V149" s="42"/>
      <c r="W149" s="42"/>
      <c r="X149" s="42"/>
      <c r="Y149" s="42"/>
      <c r="Z149" s="44"/>
      <c r="AA149" s="42"/>
      <c r="AB149" s="9"/>
      <c r="AC149" s="9"/>
      <c r="AD149" s="9"/>
      <c r="AE149" s="9"/>
      <c r="AF149" s="9"/>
      <c r="AG149" s="9"/>
      <c r="AH149" s="9"/>
      <c r="AI149" s="9"/>
      <c r="AJ149" s="9"/>
      <c r="AK149" s="9"/>
      <c r="AL149" s="9"/>
      <c r="AM149" s="9"/>
      <c r="AN149" s="9"/>
    </row>
    <row r="150" spans="2:40" ht="15.75" customHeight="1">
      <c r="B150" s="9"/>
      <c r="C150" s="9"/>
      <c r="D150" s="9"/>
      <c r="E150" s="9"/>
      <c r="F150" s="9"/>
      <c r="G150" s="9"/>
      <c r="H150" s="9"/>
      <c r="I150" s="42"/>
      <c r="J150" s="42"/>
      <c r="K150" s="42"/>
      <c r="L150" s="42"/>
      <c r="M150" s="42"/>
      <c r="N150" s="42"/>
      <c r="O150" s="42"/>
      <c r="P150" s="42"/>
      <c r="Q150" s="42"/>
      <c r="R150" s="42"/>
      <c r="S150" s="42"/>
      <c r="T150" s="42"/>
      <c r="U150" s="42"/>
      <c r="V150" s="42"/>
      <c r="W150" s="42"/>
      <c r="X150" s="42"/>
      <c r="Y150" s="42"/>
      <c r="Z150" s="44"/>
      <c r="AA150" s="42"/>
      <c r="AB150" s="9"/>
      <c r="AC150" s="9"/>
      <c r="AD150" s="9"/>
      <c r="AE150" s="9"/>
      <c r="AF150" s="9"/>
      <c r="AG150" s="9"/>
      <c r="AH150" s="9"/>
      <c r="AI150" s="9"/>
      <c r="AJ150" s="9"/>
      <c r="AK150" s="9"/>
      <c r="AL150" s="9"/>
      <c r="AM150" s="9"/>
      <c r="AN150" s="9"/>
    </row>
    <row r="151" spans="2:40" ht="15.75" customHeight="1">
      <c r="B151" s="9"/>
      <c r="C151" s="9"/>
      <c r="D151" s="9"/>
      <c r="E151" s="9"/>
      <c r="F151" s="9"/>
      <c r="G151" s="9"/>
      <c r="H151" s="9"/>
      <c r="I151" s="42"/>
      <c r="J151" s="42"/>
      <c r="K151" s="42"/>
      <c r="L151" s="42"/>
      <c r="M151" s="42"/>
      <c r="N151" s="42"/>
      <c r="O151" s="42"/>
      <c r="P151" s="42"/>
      <c r="Q151" s="42"/>
      <c r="R151" s="42"/>
      <c r="S151" s="42"/>
      <c r="T151" s="42"/>
      <c r="U151" s="42"/>
      <c r="V151" s="42"/>
      <c r="W151" s="42"/>
      <c r="X151" s="42"/>
      <c r="Y151" s="42"/>
      <c r="Z151" s="44"/>
      <c r="AA151" s="42"/>
      <c r="AB151" s="9"/>
      <c r="AC151" s="9"/>
      <c r="AD151" s="9"/>
      <c r="AE151" s="9"/>
      <c r="AF151" s="9"/>
      <c r="AG151" s="9"/>
      <c r="AH151" s="9"/>
      <c r="AI151" s="9"/>
      <c r="AJ151" s="9"/>
      <c r="AK151" s="9"/>
      <c r="AL151" s="9"/>
      <c r="AM151" s="9"/>
      <c r="AN151" s="9"/>
    </row>
    <row r="152" spans="2:40" ht="15.75" customHeight="1">
      <c r="B152" s="9"/>
      <c r="C152" s="9"/>
      <c r="D152" s="9"/>
      <c r="E152" s="9"/>
      <c r="F152" s="9"/>
      <c r="G152" s="9"/>
      <c r="H152" s="9"/>
      <c r="I152" s="42"/>
      <c r="J152" s="42"/>
      <c r="K152" s="42"/>
      <c r="L152" s="42"/>
      <c r="M152" s="42"/>
      <c r="N152" s="42"/>
      <c r="O152" s="42"/>
      <c r="P152" s="42"/>
      <c r="Q152" s="42"/>
      <c r="R152" s="42"/>
      <c r="S152" s="42"/>
      <c r="T152" s="42"/>
      <c r="U152" s="42"/>
      <c r="V152" s="42"/>
      <c r="W152" s="42"/>
      <c r="X152" s="42"/>
      <c r="Y152" s="42"/>
      <c r="Z152" s="44"/>
      <c r="AA152" s="42"/>
      <c r="AB152" s="9"/>
      <c r="AC152" s="9"/>
      <c r="AD152" s="9"/>
      <c r="AE152" s="9"/>
      <c r="AF152" s="9"/>
      <c r="AG152" s="9"/>
      <c r="AH152" s="9"/>
      <c r="AI152" s="9"/>
      <c r="AJ152" s="9"/>
      <c r="AK152" s="9"/>
      <c r="AL152" s="9"/>
      <c r="AM152" s="9"/>
      <c r="AN152" s="9"/>
    </row>
    <row r="153" spans="2:40" ht="15.75" customHeight="1">
      <c r="B153" s="9"/>
      <c r="C153" s="9"/>
      <c r="D153" s="9"/>
      <c r="E153" s="9"/>
      <c r="F153" s="9"/>
      <c r="G153" s="9"/>
      <c r="H153" s="9"/>
      <c r="I153" s="42"/>
      <c r="J153" s="42"/>
      <c r="K153" s="42"/>
      <c r="L153" s="42"/>
      <c r="M153" s="42"/>
      <c r="N153" s="42"/>
      <c r="O153" s="42"/>
      <c r="P153" s="42"/>
      <c r="Q153" s="42"/>
      <c r="R153" s="42"/>
      <c r="S153" s="42"/>
      <c r="T153" s="42"/>
      <c r="U153" s="42"/>
      <c r="V153" s="42"/>
      <c r="W153" s="42"/>
      <c r="X153" s="42"/>
      <c r="Y153" s="42"/>
      <c r="Z153" s="44"/>
      <c r="AA153" s="42"/>
      <c r="AB153" s="9"/>
      <c r="AC153" s="9"/>
      <c r="AD153" s="9"/>
      <c r="AE153" s="9"/>
      <c r="AF153" s="9"/>
      <c r="AG153" s="9"/>
      <c r="AH153" s="9"/>
      <c r="AI153" s="9"/>
      <c r="AJ153" s="9"/>
      <c r="AK153" s="9"/>
      <c r="AL153" s="9"/>
      <c r="AM153" s="9"/>
      <c r="AN153" s="9"/>
    </row>
    <row r="154" spans="2:40" ht="15.75" customHeight="1">
      <c r="B154" s="9"/>
      <c r="C154" s="9"/>
      <c r="D154" s="9"/>
      <c r="E154" s="9"/>
      <c r="F154" s="9"/>
      <c r="G154" s="9"/>
      <c r="H154" s="9"/>
      <c r="I154" s="42"/>
      <c r="J154" s="42"/>
      <c r="K154" s="42"/>
      <c r="L154" s="42"/>
      <c r="M154" s="42"/>
      <c r="N154" s="42"/>
      <c r="O154" s="42"/>
      <c r="P154" s="42"/>
      <c r="Q154" s="42"/>
      <c r="R154" s="42"/>
      <c r="S154" s="42"/>
      <c r="T154" s="42"/>
      <c r="U154" s="42"/>
      <c r="V154" s="42"/>
      <c r="W154" s="42"/>
      <c r="X154" s="42"/>
      <c r="Y154" s="42"/>
      <c r="Z154" s="44"/>
      <c r="AA154" s="42"/>
      <c r="AB154" s="9"/>
      <c r="AC154" s="9"/>
      <c r="AD154" s="9"/>
      <c r="AE154" s="9"/>
      <c r="AF154" s="9"/>
      <c r="AG154" s="9"/>
      <c r="AH154" s="9"/>
      <c r="AI154" s="9"/>
      <c r="AJ154" s="9"/>
      <c r="AK154" s="9"/>
      <c r="AL154" s="9"/>
      <c r="AM154" s="9"/>
      <c r="AN154" s="9"/>
    </row>
    <row r="155" spans="2:40" ht="15.75" customHeight="1">
      <c r="B155" s="9"/>
      <c r="C155" s="9"/>
      <c r="D155" s="9"/>
      <c r="E155" s="9"/>
      <c r="F155" s="9"/>
      <c r="G155" s="9"/>
      <c r="H155" s="9"/>
      <c r="I155" s="42"/>
      <c r="J155" s="42"/>
      <c r="K155" s="42"/>
      <c r="L155" s="42"/>
      <c r="M155" s="42"/>
      <c r="N155" s="42"/>
      <c r="O155" s="42"/>
      <c r="P155" s="42"/>
      <c r="Q155" s="42"/>
      <c r="R155" s="42"/>
      <c r="S155" s="42"/>
      <c r="T155" s="42"/>
      <c r="U155" s="42"/>
      <c r="V155" s="42"/>
      <c r="W155" s="42"/>
      <c r="X155" s="42"/>
      <c r="Y155" s="42"/>
      <c r="Z155" s="44"/>
      <c r="AA155" s="42"/>
      <c r="AB155" s="9"/>
      <c r="AC155" s="9"/>
      <c r="AD155" s="9"/>
      <c r="AE155" s="9"/>
      <c r="AF155" s="9"/>
      <c r="AG155" s="9"/>
      <c r="AH155" s="9"/>
      <c r="AI155" s="9"/>
      <c r="AJ155" s="9"/>
      <c r="AK155" s="9"/>
      <c r="AL155" s="9"/>
      <c r="AM155" s="9"/>
      <c r="AN155" s="9"/>
    </row>
    <row r="156" spans="2:40" ht="15.75" customHeight="1">
      <c r="B156" s="9"/>
      <c r="C156" s="9"/>
      <c r="D156" s="9"/>
      <c r="E156" s="9"/>
      <c r="F156" s="9"/>
      <c r="G156" s="9"/>
      <c r="H156" s="9"/>
      <c r="I156" s="42"/>
      <c r="J156" s="42"/>
      <c r="K156" s="42"/>
      <c r="L156" s="42"/>
      <c r="M156" s="42"/>
      <c r="N156" s="42"/>
      <c r="O156" s="42"/>
      <c r="P156" s="42"/>
      <c r="Q156" s="42"/>
      <c r="R156" s="42"/>
      <c r="S156" s="42"/>
      <c r="T156" s="42"/>
      <c r="U156" s="42"/>
      <c r="V156" s="42"/>
      <c r="W156" s="42"/>
      <c r="X156" s="42"/>
      <c r="Y156" s="42"/>
      <c r="Z156" s="44"/>
      <c r="AA156" s="42"/>
      <c r="AB156" s="9"/>
      <c r="AC156" s="9"/>
      <c r="AD156" s="9"/>
      <c r="AE156" s="9"/>
      <c r="AF156" s="9"/>
      <c r="AG156" s="9"/>
      <c r="AH156" s="9"/>
      <c r="AI156" s="9"/>
      <c r="AJ156" s="9"/>
      <c r="AK156" s="9"/>
      <c r="AL156" s="9"/>
      <c r="AM156" s="9"/>
      <c r="AN156" s="9"/>
    </row>
    <row r="157" spans="2:40" ht="15.75" customHeight="1">
      <c r="B157" s="9"/>
      <c r="C157" s="9"/>
      <c r="D157" s="9"/>
      <c r="E157" s="9"/>
      <c r="F157" s="9"/>
      <c r="G157" s="9"/>
      <c r="H157" s="9"/>
      <c r="I157" s="42"/>
      <c r="J157" s="42"/>
      <c r="K157" s="42"/>
      <c r="L157" s="42"/>
      <c r="M157" s="42"/>
      <c r="N157" s="42"/>
      <c r="O157" s="42"/>
      <c r="P157" s="42"/>
      <c r="Q157" s="42"/>
      <c r="R157" s="42"/>
      <c r="S157" s="42"/>
      <c r="T157" s="42"/>
      <c r="U157" s="42"/>
      <c r="V157" s="42"/>
      <c r="W157" s="42"/>
      <c r="X157" s="42"/>
      <c r="Y157" s="42"/>
      <c r="Z157" s="44"/>
      <c r="AA157" s="42"/>
      <c r="AB157" s="9"/>
      <c r="AC157" s="9"/>
      <c r="AD157" s="9"/>
      <c r="AE157" s="9"/>
      <c r="AF157" s="9"/>
      <c r="AG157" s="9"/>
      <c r="AH157" s="9"/>
      <c r="AI157" s="9"/>
      <c r="AJ157" s="9"/>
      <c r="AK157" s="9"/>
      <c r="AL157" s="9"/>
      <c r="AM157" s="9"/>
      <c r="AN157" s="9"/>
    </row>
    <row r="158" spans="2:40" ht="15.75" customHeight="1">
      <c r="B158" s="9"/>
      <c r="C158" s="9"/>
      <c r="D158" s="9"/>
      <c r="E158" s="9"/>
      <c r="F158" s="9"/>
      <c r="G158" s="9"/>
      <c r="H158" s="9"/>
      <c r="I158" s="42"/>
      <c r="J158" s="42"/>
      <c r="K158" s="42"/>
      <c r="L158" s="42"/>
      <c r="M158" s="42"/>
      <c r="N158" s="42"/>
      <c r="O158" s="42"/>
      <c r="P158" s="42"/>
      <c r="Q158" s="42"/>
      <c r="R158" s="42"/>
      <c r="S158" s="42"/>
      <c r="T158" s="42"/>
      <c r="U158" s="42"/>
      <c r="V158" s="42"/>
      <c r="W158" s="42"/>
      <c r="X158" s="42"/>
      <c r="Y158" s="42"/>
      <c r="Z158" s="44"/>
      <c r="AA158" s="42"/>
      <c r="AB158" s="9"/>
      <c r="AC158" s="9"/>
      <c r="AD158" s="9"/>
      <c r="AE158" s="9"/>
      <c r="AF158" s="9"/>
      <c r="AG158" s="9"/>
      <c r="AH158" s="9"/>
      <c r="AI158" s="9"/>
      <c r="AJ158" s="9"/>
      <c r="AK158" s="9"/>
      <c r="AL158" s="9"/>
      <c r="AM158" s="9"/>
      <c r="AN158" s="9"/>
    </row>
    <row r="159" spans="2:40" ht="15.75" customHeight="1">
      <c r="B159" s="9"/>
      <c r="C159" s="9"/>
      <c r="D159" s="9"/>
      <c r="E159" s="9"/>
      <c r="F159" s="9"/>
      <c r="G159" s="9"/>
      <c r="H159" s="9"/>
      <c r="I159" s="42"/>
      <c r="J159" s="42"/>
      <c r="K159" s="42"/>
      <c r="L159" s="42"/>
      <c r="M159" s="42"/>
      <c r="N159" s="42"/>
      <c r="O159" s="42"/>
      <c r="P159" s="42"/>
      <c r="Q159" s="42"/>
      <c r="R159" s="42"/>
      <c r="S159" s="42"/>
      <c r="T159" s="42"/>
      <c r="U159" s="42"/>
      <c r="V159" s="42"/>
      <c r="W159" s="42"/>
      <c r="X159" s="42"/>
      <c r="Y159" s="42"/>
      <c r="Z159" s="44"/>
      <c r="AA159" s="42"/>
      <c r="AB159" s="9"/>
      <c r="AC159" s="9"/>
      <c r="AD159" s="9"/>
      <c r="AE159" s="9"/>
      <c r="AF159" s="9"/>
      <c r="AG159" s="9"/>
      <c r="AH159" s="9"/>
      <c r="AI159" s="9"/>
      <c r="AJ159" s="9"/>
      <c r="AK159" s="9"/>
      <c r="AL159" s="9"/>
      <c r="AM159" s="9"/>
      <c r="AN159" s="9"/>
    </row>
    <row r="160" spans="2:40" ht="15.75" customHeight="1">
      <c r="B160" s="9"/>
      <c r="C160" s="9"/>
      <c r="D160" s="9"/>
      <c r="E160" s="9"/>
      <c r="F160" s="9"/>
      <c r="G160" s="9"/>
      <c r="H160" s="9"/>
      <c r="I160" s="42"/>
      <c r="J160" s="42"/>
      <c r="K160" s="42"/>
      <c r="L160" s="42"/>
      <c r="M160" s="42"/>
      <c r="N160" s="42"/>
      <c r="O160" s="42"/>
      <c r="P160" s="42"/>
      <c r="Q160" s="42"/>
      <c r="R160" s="42"/>
      <c r="S160" s="42"/>
      <c r="T160" s="42"/>
      <c r="U160" s="42"/>
      <c r="V160" s="42"/>
      <c r="W160" s="42"/>
      <c r="X160" s="42"/>
      <c r="Y160" s="42"/>
      <c r="Z160" s="44"/>
      <c r="AA160" s="42"/>
      <c r="AB160" s="9"/>
      <c r="AC160" s="9"/>
      <c r="AD160" s="9"/>
      <c r="AE160" s="9"/>
      <c r="AF160" s="9"/>
      <c r="AG160" s="9"/>
      <c r="AH160" s="9"/>
      <c r="AI160" s="9"/>
      <c r="AJ160" s="9"/>
      <c r="AK160" s="9"/>
      <c r="AL160" s="9"/>
      <c r="AM160" s="9"/>
      <c r="AN160" s="9"/>
    </row>
    <row r="161" spans="2:40" ht="15.75" customHeight="1">
      <c r="B161" s="9"/>
      <c r="C161" s="9"/>
      <c r="D161" s="9"/>
      <c r="E161" s="9"/>
      <c r="F161" s="9"/>
      <c r="G161" s="9"/>
      <c r="H161" s="9"/>
      <c r="I161" s="42"/>
      <c r="J161" s="42"/>
      <c r="K161" s="42"/>
      <c r="L161" s="42"/>
      <c r="M161" s="42"/>
      <c r="N161" s="42"/>
      <c r="O161" s="42"/>
      <c r="P161" s="42"/>
      <c r="Q161" s="42"/>
      <c r="R161" s="42"/>
      <c r="S161" s="42"/>
      <c r="T161" s="42"/>
      <c r="U161" s="42"/>
      <c r="V161" s="42"/>
      <c r="W161" s="42"/>
      <c r="X161" s="42"/>
      <c r="Y161" s="42"/>
      <c r="Z161" s="44"/>
      <c r="AA161" s="42"/>
      <c r="AB161" s="9"/>
      <c r="AC161" s="9"/>
      <c r="AD161" s="9"/>
      <c r="AE161" s="9"/>
      <c r="AF161" s="9"/>
      <c r="AG161" s="9"/>
      <c r="AH161" s="9"/>
      <c r="AI161" s="9"/>
      <c r="AJ161" s="9"/>
      <c r="AK161" s="9"/>
      <c r="AL161" s="9"/>
      <c r="AM161" s="9"/>
      <c r="AN161" s="9"/>
    </row>
    <row r="162" spans="2:40" ht="15.75" customHeight="1">
      <c r="B162" s="9"/>
      <c r="C162" s="9"/>
      <c r="D162" s="9"/>
      <c r="E162" s="9"/>
      <c r="F162" s="9"/>
      <c r="G162" s="9"/>
      <c r="H162" s="9"/>
      <c r="I162" s="42"/>
      <c r="J162" s="42"/>
      <c r="K162" s="42"/>
      <c r="L162" s="42"/>
      <c r="M162" s="42"/>
      <c r="N162" s="42"/>
      <c r="O162" s="42"/>
      <c r="P162" s="42"/>
      <c r="Q162" s="42"/>
      <c r="R162" s="42"/>
      <c r="S162" s="42"/>
      <c r="T162" s="42"/>
      <c r="U162" s="42"/>
      <c r="V162" s="42"/>
      <c r="W162" s="42"/>
      <c r="X162" s="42"/>
      <c r="Y162" s="42"/>
      <c r="Z162" s="44"/>
      <c r="AA162" s="42"/>
      <c r="AB162" s="9"/>
      <c r="AC162" s="9"/>
      <c r="AD162" s="9"/>
      <c r="AE162" s="9"/>
      <c r="AF162" s="9"/>
      <c r="AG162" s="9"/>
      <c r="AH162" s="9"/>
      <c r="AI162" s="9"/>
      <c r="AJ162" s="9"/>
      <c r="AK162" s="9"/>
      <c r="AL162" s="9"/>
      <c r="AM162" s="9"/>
      <c r="AN162" s="9"/>
    </row>
    <row r="163" spans="2:40" ht="15.75" customHeight="1">
      <c r="B163" s="9"/>
      <c r="C163" s="9"/>
      <c r="D163" s="9"/>
      <c r="E163" s="9"/>
      <c r="F163" s="9"/>
      <c r="G163" s="9"/>
      <c r="H163" s="9"/>
      <c r="I163" s="42"/>
      <c r="J163" s="42"/>
      <c r="K163" s="42"/>
      <c r="L163" s="42"/>
      <c r="M163" s="42"/>
      <c r="N163" s="42"/>
      <c r="O163" s="42"/>
      <c r="P163" s="42"/>
      <c r="Q163" s="42"/>
      <c r="R163" s="42"/>
      <c r="S163" s="42"/>
      <c r="T163" s="42"/>
      <c r="U163" s="42"/>
      <c r="V163" s="42"/>
      <c r="W163" s="42"/>
      <c r="X163" s="42"/>
      <c r="Y163" s="42"/>
      <c r="Z163" s="44"/>
      <c r="AA163" s="42"/>
      <c r="AB163" s="9"/>
      <c r="AC163" s="9"/>
      <c r="AD163" s="9"/>
      <c r="AE163" s="9"/>
      <c r="AF163" s="9"/>
      <c r="AG163" s="9"/>
      <c r="AH163" s="9"/>
      <c r="AI163" s="9"/>
      <c r="AJ163" s="9"/>
      <c r="AK163" s="9"/>
      <c r="AL163" s="9"/>
      <c r="AM163" s="9"/>
      <c r="AN163" s="9"/>
    </row>
    <row r="164" spans="2:40" ht="15.75" customHeight="1">
      <c r="B164" s="9"/>
      <c r="C164" s="9"/>
      <c r="D164" s="9"/>
      <c r="E164" s="9"/>
      <c r="F164" s="9"/>
      <c r="G164" s="9"/>
      <c r="H164" s="9"/>
      <c r="I164" s="42"/>
      <c r="J164" s="42"/>
      <c r="K164" s="42"/>
      <c r="L164" s="42"/>
      <c r="M164" s="42"/>
      <c r="N164" s="42"/>
      <c r="O164" s="42"/>
      <c r="P164" s="42"/>
      <c r="Q164" s="42"/>
      <c r="R164" s="42"/>
      <c r="S164" s="42"/>
      <c r="T164" s="42"/>
      <c r="U164" s="42"/>
      <c r="V164" s="42"/>
      <c r="W164" s="42"/>
      <c r="X164" s="42"/>
      <c r="Y164" s="42"/>
      <c r="Z164" s="44"/>
      <c r="AA164" s="42"/>
      <c r="AB164" s="9"/>
      <c r="AC164" s="9"/>
      <c r="AD164" s="9"/>
      <c r="AE164" s="9"/>
      <c r="AF164" s="9"/>
      <c r="AG164" s="9"/>
      <c r="AH164" s="9"/>
      <c r="AI164" s="9"/>
      <c r="AJ164" s="9"/>
      <c r="AK164" s="9"/>
      <c r="AL164" s="9"/>
      <c r="AM164" s="9"/>
      <c r="AN164" s="9"/>
    </row>
    <row r="165" spans="2:40" ht="15.75" customHeight="1">
      <c r="B165" s="9"/>
      <c r="C165" s="9"/>
      <c r="D165" s="9"/>
      <c r="E165" s="9"/>
      <c r="F165" s="9"/>
      <c r="G165" s="9"/>
      <c r="H165" s="9"/>
      <c r="I165" s="42"/>
      <c r="J165" s="42"/>
      <c r="K165" s="42"/>
      <c r="L165" s="42"/>
      <c r="M165" s="42"/>
      <c r="N165" s="42"/>
      <c r="O165" s="42"/>
      <c r="P165" s="42"/>
      <c r="Q165" s="42"/>
      <c r="R165" s="42"/>
      <c r="S165" s="42"/>
      <c r="T165" s="42"/>
      <c r="U165" s="42"/>
      <c r="V165" s="42"/>
      <c r="W165" s="42"/>
      <c r="X165" s="42"/>
      <c r="Y165" s="42"/>
      <c r="Z165" s="44"/>
      <c r="AA165" s="42"/>
      <c r="AB165" s="9"/>
      <c r="AC165" s="9"/>
      <c r="AD165" s="9"/>
      <c r="AE165" s="9"/>
      <c r="AF165" s="9"/>
      <c r="AG165" s="9"/>
      <c r="AH165" s="9"/>
      <c r="AI165" s="9"/>
      <c r="AJ165" s="9"/>
      <c r="AK165" s="9"/>
      <c r="AL165" s="9"/>
      <c r="AM165" s="9"/>
      <c r="AN165" s="9"/>
    </row>
    <row r="166" spans="2:40" ht="15.75" customHeight="1">
      <c r="B166" s="9"/>
      <c r="C166" s="9"/>
      <c r="D166" s="9"/>
      <c r="E166" s="9"/>
      <c r="F166" s="9"/>
      <c r="G166" s="9"/>
      <c r="H166" s="9"/>
      <c r="I166" s="42"/>
      <c r="J166" s="42"/>
      <c r="K166" s="42"/>
      <c r="L166" s="42"/>
      <c r="M166" s="42"/>
      <c r="N166" s="42"/>
      <c r="O166" s="42"/>
      <c r="P166" s="42"/>
      <c r="Q166" s="42"/>
      <c r="R166" s="42"/>
      <c r="S166" s="42"/>
      <c r="T166" s="42"/>
      <c r="U166" s="42"/>
      <c r="V166" s="42"/>
      <c r="W166" s="42"/>
      <c r="X166" s="42"/>
      <c r="Y166" s="42"/>
      <c r="Z166" s="44"/>
      <c r="AA166" s="42"/>
      <c r="AB166" s="9"/>
      <c r="AC166" s="9"/>
      <c r="AD166" s="9"/>
      <c r="AE166" s="9"/>
      <c r="AF166" s="9"/>
      <c r="AG166" s="9"/>
      <c r="AH166" s="9"/>
      <c r="AI166" s="9"/>
      <c r="AJ166" s="9"/>
      <c r="AK166" s="9"/>
      <c r="AL166" s="9"/>
      <c r="AM166" s="9"/>
      <c r="AN166" s="9"/>
    </row>
    <row r="167" spans="2:40" ht="15.75" customHeight="1">
      <c r="B167" s="9"/>
      <c r="C167" s="9"/>
      <c r="D167" s="9"/>
      <c r="E167" s="9"/>
      <c r="F167" s="9"/>
      <c r="G167" s="9"/>
      <c r="H167" s="9"/>
      <c r="I167" s="42"/>
      <c r="J167" s="42"/>
      <c r="K167" s="42"/>
      <c r="L167" s="42"/>
      <c r="M167" s="42"/>
      <c r="N167" s="42"/>
      <c r="O167" s="42"/>
      <c r="P167" s="42"/>
      <c r="Q167" s="42"/>
      <c r="R167" s="42"/>
      <c r="S167" s="42"/>
      <c r="T167" s="42"/>
      <c r="U167" s="42"/>
      <c r="V167" s="42"/>
      <c r="W167" s="42"/>
      <c r="X167" s="42"/>
      <c r="Y167" s="42"/>
      <c r="Z167" s="44"/>
      <c r="AA167" s="42"/>
      <c r="AB167" s="9"/>
      <c r="AC167" s="9"/>
      <c r="AD167" s="9"/>
      <c r="AE167" s="9"/>
      <c r="AF167" s="9"/>
      <c r="AG167" s="9"/>
      <c r="AH167" s="9"/>
      <c r="AI167" s="9"/>
      <c r="AJ167" s="9"/>
      <c r="AK167" s="9"/>
      <c r="AL167" s="9"/>
      <c r="AM167" s="9"/>
      <c r="AN167" s="9"/>
    </row>
    <row r="168" spans="2:40" ht="15.75" customHeight="1">
      <c r="B168" s="9"/>
      <c r="C168" s="9"/>
      <c r="D168" s="9"/>
      <c r="E168" s="9"/>
      <c r="F168" s="9"/>
      <c r="G168" s="9"/>
      <c r="H168" s="9"/>
      <c r="I168" s="42"/>
      <c r="J168" s="42"/>
      <c r="K168" s="42"/>
      <c r="L168" s="42"/>
      <c r="M168" s="42"/>
      <c r="N168" s="42"/>
      <c r="O168" s="42"/>
      <c r="P168" s="42"/>
      <c r="Q168" s="42"/>
      <c r="R168" s="42"/>
      <c r="S168" s="42"/>
      <c r="T168" s="42"/>
      <c r="U168" s="42"/>
      <c r="V168" s="42"/>
      <c r="W168" s="42"/>
      <c r="X168" s="42"/>
      <c r="Y168" s="42"/>
      <c r="Z168" s="44"/>
      <c r="AA168" s="42"/>
      <c r="AB168" s="9"/>
      <c r="AC168" s="9"/>
      <c r="AD168" s="9"/>
      <c r="AE168" s="9"/>
      <c r="AF168" s="9"/>
      <c r="AG168" s="9"/>
      <c r="AH168" s="9"/>
      <c r="AI168" s="9"/>
      <c r="AJ168" s="9"/>
      <c r="AK168" s="9"/>
      <c r="AL168" s="9"/>
      <c r="AM168" s="9"/>
      <c r="AN168" s="9"/>
    </row>
    <row r="169" spans="2:40" ht="15.75" customHeight="1">
      <c r="B169" s="9"/>
      <c r="C169" s="9"/>
      <c r="D169" s="9"/>
      <c r="E169" s="9"/>
      <c r="F169" s="9"/>
      <c r="G169" s="9"/>
      <c r="H169" s="9"/>
      <c r="I169" s="42"/>
      <c r="J169" s="42"/>
      <c r="K169" s="42"/>
      <c r="L169" s="42"/>
      <c r="M169" s="42"/>
      <c r="N169" s="42"/>
      <c r="O169" s="42"/>
      <c r="P169" s="42"/>
      <c r="Q169" s="42"/>
      <c r="R169" s="42"/>
      <c r="S169" s="42"/>
      <c r="T169" s="42"/>
      <c r="U169" s="42"/>
      <c r="V169" s="42"/>
      <c r="W169" s="42"/>
      <c r="X169" s="42"/>
      <c r="Y169" s="42"/>
      <c r="Z169" s="44"/>
      <c r="AA169" s="42"/>
      <c r="AB169" s="9"/>
      <c r="AC169" s="9"/>
      <c r="AD169" s="9"/>
      <c r="AE169" s="9"/>
      <c r="AF169" s="9"/>
      <c r="AG169" s="9"/>
      <c r="AH169" s="9"/>
      <c r="AI169" s="9"/>
      <c r="AJ169" s="9"/>
      <c r="AK169" s="9"/>
      <c r="AL169" s="9"/>
      <c r="AM169" s="9"/>
      <c r="AN169" s="9"/>
    </row>
    <row r="170" spans="2:40" ht="15.75" customHeight="1">
      <c r="B170" s="9"/>
      <c r="C170" s="9"/>
      <c r="D170" s="9"/>
      <c r="E170" s="9"/>
      <c r="F170" s="9"/>
      <c r="G170" s="9"/>
      <c r="H170" s="9"/>
      <c r="I170" s="42"/>
      <c r="J170" s="42"/>
      <c r="K170" s="42"/>
      <c r="L170" s="42"/>
      <c r="M170" s="42"/>
      <c r="N170" s="42"/>
      <c r="O170" s="42"/>
      <c r="P170" s="42"/>
      <c r="Q170" s="42"/>
      <c r="R170" s="42"/>
      <c r="S170" s="42"/>
      <c r="T170" s="42"/>
      <c r="U170" s="42"/>
      <c r="V170" s="42"/>
      <c r="W170" s="42"/>
      <c r="X170" s="42"/>
      <c r="Y170" s="42"/>
      <c r="Z170" s="44"/>
      <c r="AA170" s="42"/>
      <c r="AB170" s="9"/>
      <c r="AC170" s="9"/>
      <c r="AD170" s="9"/>
      <c r="AE170" s="9"/>
      <c r="AF170" s="9"/>
      <c r="AG170" s="9"/>
      <c r="AH170" s="9"/>
      <c r="AI170" s="9"/>
      <c r="AJ170" s="9"/>
      <c r="AK170" s="9"/>
      <c r="AL170" s="9"/>
      <c r="AM170" s="9"/>
      <c r="AN170" s="9"/>
    </row>
    <row r="171" spans="2:40" ht="15.75" customHeight="1">
      <c r="B171" s="9"/>
      <c r="C171" s="9"/>
      <c r="D171" s="9"/>
      <c r="E171" s="9"/>
      <c r="F171" s="9"/>
      <c r="G171" s="9"/>
      <c r="H171" s="9"/>
      <c r="I171" s="42"/>
      <c r="J171" s="42"/>
      <c r="K171" s="42"/>
      <c r="L171" s="42"/>
      <c r="M171" s="42"/>
      <c r="N171" s="42"/>
      <c r="O171" s="42"/>
      <c r="P171" s="42"/>
      <c r="Q171" s="42"/>
      <c r="R171" s="42"/>
      <c r="S171" s="42"/>
      <c r="T171" s="42"/>
      <c r="U171" s="42"/>
      <c r="V171" s="42"/>
      <c r="W171" s="42"/>
      <c r="X171" s="42"/>
      <c r="Y171" s="42"/>
      <c r="Z171" s="44"/>
      <c r="AA171" s="42"/>
      <c r="AB171" s="9"/>
      <c r="AC171" s="9"/>
      <c r="AD171" s="9"/>
      <c r="AE171" s="9"/>
      <c r="AF171" s="9"/>
      <c r="AG171" s="9"/>
      <c r="AH171" s="9"/>
      <c r="AI171" s="9"/>
      <c r="AJ171" s="9"/>
      <c r="AK171" s="9"/>
      <c r="AL171" s="9"/>
      <c r="AM171" s="9"/>
      <c r="AN171" s="9"/>
    </row>
    <row r="172" spans="2:40" ht="15.75" customHeight="1">
      <c r="B172" s="9"/>
      <c r="C172" s="9"/>
      <c r="D172" s="9"/>
      <c r="E172" s="9"/>
      <c r="F172" s="9"/>
      <c r="G172" s="9"/>
      <c r="H172" s="9"/>
      <c r="I172" s="42"/>
      <c r="J172" s="42"/>
      <c r="K172" s="42"/>
      <c r="L172" s="42"/>
      <c r="M172" s="42"/>
      <c r="N172" s="42"/>
      <c r="O172" s="42"/>
      <c r="P172" s="42"/>
      <c r="Q172" s="42"/>
      <c r="R172" s="42"/>
      <c r="S172" s="42"/>
      <c r="T172" s="42"/>
      <c r="U172" s="42"/>
      <c r="V172" s="42"/>
      <c r="W172" s="42"/>
      <c r="X172" s="42"/>
      <c r="Y172" s="42"/>
      <c r="Z172" s="44"/>
      <c r="AA172" s="42"/>
      <c r="AB172" s="9"/>
      <c r="AC172" s="9"/>
      <c r="AD172" s="9"/>
      <c r="AE172" s="9"/>
      <c r="AF172" s="9"/>
      <c r="AG172" s="9"/>
      <c r="AH172" s="9"/>
      <c r="AI172" s="9"/>
      <c r="AJ172" s="9"/>
      <c r="AK172" s="9"/>
      <c r="AL172" s="9"/>
      <c r="AM172" s="9"/>
      <c r="AN172" s="9"/>
    </row>
    <row r="173" spans="2:40" ht="15.75" customHeight="1">
      <c r="B173" s="9"/>
      <c r="C173" s="9"/>
      <c r="D173" s="9"/>
      <c r="E173" s="9"/>
      <c r="F173" s="9"/>
      <c r="G173" s="9"/>
      <c r="H173" s="9"/>
      <c r="I173" s="42"/>
      <c r="J173" s="42"/>
      <c r="K173" s="42"/>
      <c r="L173" s="42"/>
      <c r="M173" s="42"/>
      <c r="N173" s="42"/>
      <c r="O173" s="42"/>
      <c r="P173" s="42"/>
      <c r="Q173" s="42"/>
      <c r="R173" s="42"/>
      <c r="S173" s="42"/>
      <c r="T173" s="42"/>
      <c r="U173" s="42"/>
      <c r="V173" s="42"/>
      <c r="W173" s="42"/>
      <c r="X173" s="42"/>
      <c r="Y173" s="42"/>
      <c r="Z173" s="44"/>
      <c r="AA173" s="42"/>
      <c r="AB173" s="9"/>
      <c r="AC173" s="9"/>
      <c r="AD173" s="9"/>
      <c r="AE173" s="9"/>
      <c r="AF173" s="9"/>
      <c r="AG173" s="9"/>
      <c r="AH173" s="9"/>
      <c r="AI173" s="9"/>
      <c r="AJ173" s="9"/>
      <c r="AK173" s="9"/>
      <c r="AL173" s="9"/>
      <c r="AM173" s="9"/>
      <c r="AN173" s="9"/>
    </row>
    <row r="174" spans="2:40" ht="15.75" customHeight="1">
      <c r="B174" s="9"/>
      <c r="C174" s="9"/>
      <c r="D174" s="9"/>
      <c r="E174" s="9"/>
      <c r="F174" s="9"/>
      <c r="G174" s="9"/>
      <c r="H174" s="9"/>
      <c r="I174" s="42"/>
      <c r="J174" s="42"/>
      <c r="K174" s="42"/>
      <c r="L174" s="42"/>
      <c r="M174" s="42"/>
      <c r="N174" s="42"/>
      <c r="O174" s="42"/>
      <c r="P174" s="42"/>
      <c r="Q174" s="42"/>
      <c r="R174" s="42"/>
      <c r="S174" s="42"/>
      <c r="T174" s="42"/>
      <c r="U174" s="42"/>
      <c r="V174" s="42"/>
      <c r="W174" s="42"/>
      <c r="X174" s="42"/>
      <c r="Y174" s="42"/>
      <c r="Z174" s="44"/>
      <c r="AA174" s="42"/>
      <c r="AB174" s="9"/>
      <c r="AC174" s="9"/>
      <c r="AD174" s="9"/>
      <c r="AE174" s="9"/>
      <c r="AF174" s="9"/>
      <c r="AG174" s="9"/>
      <c r="AH174" s="9"/>
      <c r="AI174" s="9"/>
      <c r="AJ174" s="9"/>
      <c r="AK174" s="9"/>
      <c r="AL174" s="9"/>
      <c r="AM174" s="9"/>
      <c r="AN174" s="9"/>
    </row>
    <row r="175" spans="2:40" ht="15.75" customHeight="1">
      <c r="B175" s="9"/>
      <c r="C175" s="9"/>
      <c r="D175" s="9"/>
      <c r="E175" s="9"/>
      <c r="F175" s="9"/>
      <c r="G175" s="9"/>
      <c r="H175" s="9"/>
      <c r="I175" s="42"/>
      <c r="J175" s="42"/>
      <c r="K175" s="42"/>
      <c r="L175" s="42"/>
      <c r="M175" s="42"/>
      <c r="N175" s="42"/>
      <c r="O175" s="42"/>
      <c r="P175" s="42"/>
      <c r="Q175" s="42"/>
      <c r="R175" s="42"/>
      <c r="S175" s="42"/>
      <c r="T175" s="42"/>
      <c r="U175" s="42"/>
      <c r="V175" s="42"/>
      <c r="W175" s="42"/>
      <c r="X175" s="42"/>
      <c r="Y175" s="42"/>
      <c r="Z175" s="44"/>
      <c r="AA175" s="42"/>
      <c r="AB175" s="9"/>
      <c r="AC175" s="9"/>
      <c r="AD175" s="9"/>
      <c r="AE175" s="9"/>
      <c r="AF175" s="9"/>
      <c r="AG175" s="9"/>
      <c r="AH175" s="9"/>
      <c r="AI175" s="9"/>
      <c r="AJ175" s="9"/>
      <c r="AK175" s="9"/>
      <c r="AL175" s="9"/>
      <c r="AM175" s="9"/>
      <c r="AN175" s="9"/>
    </row>
    <row r="176" spans="2:40" ht="15.75" customHeight="1">
      <c r="B176" s="9"/>
      <c r="C176" s="9"/>
      <c r="D176" s="9"/>
      <c r="E176" s="9"/>
      <c r="F176" s="9"/>
      <c r="G176" s="9"/>
      <c r="H176" s="9"/>
      <c r="I176" s="42"/>
      <c r="J176" s="42"/>
      <c r="K176" s="42"/>
      <c r="L176" s="42"/>
      <c r="M176" s="42"/>
      <c r="N176" s="42"/>
      <c r="O176" s="42"/>
      <c r="P176" s="42"/>
      <c r="Q176" s="42"/>
      <c r="R176" s="42"/>
      <c r="S176" s="42"/>
      <c r="T176" s="42"/>
      <c r="U176" s="42"/>
      <c r="V176" s="42"/>
      <c r="W176" s="42"/>
      <c r="X176" s="42"/>
      <c r="Y176" s="42"/>
      <c r="Z176" s="44"/>
      <c r="AA176" s="42"/>
      <c r="AB176" s="9"/>
      <c r="AC176" s="9"/>
      <c r="AD176" s="9"/>
      <c r="AE176" s="9"/>
      <c r="AF176" s="9"/>
      <c r="AG176" s="9"/>
      <c r="AH176" s="9"/>
      <c r="AI176" s="9"/>
      <c r="AJ176" s="9"/>
      <c r="AK176" s="9"/>
      <c r="AL176" s="9"/>
      <c r="AM176" s="9"/>
      <c r="AN176" s="9"/>
    </row>
    <row r="177" spans="2:40" ht="15.75" customHeight="1">
      <c r="B177" s="9"/>
      <c r="C177" s="9"/>
      <c r="D177" s="9"/>
      <c r="E177" s="9"/>
      <c r="F177" s="9"/>
      <c r="G177" s="9"/>
      <c r="H177" s="9"/>
      <c r="I177" s="42"/>
      <c r="J177" s="42"/>
      <c r="K177" s="42"/>
      <c r="L177" s="42"/>
      <c r="M177" s="42"/>
      <c r="N177" s="42"/>
      <c r="O177" s="42"/>
      <c r="P177" s="42"/>
      <c r="Q177" s="42"/>
      <c r="R177" s="42"/>
      <c r="S177" s="42"/>
      <c r="T177" s="42"/>
      <c r="U177" s="42"/>
      <c r="V177" s="42"/>
      <c r="W177" s="42"/>
      <c r="X177" s="42"/>
      <c r="Y177" s="42"/>
      <c r="Z177" s="44"/>
      <c r="AA177" s="42"/>
      <c r="AB177" s="9"/>
      <c r="AC177" s="9"/>
      <c r="AD177" s="9"/>
      <c r="AE177" s="9"/>
      <c r="AF177" s="9"/>
      <c r="AG177" s="9"/>
      <c r="AH177" s="9"/>
      <c r="AI177" s="9"/>
      <c r="AJ177" s="9"/>
      <c r="AK177" s="9"/>
      <c r="AL177" s="9"/>
      <c r="AM177" s="9"/>
      <c r="AN177" s="9"/>
    </row>
    <row r="178" spans="2:40" ht="15.75" customHeight="1">
      <c r="B178" s="9"/>
      <c r="C178" s="9"/>
      <c r="D178" s="9"/>
      <c r="E178" s="9"/>
      <c r="F178" s="9"/>
      <c r="G178" s="9"/>
      <c r="H178" s="9"/>
      <c r="I178" s="42"/>
      <c r="J178" s="42"/>
      <c r="K178" s="42"/>
      <c r="L178" s="42"/>
      <c r="M178" s="42"/>
      <c r="N178" s="42"/>
      <c r="O178" s="42"/>
      <c r="P178" s="42"/>
      <c r="Q178" s="42"/>
      <c r="R178" s="42"/>
      <c r="S178" s="42"/>
      <c r="T178" s="42"/>
      <c r="U178" s="42"/>
      <c r="V178" s="42"/>
      <c r="W178" s="42"/>
      <c r="X178" s="42"/>
      <c r="Y178" s="42"/>
      <c r="Z178" s="44"/>
      <c r="AA178" s="42"/>
      <c r="AB178" s="9"/>
      <c r="AC178" s="9"/>
      <c r="AD178" s="9"/>
      <c r="AE178" s="9"/>
      <c r="AF178" s="9"/>
      <c r="AG178" s="9"/>
      <c r="AH178" s="9"/>
      <c r="AI178" s="9"/>
      <c r="AJ178" s="9"/>
      <c r="AK178" s="9"/>
      <c r="AL178" s="9"/>
      <c r="AM178" s="9"/>
      <c r="AN178" s="9"/>
    </row>
    <row r="179" spans="2:40" ht="15.75" customHeight="1">
      <c r="B179" s="9"/>
      <c r="C179" s="9"/>
      <c r="D179" s="9"/>
      <c r="E179" s="9"/>
      <c r="F179" s="9"/>
      <c r="G179" s="9"/>
      <c r="H179" s="9"/>
      <c r="I179" s="42"/>
      <c r="J179" s="42"/>
      <c r="K179" s="42"/>
      <c r="L179" s="42"/>
      <c r="M179" s="42"/>
      <c r="N179" s="42"/>
      <c r="O179" s="42"/>
      <c r="P179" s="42"/>
      <c r="Q179" s="42"/>
      <c r="R179" s="42"/>
      <c r="S179" s="42"/>
      <c r="T179" s="42"/>
      <c r="U179" s="42"/>
      <c r="V179" s="42"/>
      <c r="W179" s="42"/>
      <c r="X179" s="42"/>
      <c r="Y179" s="42"/>
      <c r="Z179" s="44"/>
      <c r="AA179" s="42"/>
      <c r="AB179" s="9"/>
      <c r="AC179" s="9"/>
      <c r="AD179" s="9"/>
      <c r="AE179" s="9"/>
      <c r="AF179" s="9"/>
      <c r="AG179" s="9"/>
      <c r="AH179" s="9"/>
      <c r="AI179" s="9"/>
      <c r="AJ179" s="9"/>
      <c r="AK179" s="9"/>
      <c r="AL179" s="9"/>
      <c r="AM179" s="9"/>
      <c r="AN179" s="9"/>
    </row>
    <row r="180" spans="2:40" ht="15.75" customHeight="1">
      <c r="B180" s="9"/>
      <c r="C180" s="9"/>
      <c r="D180" s="9"/>
      <c r="E180" s="9"/>
      <c r="F180" s="9"/>
      <c r="G180" s="9"/>
      <c r="H180" s="9"/>
      <c r="I180" s="42"/>
      <c r="J180" s="42"/>
      <c r="K180" s="42"/>
      <c r="L180" s="42"/>
      <c r="M180" s="42"/>
      <c r="N180" s="42"/>
      <c r="O180" s="42"/>
      <c r="P180" s="42"/>
      <c r="Q180" s="42"/>
      <c r="R180" s="42"/>
      <c r="S180" s="42"/>
      <c r="T180" s="42"/>
      <c r="U180" s="42"/>
      <c r="V180" s="42"/>
      <c r="W180" s="42"/>
      <c r="X180" s="42"/>
      <c r="Y180" s="42"/>
      <c r="Z180" s="44"/>
      <c r="AA180" s="42"/>
      <c r="AB180" s="9"/>
      <c r="AC180" s="9"/>
      <c r="AD180" s="9"/>
      <c r="AE180" s="9"/>
      <c r="AF180" s="9"/>
      <c r="AG180" s="9"/>
      <c r="AH180" s="9"/>
      <c r="AI180" s="9"/>
      <c r="AJ180" s="9"/>
      <c r="AK180" s="9"/>
      <c r="AL180" s="9"/>
      <c r="AM180" s="9"/>
      <c r="AN180" s="9"/>
    </row>
    <row r="181" spans="2:40" ht="15.75" customHeight="1">
      <c r="B181" s="9"/>
      <c r="C181" s="9"/>
      <c r="D181" s="9"/>
      <c r="E181" s="9"/>
      <c r="F181" s="9"/>
      <c r="G181" s="9"/>
      <c r="H181" s="9"/>
      <c r="I181" s="42"/>
      <c r="J181" s="42"/>
      <c r="K181" s="42"/>
      <c r="L181" s="42"/>
      <c r="M181" s="42"/>
      <c r="N181" s="42"/>
      <c r="O181" s="42"/>
      <c r="P181" s="42"/>
      <c r="Q181" s="42"/>
      <c r="R181" s="42"/>
      <c r="S181" s="42"/>
      <c r="T181" s="42"/>
      <c r="U181" s="42"/>
      <c r="V181" s="42"/>
      <c r="W181" s="42"/>
      <c r="X181" s="42"/>
      <c r="Y181" s="42"/>
      <c r="Z181" s="44"/>
      <c r="AA181" s="42"/>
      <c r="AB181" s="9"/>
      <c r="AC181" s="9"/>
      <c r="AD181" s="9"/>
      <c r="AE181" s="9"/>
      <c r="AF181" s="9"/>
      <c r="AG181" s="9"/>
      <c r="AH181" s="9"/>
      <c r="AI181" s="9"/>
      <c r="AJ181" s="9"/>
      <c r="AK181" s="9"/>
      <c r="AL181" s="9"/>
      <c r="AM181" s="9"/>
      <c r="AN181" s="9"/>
    </row>
    <row r="182" spans="2:40" ht="15.75" customHeight="1">
      <c r="B182" s="9"/>
      <c r="C182" s="9"/>
      <c r="D182" s="9"/>
      <c r="E182" s="9"/>
      <c r="F182" s="9"/>
      <c r="G182" s="9"/>
      <c r="H182" s="9"/>
      <c r="I182" s="42"/>
      <c r="J182" s="42"/>
      <c r="K182" s="42"/>
      <c r="L182" s="42"/>
      <c r="M182" s="42"/>
      <c r="N182" s="42"/>
      <c r="O182" s="42"/>
      <c r="P182" s="42"/>
      <c r="Q182" s="42"/>
      <c r="R182" s="42"/>
      <c r="S182" s="42"/>
      <c r="T182" s="42"/>
      <c r="U182" s="42"/>
      <c r="V182" s="42"/>
      <c r="W182" s="42"/>
      <c r="X182" s="42"/>
      <c r="Y182" s="42"/>
      <c r="Z182" s="44"/>
      <c r="AA182" s="42"/>
      <c r="AB182" s="9"/>
      <c r="AC182" s="9"/>
      <c r="AD182" s="9"/>
      <c r="AE182" s="9"/>
      <c r="AF182" s="9"/>
      <c r="AG182" s="9"/>
      <c r="AH182" s="9"/>
      <c r="AI182" s="9"/>
      <c r="AJ182" s="9"/>
      <c r="AK182" s="9"/>
      <c r="AL182" s="9"/>
      <c r="AM182" s="9"/>
      <c r="AN182" s="9"/>
    </row>
    <row r="183" spans="2:40" ht="15.75" customHeight="1">
      <c r="B183" s="9"/>
      <c r="C183" s="9"/>
      <c r="D183" s="9"/>
      <c r="E183" s="9"/>
      <c r="F183" s="9"/>
      <c r="G183" s="9"/>
      <c r="H183" s="9"/>
      <c r="I183" s="42"/>
      <c r="J183" s="42"/>
      <c r="K183" s="42"/>
      <c r="L183" s="42"/>
      <c r="M183" s="42"/>
      <c r="N183" s="42"/>
      <c r="O183" s="42"/>
      <c r="P183" s="42"/>
      <c r="Q183" s="42"/>
      <c r="R183" s="42"/>
      <c r="S183" s="42"/>
      <c r="T183" s="42"/>
      <c r="U183" s="42"/>
      <c r="V183" s="42"/>
      <c r="W183" s="42"/>
      <c r="X183" s="42"/>
      <c r="Y183" s="42"/>
      <c r="Z183" s="44"/>
      <c r="AA183" s="42"/>
      <c r="AB183" s="9"/>
      <c r="AC183" s="9"/>
      <c r="AD183" s="9"/>
      <c r="AE183" s="9"/>
      <c r="AF183" s="9"/>
      <c r="AG183" s="9"/>
      <c r="AH183" s="9"/>
      <c r="AI183" s="9"/>
      <c r="AJ183" s="9"/>
      <c r="AK183" s="9"/>
      <c r="AL183" s="9"/>
      <c r="AM183" s="9"/>
      <c r="AN183" s="9"/>
    </row>
    <row r="184" spans="2:40" ht="15.75" customHeight="1">
      <c r="B184" s="9"/>
      <c r="C184" s="9"/>
      <c r="D184" s="9"/>
      <c r="E184" s="9"/>
      <c r="F184" s="9"/>
      <c r="G184" s="9"/>
      <c r="H184" s="9"/>
      <c r="I184" s="42"/>
      <c r="J184" s="42"/>
      <c r="K184" s="42"/>
      <c r="L184" s="42"/>
      <c r="M184" s="42"/>
      <c r="N184" s="42"/>
      <c r="O184" s="42"/>
      <c r="P184" s="42"/>
      <c r="Q184" s="42"/>
      <c r="R184" s="42"/>
      <c r="S184" s="42"/>
      <c r="T184" s="42"/>
      <c r="U184" s="42"/>
      <c r="V184" s="42"/>
      <c r="W184" s="42"/>
      <c r="X184" s="42"/>
      <c r="Y184" s="42"/>
      <c r="Z184" s="44"/>
      <c r="AA184" s="42"/>
      <c r="AB184" s="9"/>
      <c r="AC184" s="9"/>
      <c r="AD184" s="9"/>
      <c r="AE184" s="9"/>
      <c r="AF184" s="9"/>
      <c r="AG184" s="9"/>
      <c r="AH184" s="9"/>
      <c r="AI184" s="9"/>
      <c r="AJ184" s="9"/>
      <c r="AK184" s="9"/>
      <c r="AL184" s="9"/>
      <c r="AM184" s="9"/>
      <c r="AN184" s="9"/>
    </row>
    <row r="185" spans="2:40" ht="15.75" customHeight="1">
      <c r="B185" s="9"/>
      <c r="C185" s="9"/>
      <c r="D185" s="9"/>
      <c r="E185" s="9"/>
      <c r="F185" s="9"/>
      <c r="G185" s="9"/>
      <c r="H185" s="9"/>
      <c r="I185" s="42"/>
      <c r="J185" s="42"/>
      <c r="K185" s="42"/>
      <c r="L185" s="42"/>
      <c r="M185" s="42"/>
      <c r="N185" s="42"/>
      <c r="O185" s="42"/>
      <c r="P185" s="42"/>
      <c r="Q185" s="42"/>
      <c r="R185" s="42"/>
      <c r="S185" s="42"/>
      <c r="T185" s="42"/>
      <c r="U185" s="42"/>
      <c r="V185" s="42"/>
      <c r="W185" s="42"/>
      <c r="X185" s="42"/>
      <c r="Y185" s="42"/>
      <c r="Z185" s="44"/>
      <c r="AA185" s="42"/>
      <c r="AB185" s="9"/>
      <c r="AC185" s="9"/>
      <c r="AD185" s="9"/>
      <c r="AE185" s="9"/>
      <c r="AF185" s="9"/>
      <c r="AG185" s="9"/>
      <c r="AH185" s="9"/>
      <c r="AI185" s="9"/>
      <c r="AJ185" s="9"/>
      <c r="AK185" s="9"/>
      <c r="AL185" s="9"/>
      <c r="AM185" s="9"/>
      <c r="AN185" s="9"/>
    </row>
    <row r="186" spans="2:40" ht="15.75" customHeight="1">
      <c r="B186" s="9"/>
      <c r="C186" s="9"/>
      <c r="D186" s="9"/>
      <c r="E186" s="9"/>
      <c r="F186" s="9"/>
      <c r="G186" s="9"/>
      <c r="H186" s="9"/>
      <c r="I186" s="42"/>
      <c r="J186" s="42"/>
      <c r="K186" s="42"/>
      <c r="L186" s="42"/>
      <c r="M186" s="42"/>
      <c r="N186" s="42"/>
      <c r="O186" s="42"/>
      <c r="P186" s="42"/>
      <c r="Q186" s="42"/>
      <c r="R186" s="42"/>
      <c r="S186" s="42"/>
      <c r="T186" s="42"/>
      <c r="U186" s="42"/>
      <c r="V186" s="42"/>
      <c r="W186" s="42"/>
      <c r="X186" s="42"/>
      <c r="Y186" s="42"/>
      <c r="Z186" s="44"/>
      <c r="AA186" s="42"/>
      <c r="AB186" s="9"/>
      <c r="AC186" s="9"/>
      <c r="AD186" s="9"/>
      <c r="AE186" s="9"/>
      <c r="AF186" s="9"/>
      <c r="AG186" s="9"/>
      <c r="AH186" s="9"/>
      <c r="AI186" s="9"/>
      <c r="AJ186" s="9"/>
      <c r="AK186" s="9"/>
      <c r="AL186" s="9"/>
      <c r="AM186" s="9"/>
      <c r="AN186" s="9"/>
    </row>
    <row r="187" spans="2:40" ht="15.75" customHeight="1">
      <c r="B187" s="9"/>
      <c r="C187" s="9"/>
      <c r="D187" s="9"/>
      <c r="E187" s="9"/>
      <c r="F187" s="9"/>
      <c r="G187" s="9"/>
      <c r="H187" s="9"/>
      <c r="I187" s="42"/>
      <c r="J187" s="42"/>
      <c r="K187" s="42"/>
      <c r="L187" s="42"/>
      <c r="M187" s="42"/>
      <c r="N187" s="42"/>
      <c r="O187" s="42"/>
      <c r="P187" s="42"/>
      <c r="Q187" s="42"/>
      <c r="R187" s="42"/>
      <c r="S187" s="42"/>
      <c r="T187" s="42"/>
      <c r="U187" s="42"/>
      <c r="V187" s="42"/>
      <c r="W187" s="42"/>
      <c r="X187" s="42"/>
      <c r="Y187" s="42"/>
      <c r="Z187" s="44"/>
      <c r="AA187" s="42"/>
      <c r="AB187" s="9"/>
      <c r="AC187" s="9"/>
      <c r="AD187" s="9"/>
      <c r="AE187" s="9"/>
      <c r="AF187" s="9"/>
      <c r="AG187" s="9"/>
      <c r="AH187" s="9"/>
      <c r="AI187" s="9"/>
      <c r="AJ187" s="9"/>
      <c r="AK187" s="9"/>
      <c r="AL187" s="9"/>
      <c r="AM187" s="9"/>
      <c r="AN187" s="9"/>
    </row>
    <row r="188" spans="2:40" ht="15.75" customHeight="1">
      <c r="B188" s="9"/>
      <c r="C188" s="9"/>
      <c r="D188" s="9"/>
      <c r="E188" s="9"/>
      <c r="F188" s="9"/>
      <c r="G188" s="9"/>
      <c r="H188" s="9"/>
      <c r="I188" s="42"/>
      <c r="J188" s="42"/>
      <c r="K188" s="42"/>
      <c r="L188" s="42"/>
      <c r="M188" s="42"/>
      <c r="N188" s="42"/>
      <c r="O188" s="42"/>
      <c r="P188" s="42"/>
      <c r="Q188" s="42"/>
      <c r="R188" s="42"/>
      <c r="S188" s="42"/>
      <c r="T188" s="42"/>
      <c r="U188" s="42"/>
      <c r="V188" s="42"/>
      <c r="W188" s="42"/>
      <c r="X188" s="42"/>
      <c r="Y188" s="42"/>
      <c r="Z188" s="44"/>
      <c r="AA188" s="42"/>
      <c r="AB188" s="9"/>
      <c r="AC188" s="9"/>
      <c r="AD188" s="9"/>
      <c r="AE188" s="9"/>
      <c r="AF188" s="9"/>
      <c r="AG188" s="9"/>
      <c r="AH188" s="9"/>
      <c r="AI188" s="9"/>
      <c r="AJ188" s="9"/>
      <c r="AK188" s="9"/>
      <c r="AL188" s="9"/>
      <c r="AM188" s="9"/>
      <c r="AN188" s="9"/>
    </row>
    <row r="189" spans="2:40" ht="15.75" customHeight="1">
      <c r="B189" s="9"/>
      <c r="C189" s="9"/>
      <c r="D189" s="9"/>
      <c r="E189" s="9"/>
      <c r="F189" s="9"/>
      <c r="G189" s="9"/>
      <c r="H189" s="9"/>
      <c r="I189" s="42"/>
      <c r="J189" s="42"/>
      <c r="K189" s="42"/>
      <c r="L189" s="42"/>
      <c r="M189" s="42"/>
      <c r="N189" s="42"/>
      <c r="O189" s="42"/>
      <c r="P189" s="42"/>
      <c r="Q189" s="42"/>
      <c r="R189" s="42"/>
      <c r="S189" s="42"/>
      <c r="T189" s="42"/>
      <c r="U189" s="42"/>
      <c r="V189" s="42"/>
      <c r="W189" s="42"/>
      <c r="X189" s="42"/>
      <c r="Y189" s="42"/>
      <c r="Z189" s="44"/>
      <c r="AA189" s="42"/>
      <c r="AB189" s="9"/>
      <c r="AC189" s="9"/>
      <c r="AD189" s="9"/>
      <c r="AE189" s="9"/>
      <c r="AF189" s="9"/>
      <c r="AG189" s="9"/>
      <c r="AH189" s="9"/>
      <c r="AI189" s="9"/>
      <c r="AJ189" s="9"/>
      <c r="AK189" s="9"/>
      <c r="AL189" s="9"/>
      <c r="AM189" s="9"/>
      <c r="AN189" s="9"/>
    </row>
    <row r="190" spans="2:40" ht="15.75" customHeight="1">
      <c r="B190" s="9"/>
      <c r="C190" s="9"/>
      <c r="D190" s="9"/>
      <c r="E190" s="9"/>
      <c r="F190" s="9"/>
      <c r="G190" s="9"/>
      <c r="H190" s="9"/>
      <c r="I190" s="42"/>
      <c r="J190" s="42"/>
      <c r="K190" s="42"/>
      <c r="L190" s="42"/>
      <c r="M190" s="42"/>
      <c r="N190" s="42"/>
      <c r="O190" s="42"/>
      <c r="P190" s="42"/>
      <c r="Q190" s="42"/>
      <c r="R190" s="42"/>
      <c r="S190" s="42"/>
      <c r="T190" s="42"/>
      <c r="U190" s="42"/>
      <c r="V190" s="42"/>
      <c r="W190" s="42"/>
      <c r="X190" s="42"/>
      <c r="Y190" s="42"/>
      <c r="Z190" s="44"/>
      <c r="AA190" s="42"/>
      <c r="AB190" s="9"/>
      <c r="AC190" s="9"/>
      <c r="AD190" s="9"/>
      <c r="AE190" s="9"/>
      <c r="AF190" s="9"/>
      <c r="AG190" s="9"/>
      <c r="AH190" s="9"/>
      <c r="AI190" s="9"/>
      <c r="AJ190" s="9"/>
      <c r="AK190" s="9"/>
      <c r="AL190" s="9"/>
      <c r="AM190" s="9"/>
      <c r="AN190" s="9"/>
    </row>
    <row r="191" spans="2:40" ht="15.75" customHeight="1">
      <c r="B191" s="9"/>
      <c r="C191" s="9"/>
      <c r="D191" s="9"/>
      <c r="E191" s="9"/>
      <c r="F191" s="9"/>
      <c r="G191" s="9"/>
      <c r="H191" s="9"/>
      <c r="I191" s="42"/>
      <c r="J191" s="42"/>
      <c r="K191" s="42"/>
      <c r="L191" s="42"/>
      <c r="M191" s="42"/>
      <c r="N191" s="42"/>
      <c r="O191" s="42"/>
      <c r="P191" s="42"/>
      <c r="Q191" s="42"/>
      <c r="R191" s="42"/>
      <c r="S191" s="42"/>
      <c r="T191" s="42"/>
      <c r="U191" s="42"/>
      <c r="V191" s="42"/>
      <c r="W191" s="42"/>
      <c r="X191" s="42"/>
      <c r="Y191" s="42"/>
      <c r="Z191" s="44"/>
      <c r="AA191" s="42"/>
      <c r="AB191" s="9"/>
      <c r="AC191" s="9"/>
      <c r="AD191" s="9"/>
      <c r="AE191" s="9"/>
      <c r="AF191" s="9"/>
      <c r="AG191" s="9"/>
      <c r="AH191" s="9"/>
      <c r="AI191" s="9"/>
      <c r="AJ191" s="9"/>
      <c r="AK191" s="9"/>
      <c r="AL191" s="9"/>
      <c r="AM191" s="9"/>
      <c r="AN191" s="9"/>
    </row>
    <row r="192" spans="2:40" ht="15.75" customHeight="1">
      <c r="B192" s="9"/>
      <c r="C192" s="9"/>
      <c r="D192" s="9"/>
      <c r="E192" s="9"/>
      <c r="F192" s="9"/>
      <c r="G192" s="9"/>
      <c r="H192" s="9"/>
      <c r="I192" s="42"/>
      <c r="J192" s="42"/>
      <c r="K192" s="42"/>
      <c r="L192" s="42"/>
      <c r="M192" s="42"/>
      <c r="N192" s="42"/>
      <c r="O192" s="42"/>
      <c r="P192" s="42"/>
      <c r="Q192" s="42"/>
      <c r="R192" s="42"/>
      <c r="S192" s="42"/>
      <c r="T192" s="42"/>
      <c r="U192" s="42"/>
      <c r="V192" s="42"/>
      <c r="W192" s="42"/>
      <c r="X192" s="42"/>
      <c r="Y192" s="42"/>
      <c r="Z192" s="44"/>
      <c r="AA192" s="42"/>
      <c r="AB192" s="9"/>
      <c r="AC192" s="9"/>
      <c r="AD192" s="9"/>
      <c r="AE192" s="9"/>
      <c r="AF192" s="9"/>
      <c r="AG192" s="9"/>
      <c r="AH192" s="9"/>
      <c r="AI192" s="9"/>
      <c r="AJ192" s="9"/>
      <c r="AK192" s="9"/>
      <c r="AL192" s="9"/>
      <c r="AM192" s="9"/>
      <c r="AN192" s="9"/>
    </row>
    <row r="193" spans="2:40" ht="15.75" customHeight="1">
      <c r="B193" s="9"/>
      <c r="C193" s="9"/>
      <c r="D193" s="9"/>
      <c r="E193" s="9"/>
      <c r="F193" s="9"/>
      <c r="G193" s="9"/>
      <c r="H193" s="9"/>
      <c r="I193" s="42"/>
      <c r="J193" s="42"/>
      <c r="K193" s="42"/>
      <c r="L193" s="42"/>
      <c r="M193" s="42"/>
      <c r="N193" s="42"/>
      <c r="O193" s="42"/>
      <c r="P193" s="42"/>
      <c r="Q193" s="42"/>
      <c r="R193" s="42"/>
      <c r="S193" s="42"/>
      <c r="T193" s="42"/>
      <c r="U193" s="42"/>
      <c r="V193" s="42"/>
      <c r="W193" s="42"/>
      <c r="X193" s="42"/>
      <c r="Y193" s="42"/>
      <c r="Z193" s="44"/>
      <c r="AA193" s="42"/>
      <c r="AB193" s="9"/>
      <c r="AC193" s="9"/>
      <c r="AD193" s="9"/>
      <c r="AE193" s="9"/>
      <c r="AF193" s="9"/>
      <c r="AG193" s="9"/>
      <c r="AH193" s="9"/>
      <c r="AI193" s="9"/>
      <c r="AJ193" s="9"/>
      <c r="AK193" s="9"/>
      <c r="AL193" s="9"/>
      <c r="AM193" s="9"/>
      <c r="AN193" s="9"/>
    </row>
    <row r="194" spans="2:40" ht="15.75" customHeight="1">
      <c r="B194" s="9"/>
      <c r="C194" s="9"/>
      <c r="D194" s="9"/>
      <c r="E194" s="9"/>
      <c r="F194" s="9"/>
      <c r="G194" s="9"/>
      <c r="H194" s="9"/>
      <c r="I194" s="42"/>
      <c r="J194" s="42"/>
      <c r="K194" s="42"/>
      <c r="L194" s="42"/>
      <c r="M194" s="42"/>
      <c r="N194" s="42"/>
      <c r="O194" s="42"/>
      <c r="P194" s="42"/>
      <c r="Q194" s="42"/>
      <c r="R194" s="42"/>
      <c r="S194" s="42"/>
      <c r="T194" s="42"/>
      <c r="U194" s="42"/>
      <c r="V194" s="42"/>
      <c r="W194" s="42"/>
      <c r="X194" s="42"/>
      <c r="Y194" s="42"/>
      <c r="Z194" s="44"/>
      <c r="AA194" s="42"/>
      <c r="AB194" s="9"/>
      <c r="AC194" s="9"/>
      <c r="AD194" s="9"/>
      <c r="AE194" s="9"/>
      <c r="AF194" s="9"/>
      <c r="AG194" s="9"/>
      <c r="AH194" s="9"/>
      <c r="AI194" s="9"/>
      <c r="AJ194" s="9"/>
      <c r="AK194" s="9"/>
      <c r="AL194" s="9"/>
      <c r="AM194" s="9"/>
      <c r="AN194" s="9"/>
    </row>
    <row r="195" spans="2:40" ht="15.75" customHeight="1">
      <c r="B195" s="9"/>
      <c r="C195" s="9"/>
      <c r="D195" s="9"/>
      <c r="E195" s="9"/>
      <c r="F195" s="9"/>
      <c r="G195" s="9"/>
      <c r="H195" s="9"/>
      <c r="I195" s="42"/>
      <c r="J195" s="42"/>
      <c r="K195" s="42"/>
      <c r="L195" s="42"/>
      <c r="M195" s="42"/>
      <c r="N195" s="42"/>
      <c r="O195" s="42"/>
      <c r="P195" s="42"/>
      <c r="Q195" s="42"/>
      <c r="R195" s="42"/>
      <c r="S195" s="42"/>
      <c r="T195" s="42"/>
      <c r="U195" s="42"/>
      <c r="V195" s="42"/>
      <c r="W195" s="42"/>
      <c r="X195" s="42"/>
      <c r="Y195" s="42"/>
      <c r="Z195" s="44"/>
      <c r="AA195" s="42"/>
      <c r="AB195" s="9"/>
      <c r="AC195" s="9"/>
      <c r="AD195" s="9"/>
      <c r="AE195" s="9"/>
      <c r="AF195" s="9"/>
      <c r="AG195" s="9"/>
      <c r="AH195" s="9"/>
      <c r="AI195" s="9"/>
      <c r="AJ195" s="9"/>
      <c r="AK195" s="9"/>
      <c r="AL195" s="9"/>
      <c r="AM195" s="9"/>
      <c r="AN195" s="9"/>
    </row>
    <row r="196" spans="2:40" ht="15.75" customHeight="1">
      <c r="B196" s="9"/>
      <c r="C196" s="9"/>
      <c r="D196" s="9"/>
      <c r="E196" s="9"/>
      <c r="F196" s="9"/>
      <c r="G196" s="9"/>
      <c r="H196" s="9"/>
      <c r="I196" s="42"/>
      <c r="J196" s="42"/>
      <c r="K196" s="42"/>
      <c r="L196" s="42"/>
      <c r="M196" s="42"/>
      <c r="N196" s="42"/>
      <c r="O196" s="42"/>
      <c r="P196" s="42"/>
      <c r="Q196" s="42"/>
      <c r="R196" s="42"/>
      <c r="S196" s="42"/>
      <c r="T196" s="42"/>
      <c r="U196" s="42"/>
      <c r="V196" s="42"/>
      <c r="W196" s="42"/>
      <c r="X196" s="42"/>
      <c r="Y196" s="42"/>
      <c r="Z196" s="44"/>
      <c r="AA196" s="42"/>
      <c r="AB196" s="9"/>
      <c r="AC196" s="9"/>
      <c r="AD196" s="9"/>
      <c r="AE196" s="9"/>
      <c r="AF196" s="9"/>
      <c r="AG196" s="9"/>
      <c r="AH196" s="9"/>
      <c r="AI196" s="9"/>
      <c r="AJ196" s="9"/>
      <c r="AK196" s="9"/>
      <c r="AL196" s="9"/>
      <c r="AM196" s="9"/>
      <c r="AN196" s="9"/>
    </row>
    <row r="197" spans="2:40" ht="15.75" customHeight="1">
      <c r="B197" s="9"/>
      <c r="C197" s="9"/>
      <c r="D197" s="9"/>
      <c r="E197" s="9"/>
      <c r="F197" s="9"/>
      <c r="G197" s="9"/>
      <c r="H197" s="9"/>
      <c r="I197" s="42"/>
      <c r="J197" s="42"/>
      <c r="K197" s="42"/>
      <c r="L197" s="42"/>
      <c r="M197" s="42"/>
      <c r="N197" s="42"/>
      <c r="O197" s="42"/>
      <c r="P197" s="42"/>
      <c r="Q197" s="42"/>
      <c r="R197" s="42"/>
      <c r="S197" s="42"/>
      <c r="T197" s="42"/>
      <c r="U197" s="42"/>
      <c r="V197" s="42"/>
      <c r="W197" s="42"/>
      <c r="X197" s="42"/>
      <c r="Y197" s="42"/>
      <c r="Z197" s="44"/>
      <c r="AA197" s="42"/>
      <c r="AB197" s="9"/>
      <c r="AC197" s="9"/>
      <c r="AD197" s="9"/>
      <c r="AE197" s="9"/>
      <c r="AF197" s="9"/>
      <c r="AG197" s="9"/>
      <c r="AH197" s="9"/>
      <c r="AI197" s="9"/>
      <c r="AJ197" s="9"/>
      <c r="AK197" s="9"/>
      <c r="AL197" s="9"/>
      <c r="AM197" s="9"/>
      <c r="AN197" s="9"/>
    </row>
    <row r="198" spans="2:40" ht="15.75" customHeight="1">
      <c r="B198" s="9"/>
      <c r="C198" s="9"/>
      <c r="D198" s="9"/>
      <c r="E198" s="9"/>
      <c r="F198" s="9"/>
      <c r="G198" s="9"/>
      <c r="H198" s="9"/>
      <c r="I198" s="42"/>
      <c r="J198" s="42"/>
      <c r="K198" s="42"/>
      <c r="L198" s="42"/>
      <c r="M198" s="42"/>
      <c r="N198" s="42"/>
      <c r="O198" s="42"/>
      <c r="P198" s="42"/>
      <c r="Q198" s="42"/>
      <c r="R198" s="42"/>
      <c r="S198" s="42"/>
      <c r="T198" s="42"/>
      <c r="U198" s="42"/>
      <c r="V198" s="42"/>
      <c r="W198" s="42"/>
      <c r="X198" s="42"/>
      <c r="Y198" s="42"/>
      <c r="Z198" s="44"/>
      <c r="AA198" s="42"/>
      <c r="AB198" s="9"/>
      <c r="AC198" s="9"/>
      <c r="AD198" s="9"/>
      <c r="AE198" s="9"/>
      <c r="AF198" s="9"/>
      <c r="AG198" s="9"/>
      <c r="AH198" s="9"/>
      <c r="AI198" s="9"/>
      <c r="AJ198" s="9"/>
      <c r="AK198" s="9"/>
      <c r="AL198" s="9"/>
      <c r="AM198" s="9"/>
      <c r="AN198" s="9"/>
    </row>
    <row r="199" spans="2:40" ht="15.75" customHeight="1">
      <c r="B199" s="9"/>
      <c r="C199" s="9"/>
      <c r="D199" s="9"/>
      <c r="E199" s="9"/>
      <c r="F199" s="9"/>
      <c r="G199" s="9"/>
      <c r="H199" s="9"/>
      <c r="I199" s="42"/>
      <c r="J199" s="42"/>
      <c r="K199" s="42"/>
      <c r="L199" s="42"/>
      <c r="M199" s="42"/>
      <c r="N199" s="42"/>
      <c r="O199" s="42"/>
      <c r="P199" s="42"/>
      <c r="Q199" s="42"/>
      <c r="R199" s="42"/>
      <c r="S199" s="42"/>
      <c r="T199" s="42"/>
      <c r="U199" s="42"/>
      <c r="V199" s="42"/>
      <c r="W199" s="42"/>
      <c r="X199" s="42"/>
      <c r="Y199" s="42"/>
      <c r="Z199" s="44"/>
      <c r="AA199" s="42"/>
      <c r="AB199" s="9"/>
      <c r="AC199" s="9"/>
      <c r="AD199" s="9"/>
      <c r="AE199" s="9"/>
      <c r="AF199" s="9"/>
      <c r="AG199" s="9"/>
      <c r="AH199" s="9"/>
      <c r="AI199" s="9"/>
      <c r="AJ199" s="9"/>
      <c r="AK199" s="9"/>
      <c r="AL199" s="9"/>
      <c r="AM199" s="9"/>
      <c r="AN199" s="9"/>
    </row>
    <row r="200" spans="2:40" ht="15.75" customHeight="1">
      <c r="B200" s="9"/>
      <c r="C200" s="9"/>
      <c r="D200" s="9"/>
      <c r="E200" s="9"/>
      <c r="F200" s="9"/>
      <c r="G200" s="9"/>
      <c r="H200" s="9"/>
      <c r="I200" s="42"/>
      <c r="J200" s="42"/>
      <c r="K200" s="42"/>
      <c r="L200" s="42"/>
      <c r="M200" s="42"/>
      <c r="N200" s="42"/>
      <c r="O200" s="42"/>
      <c r="P200" s="42"/>
      <c r="Q200" s="42"/>
      <c r="R200" s="42"/>
      <c r="S200" s="42"/>
      <c r="T200" s="42"/>
      <c r="U200" s="42"/>
      <c r="V200" s="42"/>
      <c r="W200" s="42"/>
      <c r="X200" s="42"/>
      <c r="Y200" s="42"/>
      <c r="Z200" s="44"/>
      <c r="AA200" s="42"/>
      <c r="AB200" s="9"/>
      <c r="AC200" s="9"/>
      <c r="AD200" s="9"/>
      <c r="AE200" s="9"/>
      <c r="AF200" s="9"/>
      <c r="AG200" s="9"/>
      <c r="AH200" s="9"/>
      <c r="AI200" s="9"/>
      <c r="AJ200" s="9"/>
      <c r="AK200" s="9"/>
      <c r="AL200" s="9"/>
      <c r="AM200" s="9"/>
      <c r="AN200" s="9"/>
    </row>
    <row r="201" spans="2:40" ht="15.75" customHeight="1">
      <c r="B201" s="9"/>
      <c r="C201" s="9"/>
      <c r="D201" s="9"/>
      <c r="E201" s="9"/>
      <c r="F201" s="9"/>
      <c r="G201" s="9"/>
      <c r="H201" s="9"/>
      <c r="I201" s="42"/>
      <c r="J201" s="42"/>
      <c r="K201" s="42"/>
      <c r="L201" s="42"/>
      <c r="M201" s="42"/>
      <c r="N201" s="42"/>
      <c r="O201" s="42"/>
      <c r="P201" s="42"/>
      <c r="Q201" s="42"/>
      <c r="R201" s="42"/>
      <c r="S201" s="42"/>
      <c r="T201" s="42"/>
      <c r="U201" s="42"/>
      <c r="V201" s="42"/>
      <c r="W201" s="42"/>
      <c r="X201" s="42"/>
      <c r="Y201" s="42"/>
      <c r="Z201" s="44"/>
      <c r="AA201" s="42"/>
      <c r="AB201" s="9"/>
      <c r="AC201" s="9"/>
      <c r="AD201" s="9"/>
      <c r="AE201" s="9"/>
      <c r="AF201" s="9"/>
      <c r="AG201" s="9"/>
      <c r="AH201" s="9"/>
      <c r="AI201" s="9"/>
      <c r="AJ201" s="9"/>
      <c r="AK201" s="9"/>
      <c r="AL201" s="9"/>
      <c r="AM201" s="9"/>
      <c r="AN201" s="9"/>
    </row>
    <row r="202" spans="2:40" ht="15.75" customHeight="1">
      <c r="B202" s="9"/>
      <c r="C202" s="9"/>
      <c r="D202" s="9"/>
      <c r="E202" s="9"/>
      <c r="F202" s="9"/>
      <c r="G202" s="9"/>
      <c r="H202" s="9"/>
      <c r="I202" s="42"/>
      <c r="J202" s="42"/>
      <c r="K202" s="42"/>
      <c r="L202" s="42"/>
      <c r="M202" s="42"/>
      <c r="N202" s="42"/>
      <c r="O202" s="42"/>
      <c r="P202" s="42"/>
      <c r="Q202" s="42"/>
      <c r="R202" s="42"/>
      <c r="S202" s="42"/>
      <c r="T202" s="42"/>
      <c r="U202" s="42"/>
      <c r="V202" s="42"/>
      <c r="W202" s="42"/>
      <c r="X202" s="42"/>
      <c r="Y202" s="42"/>
      <c r="Z202" s="44"/>
      <c r="AA202" s="42"/>
      <c r="AB202" s="9"/>
      <c r="AC202" s="9"/>
      <c r="AD202" s="9"/>
      <c r="AE202" s="9"/>
      <c r="AF202" s="9"/>
      <c r="AG202" s="9"/>
      <c r="AH202" s="9"/>
      <c r="AI202" s="9"/>
      <c r="AJ202" s="9"/>
      <c r="AK202" s="9"/>
      <c r="AL202" s="9"/>
      <c r="AM202" s="9"/>
      <c r="AN202" s="9"/>
    </row>
    <row r="203" spans="2:40" ht="15.75" customHeight="1">
      <c r="B203" s="9"/>
      <c r="C203" s="9"/>
      <c r="D203" s="9"/>
      <c r="E203" s="9"/>
      <c r="F203" s="9"/>
      <c r="G203" s="9"/>
      <c r="H203" s="9"/>
      <c r="I203" s="42"/>
      <c r="J203" s="42"/>
      <c r="K203" s="42"/>
      <c r="L203" s="42"/>
      <c r="M203" s="42"/>
      <c r="N203" s="42"/>
      <c r="O203" s="42"/>
      <c r="P203" s="42"/>
      <c r="Q203" s="42"/>
      <c r="R203" s="42"/>
      <c r="S203" s="42"/>
      <c r="T203" s="42"/>
      <c r="U203" s="42"/>
      <c r="V203" s="42"/>
      <c r="W203" s="42"/>
      <c r="X203" s="42"/>
      <c r="Y203" s="42"/>
      <c r="Z203" s="44"/>
      <c r="AA203" s="42"/>
      <c r="AB203" s="9"/>
      <c r="AC203" s="9"/>
      <c r="AD203" s="9"/>
      <c r="AE203" s="9"/>
      <c r="AF203" s="9"/>
      <c r="AG203" s="9"/>
      <c r="AH203" s="9"/>
      <c r="AI203" s="9"/>
      <c r="AJ203" s="9"/>
      <c r="AK203" s="9"/>
      <c r="AL203" s="9"/>
      <c r="AM203" s="9"/>
      <c r="AN203" s="9"/>
    </row>
    <row r="204" spans="2:40" ht="15.75" customHeight="1">
      <c r="B204" s="9"/>
      <c r="C204" s="9"/>
      <c r="D204" s="9"/>
      <c r="E204" s="9"/>
      <c r="F204" s="9"/>
      <c r="G204" s="9"/>
      <c r="H204" s="9"/>
      <c r="I204" s="42"/>
      <c r="J204" s="42"/>
      <c r="K204" s="42"/>
      <c r="L204" s="42"/>
      <c r="M204" s="42"/>
      <c r="N204" s="42"/>
      <c r="O204" s="42"/>
      <c r="P204" s="42"/>
      <c r="Q204" s="42"/>
      <c r="R204" s="42"/>
      <c r="S204" s="42"/>
      <c r="T204" s="42"/>
      <c r="U204" s="42"/>
      <c r="V204" s="42"/>
      <c r="W204" s="42"/>
      <c r="X204" s="42"/>
      <c r="Y204" s="42"/>
      <c r="Z204" s="44"/>
      <c r="AA204" s="42"/>
      <c r="AB204" s="9"/>
      <c r="AC204" s="9"/>
      <c r="AD204" s="9"/>
      <c r="AE204" s="9"/>
      <c r="AF204" s="9"/>
      <c r="AG204" s="9"/>
      <c r="AH204" s="9"/>
      <c r="AI204" s="9"/>
      <c r="AJ204" s="9"/>
      <c r="AK204" s="9"/>
      <c r="AL204" s="9"/>
      <c r="AM204" s="9"/>
      <c r="AN204" s="9"/>
    </row>
    <row r="205" spans="2:40" ht="15.75" customHeight="1">
      <c r="B205" s="9"/>
      <c r="C205" s="9"/>
      <c r="D205" s="9"/>
      <c r="E205" s="9"/>
      <c r="F205" s="9"/>
      <c r="G205" s="9"/>
      <c r="H205" s="9"/>
      <c r="I205" s="42"/>
      <c r="J205" s="42"/>
      <c r="K205" s="42"/>
      <c r="L205" s="42"/>
      <c r="M205" s="42"/>
      <c r="N205" s="42"/>
      <c r="O205" s="42"/>
      <c r="P205" s="42"/>
      <c r="Q205" s="42"/>
      <c r="R205" s="42"/>
      <c r="S205" s="42"/>
      <c r="T205" s="42"/>
      <c r="U205" s="42"/>
      <c r="V205" s="42"/>
      <c r="W205" s="42"/>
      <c r="X205" s="42"/>
      <c r="Y205" s="42"/>
      <c r="Z205" s="44"/>
      <c r="AA205" s="42"/>
      <c r="AB205" s="9"/>
      <c r="AC205" s="9"/>
      <c r="AD205" s="9"/>
      <c r="AE205" s="9"/>
      <c r="AF205" s="9"/>
      <c r="AG205" s="9"/>
      <c r="AH205" s="9"/>
      <c r="AI205" s="9"/>
      <c r="AJ205" s="9"/>
      <c r="AK205" s="9"/>
      <c r="AL205" s="9"/>
      <c r="AM205" s="9"/>
      <c r="AN205" s="9"/>
    </row>
    <row r="206" spans="2:40" ht="15.75" customHeight="1">
      <c r="B206" s="9"/>
      <c r="C206" s="9"/>
      <c r="D206" s="9"/>
      <c r="E206" s="9"/>
      <c r="F206" s="9"/>
      <c r="G206" s="9"/>
      <c r="H206" s="9"/>
      <c r="I206" s="42"/>
      <c r="J206" s="42"/>
      <c r="K206" s="42"/>
      <c r="L206" s="42"/>
      <c r="M206" s="42"/>
      <c r="N206" s="42"/>
      <c r="O206" s="42"/>
      <c r="P206" s="42"/>
      <c r="Q206" s="42"/>
      <c r="R206" s="42"/>
      <c r="S206" s="42"/>
      <c r="T206" s="42"/>
      <c r="U206" s="42"/>
      <c r="V206" s="42"/>
      <c r="W206" s="42"/>
      <c r="X206" s="42"/>
      <c r="Y206" s="42"/>
      <c r="Z206" s="44"/>
      <c r="AA206" s="42"/>
      <c r="AB206" s="9"/>
      <c r="AC206" s="9"/>
      <c r="AD206" s="9"/>
      <c r="AE206" s="9"/>
      <c r="AF206" s="9"/>
      <c r="AG206" s="9"/>
      <c r="AH206" s="9"/>
      <c r="AI206" s="9"/>
      <c r="AJ206" s="9"/>
      <c r="AK206" s="9"/>
      <c r="AL206" s="9"/>
      <c r="AM206" s="9"/>
      <c r="AN206" s="9"/>
    </row>
    <row r="207" spans="2:40" ht="15.75" customHeight="1">
      <c r="B207" s="9"/>
      <c r="C207" s="9"/>
      <c r="D207" s="9"/>
      <c r="E207" s="9"/>
      <c r="F207" s="9"/>
      <c r="G207" s="9"/>
      <c r="H207" s="9"/>
      <c r="I207" s="42"/>
      <c r="J207" s="42"/>
      <c r="K207" s="42"/>
      <c r="L207" s="42"/>
      <c r="M207" s="42"/>
      <c r="N207" s="42"/>
      <c r="O207" s="42"/>
      <c r="P207" s="42"/>
      <c r="Q207" s="42"/>
      <c r="R207" s="42"/>
      <c r="S207" s="42"/>
      <c r="T207" s="42"/>
      <c r="U207" s="42"/>
      <c r="V207" s="42"/>
      <c r="W207" s="42"/>
      <c r="X207" s="42"/>
      <c r="Y207" s="42"/>
      <c r="Z207" s="44"/>
      <c r="AA207" s="42"/>
      <c r="AB207" s="9"/>
      <c r="AC207" s="9"/>
      <c r="AD207" s="9"/>
      <c r="AE207" s="9"/>
      <c r="AF207" s="9"/>
      <c r="AG207" s="9"/>
      <c r="AH207" s="9"/>
      <c r="AI207" s="9"/>
      <c r="AJ207" s="9"/>
      <c r="AK207" s="9"/>
      <c r="AL207" s="9"/>
      <c r="AM207" s="9"/>
      <c r="AN207" s="9"/>
    </row>
    <row r="208" spans="2:40" ht="15.75" customHeight="1">
      <c r="B208" s="9"/>
      <c r="C208" s="9"/>
      <c r="D208" s="9"/>
      <c r="E208" s="9"/>
      <c r="F208" s="9"/>
      <c r="G208" s="9"/>
      <c r="H208" s="9"/>
      <c r="I208" s="42"/>
      <c r="J208" s="42"/>
      <c r="K208" s="42"/>
      <c r="L208" s="42"/>
      <c r="M208" s="42"/>
      <c r="N208" s="42"/>
      <c r="O208" s="42"/>
      <c r="P208" s="42"/>
      <c r="Q208" s="42"/>
      <c r="R208" s="42"/>
      <c r="S208" s="42"/>
      <c r="T208" s="42"/>
      <c r="U208" s="42"/>
      <c r="V208" s="42"/>
      <c r="W208" s="42"/>
      <c r="X208" s="42"/>
      <c r="Y208" s="42"/>
      <c r="Z208" s="44"/>
      <c r="AA208" s="42"/>
      <c r="AB208" s="9"/>
      <c r="AC208" s="9"/>
      <c r="AD208" s="9"/>
      <c r="AE208" s="9"/>
      <c r="AF208" s="9"/>
      <c r="AG208" s="9"/>
      <c r="AH208" s="9"/>
      <c r="AI208" s="9"/>
      <c r="AJ208" s="9"/>
      <c r="AK208" s="9"/>
      <c r="AL208" s="9"/>
      <c r="AM208" s="9"/>
      <c r="AN208" s="9"/>
    </row>
    <row r="209" spans="2:40" ht="15.75" customHeight="1">
      <c r="B209" s="9"/>
      <c r="C209" s="9"/>
      <c r="D209" s="9"/>
      <c r="E209" s="9"/>
      <c r="F209" s="9"/>
      <c r="G209" s="9"/>
      <c r="H209" s="9"/>
      <c r="I209" s="42"/>
      <c r="J209" s="42"/>
      <c r="K209" s="42"/>
      <c r="L209" s="42"/>
      <c r="M209" s="42"/>
      <c r="N209" s="42"/>
      <c r="O209" s="42"/>
      <c r="P209" s="42"/>
      <c r="Q209" s="42"/>
      <c r="R209" s="42"/>
      <c r="S209" s="42"/>
      <c r="T209" s="42"/>
      <c r="U209" s="42"/>
      <c r="V209" s="42"/>
      <c r="W209" s="42"/>
      <c r="X209" s="42"/>
      <c r="Y209" s="42"/>
      <c r="Z209" s="44"/>
      <c r="AA209" s="42"/>
      <c r="AB209" s="9"/>
      <c r="AC209" s="9"/>
      <c r="AD209" s="9"/>
      <c r="AE209" s="9"/>
      <c r="AF209" s="9"/>
      <c r="AG209" s="9"/>
      <c r="AH209" s="9"/>
      <c r="AI209" s="9"/>
      <c r="AJ209" s="9"/>
      <c r="AK209" s="9"/>
      <c r="AL209" s="9"/>
      <c r="AM209" s="9"/>
      <c r="AN209" s="9"/>
    </row>
    <row r="210" spans="2:40" ht="15.75" customHeight="1">
      <c r="B210" s="9"/>
      <c r="C210" s="9"/>
      <c r="D210" s="9"/>
      <c r="E210" s="9"/>
      <c r="F210" s="9"/>
      <c r="G210" s="9"/>
      <c r="H210" s="9"/>
      <c r="I210" s="42"/>
      <c r="J210" s="42"/>
      <c r="K210" s="42"/>
      <c r="L210" s="42"/>
      <c r="M210" s="42"/>
      <c r="N210" s="42"/>
      <c r="O210" s="42"/>
      <c r="P210" s="42"/>
      <c r="Q210" s="42"/>
      <c r="R210" s="42"/>
      <c r="S210" s="42"/>
      <c r="T210" s="42"/>
      <c r="U210" s="42"/>
      <c r="V210" s="42"/>
      <c r="W210" s="42"/>
      <c r="X210" s="42"/>
      <c r="Y210" s="42"/>
      <c r="Z210" s="44"/>
      <c r="AA210" s="42"/>
      <c r="AB210" s="9"/>
      <c r="AC210" s="9"/>
      <c r="AD210" s="9"/>
      <c r="AE210" s="9"/>
      <c r="AF210" s="9"/>
      <c r="AG210" s="9"/>
      <c r="AH210" s="9"/>
      <c r="AI210" s="9"/>
      <c r="AJ210" s="9"/>
      <c r="AK210" s="9"/>
      <c r="AL210" s="9"/>
      <c r="AM210" s="9"/>
      <c r="AN210" s="9"/>
    </row>
    <row r="211" spans="2:40" ht="15.75" customHeight="1">
      <c r="B211" s="9"/>
      <c r="C211" s="9"/>
      <c r="D211" s="9"/>
      <c r="E211" s="9"/>
      <c r="F211" s="9"/>
      <c r="G211" s="9"/>
      <c r="H211" s="9"/>
      <c r="I211" s="42"/>
      <c r="J211" s="42"/>
      <c r="K211" s="42"/>
      <c r="L211" s="42"/>
      <c r="M211" s="42"/>
      <c r="N211" s="42"/>
      <c r="O211" s="42"/>
      <c r="P211" s="42"/>
      <c r="Q211" s="42"/>
      <c r="R211" s="42"/>
      <c r="S211" s="42"/>
      <c r="T211" s="42"/>
      <c r="U211" s="42"/>
      <c r="V211" s="42"/>
      <c r="W211" s="42"/>
      <c r="X211" s="42"/>
      <c r="Y211" s="42"/>
      <c r="Z211" s="44"/>
      <c r="AA211" s="42"/>
      <c r="AB211" s="9"/>
      <c r="AC211" s="9"/>
      <c r="AD211" s="9"/>
      <c r="AE211" s="9"/>
      <c r="AF211" s="9"/>
      <c r="AG211" s="9"/>
      <c r="AH211" s="9"/>
      <c r="AI211" s="9"/>
      <c r="AJ211" s="9"/>
      <c r="AK211" s="9"/>
      <c r="AL211" s="9"/>
      <c r="AM211" s="9"/>
      <c r="AN211" s="9"/>
    </row>
    <row r="212" spans="2:40" ht="15.75" customHeight="1">
      <c r="B212" s="9"/>
      <c r="C212" s="9"/>
      <c r="D212" s="9"/>
      <c r="E212" s="9"/>
      <c r="F212" s="9"/>
      <c r="G212" s="9"/>
      <c r="H212" s="9"/>
      <c r="I212" s="42"/>
      <c r="J212" s="42"/>
      <c r="K212" s="42"/>
      <c r="L212" s="42"/>
      <c r="M212" s="42"/>
      <c r="N212" s="42"/>
      <c r="O212" s="42"/>
      <c r="P212" s="42"/>
      <c r="Q212" s="42"/>
      <c r="R212" s="42"/>
      <c r="S212" s="42"/>
      <c r="T212" s="42"/>
      <c r="U212" s="42"/>
      <c r="V212" s="42"/>
      <c r="W212" s="42"/>
      <c r="X212" s="42"/>
      <c r="Y212" s="42"/>
      <c r="Z212" s="44"/>
      <c r="AA212" s="42"/>
      <c r="AB212" s="9"/>
      <c r="AC212" s="9"/>
      <c r="AD212" s="9"/>
      <c r="AE212" s="9"/>
      <c r="AF212" s="9"/>
      <c r="AG212" s="9"/>
      <c r="AH212" s="9"/>
      <c r="AI212" s="9"/>
      <c r="AJ212" s="9"/>
      <c r="AK212" s="9"/>
      <c r="AL212" s="9"/>
      <c r="AM212" s="9"/>
      <c r="AN212" s="9"/>
    </row>
    <row r="213" spans="2:40" ht="15.75" customHeight="1">
      <c r="B213" s="9"/>
      <c r="C213" s="9"/>
      <c r="D213" s="9"/>
      <c r="E213" s="9"/>
      <c r="F213" s="9"/>
      <c r="G213" s="9"/>
      <c r="H213" s="9"/>
      <c r="I213" s="42"/>
      <c r="J213" s="42"/>
      <c r="K213" s="42"/>
      <c r="L213" s="42"/>
      <c r="M213" s="42"/>
      <c r="N213" s="42"/>
      <c r="O213" s="42"/>
      <c r="P213" s="42"/>
      <c r="Q213" s="42"/>
      <c r="R213" s="42"/>
      <c r="S213" s="42"/>
      <c r="T213" s="42"/>
      <c r="U213" s="42"/>
      <c r="V213" s="42"/>
      <c r="W213" s="42"/>
      <c r="X213" s="42"/>
      <c r="Y213" s="42"/>
      <c r="Z213" s="44"/>
      <c r="AA213" s="42"/>
      <c r="AB213" s="9"/>
      <c r="AC213" s="9"/>
      <c r="AD213" s="9"/>
      <c r="AE213" s="9"/>
      <c r="AF213" s="9"/>
      <c r="AG213" s="9"/>
      <c r="AH213" s="9"/>
      <c r="AI213" s="9"/>
      <c r="AJ213" s="9"/>
      <c r="AK213" s="9"/>
      <c r="AL213" s="9"/>
      <c r="AM213" s="9"/>
      <c r="AN213" s="9"/>
    </row>
    <row r="214" spans="2:40" ht="15.75" customHeight="1">
      <c r="B214" s="9"/>
      <c r="C214" s="9"/>
      <c r="D214" s="9"/>
      <c r="E214" s="9"/>
      <c r="F214" s="9"/>
      <c r="G214" s="9"/>
      <c r="H214" s="9"/>
      <c r="I214" s="42"/>
      <c r="J214" s="42"/>
      <c r="K214" s="42"/>
      <c r="L214" s="42"/>
      <c r="M214" s="42"/>
      <c r="N214" s="42"/>
      <c r="O214" s="42"/>
      <c r="P214" s="42"/>
      <c r="Q214" s="42"/>
      <c r="R214" s="42"/>
      <c r="S214" s="42"/>
      <c r="T214" s="42"/>
      <c r="U214" s="42"/>
      <c r="V214" s="42"/>
      <c r="W214" s="42"/>
      <c r="X214" s="42"/>
      <c r="Y214" s="42"/>
      <c r="Z214" s="44"/>
      <c r="AA214" s="42"/>
      <c r="AB214" s="9"/>
      <c r="AC214" s="9"/>
      <c r="AD214" s="9"/>
      <c r="AE214" s="9"/>
      <c r="AF214" s="9"/>
      <c r="AG214" s="9"/>
      <c r="AH214" s="9"/>
      <c r="AI214" s="9"/>
      <c r="AJ214" s="9"/>
      <c r="AK214" s="9"/>
      <c r="AL214" s="9"/>
      <c r="AM214" s="9"/>
      <c r="AN214" s="9"/>
    </row>
    <row r="215" spans="2:40" ht="15.75" customHeight="1">
      <c r="B215" s="9"/>
      <c r="C215" s="9"/>
      <c r="D215" s="9"/>
      <c r="E215" s="9"/>
      <c r="F215" s="9"/>
      <c r="G215" s="9"/>
      <c r="H215" s="9"/>
      <c r="I215" s="42"/>
      <c r="J215" s="42"/>
      <c r="K215" s="42"/>
      <c r="L215" s="42"/>
      <c r="M215" s="42"/>
      <c r="N215" s="42"/>
      <c r="O215" s="42"/>
      <c r="P215" s="42"/>
      <c r="Q215" s="42"/>
      <c r="R215" s="42"/>
      <c r="S215" s="42"/>
      <c r="T215" s="42"/>
      <c r="U215" s="42"/>
      <c r="V215" s="42"/>
      <c r="W215" s="42"/>
      <c r="X215" s="42"/>
      <c r="Y215" s="42"/>
      <c r="Z215" s="44"/>
      <c r="AA215" s="42"/>
      <c r="AB215" s="9"/>
      <c r="AC215" s="9"/>
      <c r="AD215" s="9"/>
      <c r="AE215" s="9"/>
      <c r="AF215" s="9"/>
      <c r="AG215" s="9"/>
      <c r="AH215" s="9"/>
      <c r="AI215" s="9"/>
      <c r="AJ215" s="9"/>
      <c r="AK215" s="9"/>
      <c r="AL215" s="9"/>
      <c r="AM215" s="9"/>
      <c r="AN215" s="9"/>
    </row>
    <row r="216" spans="2:40" ht="15.75" customHeight="1">
      <c r="B216" s="9"/>
      <c r="C216" s="9"/>
      <c r="D216" s="9"/>
      <c r="E216" s="9"/>
      <c r="F216" s="9"/>
      <c r="G216" s="9"/>
      <c r="H216" s="9"/>
      <c r="I216" s="42"/>
      <c r="J216" s="42"/>
      <c r="K216" s="42"/>
      <c r="L216" s="42"/>
      <c r="M216" s="42"/>
      <c r="N216" s="42"/>
      <c r="O216" s="42"/>
      <c r="P216" s="42"/>
      <c r="Q216" s="42"/>
      <c r="R216" s="42"/>
      <c r="S216" s="42"/>
      <c r="T216" s="42"/>
      <c r="U216" s="42"/>
      <c r="V216" s="42"/>
      <c r="W216" s="42"/>
      <c r="X216" s="42"/>
      <c r="Y216" s="42"/>
      <c r="Z216" s="44"/>
      <c r="AA216" s="42"/>
      <c r="AB216" s="9"/>
      <c r="AC216" s="9"/>
      <c r="AD216" s="9"/>
      <c r="AE216" s="9"/>
      <c r="AF216" s="9"/>
      <c r="AG216" s="9"/>
      <c r="AH216" s="9"/>
      <c r="AI216" s="9"/>
      <c r="AJ216" s="9"/>
      <c r="AK216" s="9"/>
      <c r="AL216" s="9"/>
      <c r="AM216" s="9"/>
      <c r="AN216" s="9"/>
    </row>
    <row r="217" spans="2:40" ht="15.75" customHeight="1">
      <c r="B217" s="9"/>
      <c r="C217" s="9"/>
      <c r="D217" s="9"/>
      <c r="E217" s="9"/>
      <c r="F217" s="9"/>
      <c r="G217" s="9"/>
      <c r="H217" s="9"/>
      <c r="I217" s="42"/>
      <c r="J217" s="42"/>
      <c r="K217" s="42"/>
      <c r="L217" s="42"/>
      <c r="M217" s="42"/>
      <c r="N217" s="42"/>
      <c r="O217" s="42"/>
      <c r="P217" s="42"/>
      <c r="Q217" s="42"/>
      <c r="R217" s="42"/>
      <c r="S217" s="42"/>
      <c r="T217" s="42"/>
      <c r="U217" s="42"/>
      <c r="V217" s="42"/>
      <c r="W217" s="42"/>
      <c r="X217" s="42"/>
      <c r="Y217" s="42"/>
      <c r="Z217" s="44"/>
      <c r="AA217" s="42"/>
      <c r="AB217" s="9"/>
      <c r="AC217" s="9"/>
      <c r="AD217" s="9"/>
      <c r="AE217" s="9"/>
      <c r="AF217" s="9"/>
      <c r="AG217" s="9"/>
      <c r="AH217" s="9"/>
      <c r="AI217" s="9"/>
      <c r="AJ217" s="9"/>
      <c r="AK217" s="9"/>
      <c r="AL217" s="9"/>
      <c r="AM217" s="9"/>
      <c r="AN217" s="9"/>
    </row>
    <row r="218" spans="2:40" ht="15.75" customHeight="1">
      <c r="B218" s="9"/>
      <c r="C218" s="9"/>
      <c r="D218" s="9"/>
      <c r="E218" s="9"/>
      <c r="F218" s="9"/>
      <c r="G218" s="9"/>
      <c r="H218" s="9"/>
      <c r="I218" s="42"/>
      <c r="J218" s="42"/>
      <c r="K218" s="42"/>
      <c r="L218" s="42"/>
      <c r="M218" s="42"/>
      <c r="N218" s="42"/>
      <c r="O218" s="42"/>
      <c r="P218" s="42"/>
      <c r="Q218" s="42"/>
      <c r="R218" s="42"/>
      <c r="S218" s="42"/>
      <c r="T218" s="42"/>
      <c r="U218" s="42"/>
      <c r="V218" s="42"/>
      <c r="W218" s="42"/>
      <c r="X218" s="42"/>
      <c r="Y218" s="42"/>
      <c r="Z218" s="44"/>
      <c r="AA218" s="42"/>
      <c r="AB218" s="9"/>
      <c r="AC218" s="9"/>
      <c r="AD218" s="9"/>
      <c r="AE218" s="9"/>
      <c r="AF218" s="9"/>
      <c r="AG218" s="9"/>
      <c r="AH218" s="9"/>
      <c r="AI218" s="9"/>
      <c r="AJ218" s="9"/>
      <c r="AK218" s="9"/>
      <c r="AL218" s="9"/>
      <c r="AM218" s="9"/>
      <c r="AN218" s="9"/>
    </row>
    <row r="219" spans="2:40" ht="15.75" customHeight="1">
      <c r="B219" s="9"/>
      <c r="C219" s="9"/>
      <c r="D219" s="9"/>
      <c r="E219" s="9"/>
      <c r="F219" s="9"/>
      <c r="G219" s="9"/>
      <c r="H219" s="9"/>
      <c r="I219" s="42"/>
      <c r="J219" s="42"/>
      <c r="K219" s="42"/>
      <c r="L219" s="42"/>
      <c r="M219" s="42"/>
      <c r="N219" s="42"/>
      <c r="O219" s="42"/>
      <c r="P219" s="42"/>
      <c r="Q219" s="42"/>
      <c r="R219" s="42"/>
      <c r="S219" s="42"/>
      <c r="T219" s="42"/>
      <c r="U219" s="42"/>
      <c r="V219" s="42"/>
      <c r="W219" s="42"/>
      <c r="X219" s="42"/>
      <c r="Y219" s="42"/>
      <c r="Z219" s="44"/>
      <c r="AA219" s="42"/>
      <c r="AB219" s="9"/>
      <c r="AC219" s="9"/>
      <c r="AD219" s="9"/>
      <c r="AE219" s="9"/>
      <c r="AF219" s="9"/>
      <c r="AG219" s="9"/>
      <c r="AH219" s="9"/>
      <c r="AI219" s="9"/>
      <c r="AJ219" s="9"/>
      <c r="AK219" s="9"/>
      <c r="AL219" s="9"/>
      <c r="AM219" s="9"/>
      <c r="AN219" s="9"/>
    </row>
    <row r="220" spans="2:40" ht="15.75" customHeight="1"/>
    <row r="221" spans="2:40" ht="15.75" customHeight="1"/>
    <row r="222" spans="2:40" ht="15.75" customHeight="1"/>
    <row r="223" spans="2:40" ht="15.75" customHeight="1"/>
    <row r="224" spans="2:4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autoFilter ref="A8:AN23" xr:uid="{00000000-0009-0000-0000-00000B000000}">
    <filterColumn colId="8" showButton="0"/>
    <filterColumn colId="10" showButton="0"/>
    <filterColumn colId="12" showButton="0"/>
    <filterColumn colId="14" showButton="0"/>
    <filterColumn colId="16" showButton="0"/>
    <filterColumn colId="18">
      <filters>
        <filter val="No Aceptable  o Aceptable con control específico"/>
      </filters>
    </filterColumn>
    <filterColumn colId="27" showButton="0"/>
    <filterColumn colId="28" showButton="0"/>
    <filterColumn colId="29" showButton="0"/>
    <filterColumn colId="30" showButton="0"/>
  </autoFilter>
  <mergeCells count="36">
    <mergeCell ref="U7:W7"/>
    <mergeCell ref="X7:X8"/>
    <mergeCell ref="V9:V23"/>
    <mergeCell ref="W9:W23"/>
    <mergeCell ref="A9:A23"/>
    <mergeCell ref="B9:B23"/>
    <mergeCell ref="U9:U23"/>
    <mergeCell ref="A2:AE2"/>
    <mergeCell ref="A4:C4"/>
    <mergeCell ref="D4:G4"/>
    <mergeCell ref="W4:Z4"/>
    <mergeCell ref="AA4:AE4"/>
    <mergeCell ref="A3:C3"/>
    <mergeCell ref="D3:G3"/>
    <mergeCell ref="H3:K3"/>
    <mergeCell ref="L3:S3"/>
    <mergeCell ref="U3:X3"/>
    <mergeCell ref="AB3:AC3"/>
    <mergeCell ref="U4:V4"/>
    <mergeCell ref="Y3:Z3"/>
    <mergeCell ref="A5:C5"/>
    <mergeCell ref="D5:AE5"/>
    <mergeCell ref="B6:AE6"/>
    <mergeCell ref="A7:A8"/>
    <mergeCell ref="B7:B8"/>
    <mergeCell ref="C7:D7"/>
    <mergeCell ref="E7:E8"/>
    <mergeCell ref="F7:H7"/>
    <mergeCell ref="I8:J8"/>
    <mergeCell ref="K8:L8"/>
    <mergeCell ref="AE7:AE8"/>
    <mergeCell ref="Y7:Y8"/>
    <mergeCell ref="Z7:AD7"/>
    <mergeCell ref="R8:S8"/>
    <mergeCell ref="O8:P8"/>
    <mergeCell ref="I7:S7"/>
  </mergeCells>
  <conditionalFormatting sqref="R9:R23">
    <cfRule type="cellIs" dxfId="155" priority="1" stopIfTrue="1" operator="equal">
      <formula>"IV"</formula>
    </cfRule>
    <cfRule type="cellIs" dxfId="154" priority="2" stopIfTrue="1" operator="equal">
      <formula>"III"</formula>
    </cfRule>
    <cfRule type="cellIs" dxfId="153" priority="3" stopIfTrue="1" operator="equal">
      <formula>"II"</formula>
    </cfRule>
    <cfRule type="cellIs" dxfId="152" priority="4" stopIfTrue="1" operator="equal">
      <formula>"I"</formula>
    </cfRule>
  </conditionalFormatting>
  <conditionalFormatting sqref="S9:T23">
    <cfRule type="cellIs" dxfId="151" priority="5" operator="equal">
      <formula>"Mejorable"</formula>
    </cfRule>
    <cfRule type="cellIs" dxfId="150" priority="6" stopIfTrue="1" operator="equal">
      <formula>"No Aceptable"</formula>
    </cfRule>
    <cfRule type="cellIs" dxfId="149" priority="7" stopIfTrue="1" operator="equal">
      <formula>"Aceptable"</formula>
    </cfRule>
    <cfRule type="cellIs" dxfId="148" priority="8" operator="equal">
      <formula>"No Aceptable  o Aceptable con control específico"</formula>
    </cfRule>
  </conditionalFormatting>
  <conditionalFormatting sqref="T9:T17">
    <cfRule type="containsText" dxfId="147" priority="31" operator="containsText" text="SI">
      <formula>NOT(ISERROR(SEARCH(("SI"),(T9))))</formula>
    </cfRule>
    <cfRule type="cellIs" dxfId="146" priority="32" operator="equal">
      <formula>"NO"</formula>
    </cfRule>
    <cfRule type="containsText" dxfId="145" priority="33" operator="containsText" text="SI">
      <formula>NOT(ISERROR(SEARCH(("SI"),(T9))))</formula>
    </cfRule>
  </conditionalFormatting>
  <conditionalFormatting sqref="T18">
    <cfRule type="cellIs" dxfId="144" priority="10" operator="equal">
      <formula>"NO"</formula>
    </cfRule>
  </conditionalFormatting>
  <conditionalFormatting sqref="T19:T23">
    <cfRule type="containsText" dxfId="143" priority="20" operator="containsText" text="SI">
      <formula>NOT(ISERROR(SEARCH(("SI"),(T19))))</formula>
    </cfRule>
    <cfRule type="cellIs" dxfId="142" priority="21" operator="equal">
      <formula>"NO"</formula>
    </cfRule>
    <cfRule type="containsText" dxfId="141" priority="22" operator="containsText" text="SI">
      <formula>NOT(ISERROR(SEARCH(("SI"),(T19))))</formula>
    </cfRule>
  </conditionalFormatting>
  <dataValidations count="4">
    <dataValidation type="list" allowBlank="1" showErrorMessage="1" sqref="K9:K10 K13" xr:uid="{00000000-0002-0000-0B00-000000000000}">
      <formula1>NIVELEXPOSICION</formula1>
    </dataValidation>
    <dataValidation type="list" allowBlank="1" showErrorMessage="1" sqref="I9:I10 I13" xr:uid="{00000000-0002-0000-0B00-000001000000}">
      <formula1>NIVELDEFICIENCIA</formula1>
    </dataValidation>
    <dataValidation type="list" allowBlank="1" showErrorMessage="1" sqref="B9 T9:T23 Y9:Y23" xr:uid="{00000000-0002-0000-0B00-000002000000}">
      <formula1>RUTINARIA</formula1>
    </dataValidation>
    <dataValidation type="list" allowBlank="1" showErrorMessage="1" sqref="O9:O10 O13" xr:uid="{00000000-0002-0000-0B00-000003000000}">
      <formula1>NIVELCONSECUENCIA</formula1>
    </dataValidation>
  </dataValidations>
  <printOptions horizontalCentered="1"/>
  <pageMargins left="0.23622047244094491" right="0.23622047244094491" top="0.39370078740157483" bottom="0.39370078740157483" header="0" footer="0"/>
  <pageSetup scale="33" fitToHeight="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1CB5E53E-2889-47C6-B737-0D18B1B32146}">
            <xm:f>NOT(ISERROR(SEARCH(("SI"),('1. SEV CIU'!T18))))</xm:f>
            <x14:dxf>
              <fill>
                <patternFill patternType="solid">
                  <fgColor rgb="FF92D050"/>
                  <bgColor rgb="FF92D050"/>
                </patternFill>
              </fill>
            </x14:dxf>
          </x14:cfRule>
          <x14:cfRule type="containsText" priority="11" operator="containsText" text="SI" id="{445EFA5A-3029-44A2-BAF9-13ED9339C423}">
            <xm:f>NOT(ISERROR(SEARCH(("SI"),('1. SEV CIU'!T18))))</xm:f>
            <x14:dxf>
              <fill>
                <patternFill patternType="solid">
                  <fgColor rgb="FFFF0000"/>
                  <bgColor rgb="FFFF0000"/>
                </patternFill>
              </fill>
            </x14:dxf>
          </x14:cfRule>
          <xm:sqref>T18</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99"/>
  </sheetPr>
  <dimension ref="A1:AU219"/>
  <sheetViews>
    <sheetView showGridLines="0" view="pageBreakPreview" topLeftCell="A10" zoomScaleNormal="75" zoomScaleSheetLayoutView="100" workbookViewId="0">
      <selection activeCell="I15" sqref="I15"/>
    </sheetView>
  </sheetViews>
  <sheetFormatPr defaultColWidth="12.625" defaultRowHeight="14.25"/>
  <cols>
    <col min="1" max="1" width="22" customWidth="1"/>
    <col min="2" max="2" width="4.75" customWidth="1"/>
    <col min="3" max="3" width="12.125" customWidth="1"/>
    <col min="4" max="4" width="13.875" customWidth="1"/>
    <col min="5" max="5" width="29" customWidth="1"/>
    <col min="6" max="6" width="20.25" customWidth="1"/>
    <col min="7" max="7" width="20.125" customWidth="1"/>
    <col min="8" max="8" width="26.25" customWidth="1"/>
    <col min="9" max="14" width="5.125" customWidth="1"/>
    <col min="15" max="15" width="2.75" customWidth="1"/>
    <col min="16" max="16" width="3" customWidth="1"/>
    <col min="17" max="17" width="5.125" customWidth="1"/>
    <col min="18" max="18" width="3.375" customWidth="1"/>
    <col min="19" max="19" width="9.375" customWidth="1"/>
    <col min="20" max="20" width="14.125" customWidth="1"/>
    <col min="21" max="23" width="4.75" customWidth="1"/>
    <col min="24" max="24" width="14.125" customWidth="1"/>
    <col min="25" max="25" width="4.5" customWidth="1"/>
    <col min="26" max="28" width="13.375" customWidth="1"/>
    <col min="29" max="29" width="34.25" customWidth="1"/>
    <col min="30" max="30" width="17.625" customWidth="1"/>
    <col min="31" max="31" width="12.625" customWidth="1"/>
    <col min="32" max="43" width="10" customWidth="1"/>
  </cols>
  <sheetData>
    <row r="1" spans="1:43">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row>
    <row r="2" spans="1:43" s="47" customFormat="1" ht="44.25"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6"/>
      <c r="AG2" s="46"/>
      <c r="AH2" s="46"/>
      <c r="AI2" s="46"/>
      <c r="AJ2" s="46"/>
      <c r="AK2" s="46"/>
      <c r="AL2" s="46"/>
      <c r="AM2" s="46"/>
      <c r="AN2" s="46"/>
      <c r="AO2" s="46"/>
      <c r="AP2" s="46"/>
    </row>
    <row r="3" spans="1:43" s="48" customFormat="1" ht="21"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716" t="s">
        <v>318</v>
      </c>
      <c r="AC3" s="716"/>
      <c r="AD3" s="77" t="s">
        <v>319</v>
      </c>
      <c r="AE3" s="378">
        <v>4</v>
      </c>
      <c r="AF3" s="46"/>
      <c r="AG3" s="46"/>
      <c r="AH3" s="46"/>
      <c r="AI3" s="46"/>
      <c r="AJ3" s="46"/>
      <c r="AK3" s="46"/>
      <c r="AL3" s="46"/>
      <c r="AM3" s="46"/>
      <c r="AN3" s="46"/>
      <c r="AO3" s="46"/>
      <c r="AP3" s="46"/>
    </row>
    <row r="4" spans="1:43" s="48" customFormat="1" ht="21" customHeight="1">
      <c r="A4" s="438" t="s">
        <v>320</v>
      </c>
      <c r="B4" s="438"/>
      <c r="C4" s="438"/>
      <c r="D4" s="439" t="s">
        <v>817</v>
      </c>
      <c r="E4" s="440"/>
      <c r="F4" s="440"/>
      <c r="G4" s="441"/>
      <c r="H4" s="50"/>
      <c r="I4" s="219"/>
      <c r="J4" s="220"/>
      <c r="K4" s="220"/>
      <c r="L4" s="220"/>
      <c r="M4" s="220"/>
      <c r="N4" s="220"/>
      <c r="O4" s="220"/>
      <c r="P4" s="220"/>
      <c r="Q4" s="220"/>
      <c r="R4" s="220"/>
      <c r="S4" s="220"/>
      <c r="T4" s="220"/>
      <c r="U4" s="220"/>
      <c r="V4" s="220"/>
      <c r="W4" s="220"/>
      <c r="X4" s="446" t="s">
        <v>322</v>
      </c>
      <c r="Y4" s="447"/>
      <c r="Z4" s="439" t="s">
        <v>323</v>
      </c>
      <c r="AA4" s="440"/>
      <c r="AB4" s="440"/>
      <c r="AC4" s="444"/>
      <c r="AD4" s="445" t="s">
        <v>324</v>
      </c>
      <c r="AE4" s="445"/>
      <c r="AF4" s="49"/>
      <c r="AG4" s="49"/>
      <c r="AH4" s="49"/>
      <c r="AI4" s="49"/>
      <c r="AJ4" s="49"/>
      <c r="AK4" s="49"/>
      <c r="AL4" s="49"/>
      <c r="AM4" s="49"/>
      <c r="AN4" s="49"/>
      <c r="AO4" s="49"/>
      <c r="AP4" s="49"/>
    </row>
    <row r="5" spans="1:43" s="48" customFormat="1" ht="21" customHeight="1">
      <c r="A5" s="438" t="s">
        <v>325</v>
      </c>
      <c r="B5" s="438"/>
      <c r="C5" s="438"/>
      <c r="D5" s="442" t="s">
        <v>818</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c r="AN5" s="49"/>
      <c r="AO5" s="49"/>
      <c r="AP5" s="49"/>
    </row>
    <row r="6" spans="1:43" ht="21"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row>
    <row r="7" spans="1:43" ht="29.25" customHeight="1">
      <c r="A7" s="433" t="s">
        <v>329</v>
      </c>
      <c r="B7" s="435"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c r="AO7" s="9"/>
      <c r="AP7" s="9"/>
      <c r="AQ7" s="9"/>
    </row>
    <row r="8" spans="1:43" ht="119.25" customHeight="1">
      <c r="A8" s="434"/>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c r="AO8" s="9"/>
      <c r="AP8" s="9"/>
      <c r="AQ8" s="9"/>
    </row>
    <row r="9" spans="1:43" ht="213.75" customHeight="1">
      <c r="A9" s="462" t="s">
        <v>819</v>
      </c>
      <c r="B9" s="425" t="s">
        <v>4</v>
      </c>
      <c r="C9" s="90" t="s">
        <v>6</v>
      </c>
      <c r="D9" s="95" t="s">
        <v>5</v>
      </c>
      <c r="E9" s="95"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4</v>
      </c>
      <c r="V9" s="429"/>
      <c r="W9" s="429">
        <f>U9+V9</f>
        <v>4</v>
      </c>
      <c r="X9" s="100" t="s">
        <v>137</v>
      </c>
      <c r="Y9" s="90" t="s">
        <v>4</v>
      </c>
      <c r="Z9" s="90" t="s">
        <v>86</v>
      </c>
      <c r="AA9" s="90" t="s">
        <v>86</v>
      </c>
      <c r="AB9" s="98" t="s">
        <v>341</v>
      </c>
      <c r="AC9" s="89" t="s">
        <v>342</v>
      </c>
      <c r="AD9" s="90" t="s">
        <v>86</v>
      </c>
      <c r="AE9" s="143" t="s">
        <v>86</v>
      </c>
      <c r="AF9" s="9"/>
      <c r="AG9" s="9"/>
      <c r="AH9" s="9"/>
      <c r="AI9" s="9"/>
      <c r="AJ9" s="9"/>
      <c r="AK9" s="9"/>
      <c r="AL9" s="9"/>
      <c r="AM9" s="9"/>
      <c r="AN9" s="9"/>
      <c r="AO9" s="9"/>
      <c r="AP9" s="9"/>
      <c r="AQ9" s="9"/>
    </row>
    <row r="10" spans="1:43" ht="225">
      <c r="A10" s="463"/>
      <c r="B10" s="425"/>
      <c r="C10" s="90" t="s">
        <v>167</v>
      </c>
      <c r="D10" s="95" t="s">
        <v>9</v>
      </c>
      <c r="E10" s="95" t="s">
        <v>424</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101" t="s">
        <v>348</v>
      </c>
      <c r="AD10" s="90" t="s">
        <v>86</v>
      </c>
      <c r="AE10" s="143" t="s">
        <v>86</v>
      </c>
      <c r="AF10" s="9"/>
      <c r="AG10" s="9"/>
      <c r="AH10" s="9"/>
      <c r="AI10" s="9"/>
      <c r="AJ10" s="9"/>
      <c r="AK10" s="9"/>
      <c r="AL10" s="9"/>
      <c r="AM10" s="9"/>
      <c r="AN10" s="9"/>
      <c r="AO10" s="9"/>
      <c r="AP10" s="9"/>
      <c r="AQ10" s="9"/>
    </row>
    <row r="11" spans="1:43" ht="67.5">
      <c r="A11" s="463"/>
      <c r="B11" s="425"/>
      <c r="C11" s="102" t="s">
        <v>349</v>
      </c>
      <c r="D11" s="102" t="s">
        <v>9</v>
      </c>
      <c r="E11" s="90"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105" t="s">
        <v>353</v>
      </c>
      <c r="AD11" s="90" t="s">
        <v>86</v>
      </c>
      <c r="AE11" s="142" t="s">
        <v>86</v>
      </c>
      <c r="AF11" s="9"/>
      <c r="AG11" s="9"/>
      <c r="AH11" s="9"/>
      <c r="AI11" s="9"/>
      <c r="AJ11" s="9"/>
      <c r="AK11" s="9"/>
      <c r="AL11" s="9"/>
      <c r="AM11" s="9"/>
      <c r="AN11" s="9"/>
      <c r="AO11" s="9"/>
      <c r="AP11" s="9"/>
      <c r="AQ11" s="9"/>
    </row>
    <row r="12" spans="1:43" ht="67.5">
      <c r="A12" s="463"/>
      <c r="B12" s="425"/>
      <c r="C12" s="90" t="s">
        <v>354</v>
      </c>
      <c r="D12" s="90" t="s">
        <v>9</v>
      </c>
      <c r="E12" s="90"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06" t="s">
        <v>360</v>
      </c>
      <c r="AD12" s="90" t="s">
        <v>86</v>
      </c>
      <c r="AE12" s="143" t="s">
        <v>86</v>
      </c>
      <c r="AF12" s="9"/>
      <c r="AG12" s="9"/>
      <c r="AH12" s="9"/>
      <c r="AI12" s="9"/>
      <c r="AJ12" s="9"/>
      <c r="AK12" s="9"/>
      <c r="AL12" s="9"/>
      <c r="AM12" s="9"/>
      <c r="AN12" s="9"/>
      <c r="AO12" s="9"/>
      <c r="AP12" s="9"/>
      <c r="AQ12" s="9"/>
    </row>
    <row r="13" spans="1:43" ht="99">
      <c r="A13" s="463"/>
      <c r="B13" s="425"/>
      <c r="C13" s="90" t="s">
        <v>206</v>
      </c>
      <c r="D13" s="95" t="s">
        <v>17</v>
      </c>
      <c r="E13" s="95" t="s">
        <v>361</v>
      </c>
      <c r="F13" s="95" t="s">
        <v>362</v>
      </c>
      <c r="G13" s="95" t="s">
        <v>363</v>
      </c>
      <c r="H13" s="95" t="s">
        <v>364</v>
      </c>
      <c r="I13" s="90">
        <v>6</v>
      </c>
      <c r="J13" s="217" t="str">
        <f t="shared" si="0"/>
        <v>Alto</v>
      </c>
      <c r="K13" s="90">
        <v>3</v>
      </c>
      <c r="L13" s="217" t="str">
        <f t="shared" si="1"/>
        <v>Frecuente</v>
      </c>
      <c r="M13" s="90">
        <f t="shared" si="7"/>
        <v>18</v>
      </c>
      <c r="N13" s="217" t="str">
        <f t="shared" si="2"/>
        <v>Alto</v>
      </c>
      <c r="O13" s="90">
        <v>25</v>
      </c>
      <c r="P13" s="217" t="str">
        <f t="shared" si="3"/>
        <v>Grave</v>
      </c>
      <c r="Q13" s="90">
        <f t="shared" si="4"/>
        <v>450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101" t="s">
        <v>366</v>
      </c>
      <c r="AD13" s="90" t="s">
        <v>86</v>
      </c>
      <c r="AE13" s="143" t="s">
        <v>367</v>
      </c>
      <c r="AF13" s="9"/>
      <c r="AG13" s="9"/>
      <c r="AH13" s="9"/>
      <c r="AI13" s="9"/>
      <c r="AJ13" s="9"/>
      <c r="AK13" s="9"/>
      <c r="AL13" s="9"/>
      <c r="AM13" s="9"/>
      <c r="AN13" s="9"/>
      <c r="AO13" s="9"/>
      <c r="AP13" s="9"/>
      <c r="AQ13" s="9"/>
    </row>
    <row r="14" spans="1:43" ht="78.75">
      <c r="A14" s="463"/>
      <c r="B14" s="425"/>
      <c r="C14" s="90" t="s">
        <v>368</v>
      </c>
      <c r="D14" s="90" t="s">
        <v>20</v>
      </c>
      <c r="E14" s="90"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101" t="s">
        <v>374</v>
      </c>
      <c r="AD14" s="90" t="s">
        <v>86</v>
      </c>
      <c r="AE14" s="143" t="s">
        <v>86</v>
      </c>
      <c r="AF14" s="9"/>
      <c r="AG14" s="9"/>
      <c r="AH14" s="9"/>
      <c r="AI14" s="9"/>
      <c r="AJ14" s="9"/>
      <c r="AK14" s="9"/>
      <c r="AL14" s="9"/>
      <c r="AM14" s="9"/>
      <c r="AN14" s="9"/>
      <c r="AO14" s="9"/>
      <c r="AP14" s="9"/>
      <c r="AQ14" s="9"/>
    </row>
    <row r="15" spans="1:43" ht="123.75">
      <c r="A15" s="463"/>
      <c r="B15" s="425"/>
      <c r="C15" s="90" t="s">
        <v>225</v>
      </c>
      <c r="D15" s="95" t="s">
        <v>20</v>
      </c>
      <c r="E15" s="108"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97" t="s">
        <v>377</v>
      </c>
      <c r="AD15" s="90" t="s">
        <v>86</v>
      </c>
      <c r="AE15" s="143" t="s">
        <v>86</v>
      </c>
      <c r="AF15" s="9"/>
      <c r="AG15" s="9"/>
      <c r="AH15" s="9"/>
      <c r="AI15" s="9"/>
      <c r="AJ15" s="9"/>
      <c r="AK15" s="9"/>
      <c r="AL15" s="9"/>
      <c r="AM15" s="9"/>
      <c r="AN15" s="9"/>
      <c r="AO15" s="9"/>
      <c r="AP15" s="9"/>
      <c r="AQ15" s="9"/>
    </row>
    <row r="16" spans="1:43" ht="101.25">
      <c r="A16" s="463"/>
      <c r="B16" s="425"/>
      <c r="C16" s="90" t="s">
        <v>289</v>
      </c>
      <c r="D16" s="90" t="s">
        <v>23</v>
      </c>
      <c r="E16" s="90"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106" t="s">
        <v>384</v>
      </c>
      <c r="AD16" s="90" t="s">
        <v>86</v>
      </c>
      <c r="AE16" s="90" t="s">
        <v>86</v>
      </c>
      <c r="AF16" s="9"/>
      <c r="AG16" s="9"/>
      <c r="AH16" s="9"/>
      <c r="AI16" s="9"/>
      <c r="AJ16" s="9"/>
      <c r="AK16" s="9"/>
      <c r="AL16" s="9"/>
      <c r="AM16" s="9"/>
      <c r="AN16" s="9"/>
      <c r="AO16" s="9"/>
      <c r="AP16" s="9"/>
      <c r="AQ16" s="9"/>
    </row>
    <row r="17" spans="1:47" ht="56.25">
      <c r="A17" s="463"/>
      <c r="B17" s="425"/>
      <c r="C17" s="90" t="s">
        <v>385</v>
      </c>
      <c r="D17" s="95" t="s">
        <v>23</v>
      </c>
      <c r="E17" s="90"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06" t="s">
        <v>391</v>
      </c>
      <c r="AD17" s="90" t="s">
        <v>86</v>
      </c>
      <c r="AE17" s="143" t="s">
        <v>86</v>
      </c>
      <c r="AF17" s="9"/>
      <c r="AG17" s="9"/>
      <c r="AH17" s="9"/>
      <c r="AI17" s="9"/>
      <c r="AJ17" s="9"/>
      <c r="AK17" s="9"/>
      <c r="AL17" s="9"/>
      <c r="AM17" s="9"/>
      <c r="AN17" s="9"/>
      <c r="AO17" s="9"/>
      <c r="AP17" s="9"/>
      <c r="AQ17" s="9"/>
    </row>
    <row r="18" spans="1:47" ht="123.75" customHeight="1">
      <c r="A18" s="463"/>
      <c r="B18" s="425"/>
      <c r="C18" s="90" t="s">
        <v>392</v>
      </c>
      <c r="D18" s="90" t="s">
        <v>23</v>
      </c>
      <c r="E18" s="90" t="s">
        <v>393</v>
      </c>
      <c r="F18" s="96" t="s">
        <v>339</v>
      </c>
      <c r="G18" s="98" t="s">
        <v>394</v>
      </c>
      <c r="H18" s="90" t="s">
        <v>395</v>
      </c>
      <c r="I18" s="98">
        <v>2</v>
      </c>
      <c r="J18" s="216" t="str">
        <f t="shared" si="0"/>
        <v>Medio</v>
      </c>
      <c r="K18" s="98">
        <v>1</v>
      </c>
      <c r="L18" s="216" t="str">
        <f t="shared" si="1"/>
        <v>Esporádica</v>
      </c>
      <c r="M18" s="98">
        <f t="shared" si="7"/>
        <v>2</v>
      </c>
      <c r="N18" s="216" t="str">
        <f t="shared" si="2"/>
        <v>Bajo</v>
      </c>
      <c r="O18" s="98">
        <v>10</v>
      </c>
      <c r="P18" s="216" t="str">
        <f t="shared" si="3"/>
        <v>Leve</v>
      </c>
      <c r="Q18" s="98">
        <f t="shared" si="4"/>
        <v>20</v>
      </c>
      <c r="R18" s="90" t="str">
        <f t="shared" si="5"/>
        <v>IV</v>
      </c>
      <c r="S18" s="99" t="str">
        <f t="shared" si="6"/>
        <v>Aceptable</v>
      </c>
      <c r="T18" s="99" t="s">
        <v>4</v>
      </c>
      <c r="U18" s="430"/>
      <c r="V18" s="430"/>
      <c r="W18" s="430"/>
      <c r="X18" s="100" t="s">
        <v>390</v>
      </c>
      <c r="Y18" s="90" t="s">
        <v>8</v>
      </c>
      <c r="Z18" s="90" t="s">
        <v>86</v>
      </c>
      <c r="AA18" s="90" t="s">
        <v>86</v>
      </c>
      <c r="AB18" s="90" t="s">
        <v>86</v>
      </c>
      <c r="AC18" s="106" t="s">
        <v>396</v>
      </c>
      <c r="AD18" s="90" t="s">
        <v>86</v>
      </c>
      <c r="AE18" s="143" t="s">
        <v>86</v>
      </c>
      <c r="AF18" s="9"/>
      <c r="AG18" s="9"/>
      <c r="AH18" s="9"/>
      <c r="AI18" s="9"/>
      <c r="AJ18" s="9"/>
      <c r="AK18" s="9"/>
      <c r="AL18" s="9"/>
      <c r="AM18" s="9"/>
      <c r="AN18" s="9"/>
      <c r="AO18" s="9"/>
      <c r="AP18" s="9"/>
      <c r="AQ18" s="9"/>
    </row>
    <row r="19" spans="1:47" ht="117.75" customHeight="1">
      <c r="A19" s="463"/>
      <c r="B19" s="425"/>
      <c r="C19" s="90" t="s">
        <v>397</v>
      </c>
      <c r="D19" s="95" t="s">
        <v>23</v>
      </c>
      <c r="E19" s="90" t="s">
        <v>386</v>
      </c>
      <c r="F19" s="90" t="s">
        <v>86</v>
      </c>
      <c r="G19" s="98" t="s">
        <v>388</v>
      </c>
      <c r="H19" s="98" t="s">
        <v>381</v>
      </c>
      <c r="I19" s="98">
        <v>2</v>
      </c>
      <c r="J19" s="216" t="str">
        <f t="shared" si="0"/>
        <v>Medio</v>
      </c>
      <c r="K19" s="98">
        <v>3</v>
      </c>
      <c r="L19" s="216" t="str">
        <f t="shared" si="1"/>
        <v>Frecuente</v>
      </c>
      <c r="M19" s="98">
        <f t="shared" si="7"/>
        <v>6</v>
      </c>
      <c r="N19" s="216" t="str">
        <f t="shared" si="2"/>
        <v>Medio</v>
      </c>
      <c r="O19" s="98">
        <v>25</v>
      </c>
      <c r="P19" s="216" t="str">
        <f t="shared" si="3"/>
        <v>Grave</v>
      </c>
      <c r="Q19" s="98">
        <f t="shared" si="4"/>
        <v>150</v>
      </c>
      <c r="R19" s="90" t="str">
        <f t="shared" si="5"/>
        <v>II</v>
      </c>
      <c r="S19" s="99" t="str">
        <f t="shared" si="6"/>
        <v>No Aceptable  o Aceptable con control específico</v>
      </c>
      <c r="T19" s="99" t="s">
        <v>4</v>
      </c>
      <c r="U19" s="430"/>
      <c r="V19" s="430"/>
      <c r="W19" s="430"/>
      <c r="X19" s="100" t="s">
        <v>246</v>
      </c>
      <c r="Y19" s="90" t="s">
        <v>4</v>
      </c>
      <c r="Z19" s="90" t="s">
        <v>86</v>
      </c>
      <c r="AA19" s="90" t="s">
        <v>86</v>
      </c>
      <c r="AB19" s="90" t="s">
        <v>398</v>
      </c>
      <c r="AC19" s="106" t="s">
        <v>391</v>
      </c>
      <c r="AD19" s="90" t="s">
        <v>86</v>
      </c>
      <c r="AE19" s="90" t="s">
        <v>86</v>
      </c>
      <c r="AF19" s="9"/>
      <c r="AG19" s="9"/>
      <c r="AH19" s="9"/>
      <c r="AI19" s="9"/>
      <c r="AJ19" s="9"/>
      <c r="AK19" s="9"/>
      <c r="AL19" s="9"/>
      <c r="AM19" s="9"/>
      <c r="AN19" s="9"/>
      <c r="AO19" s="9"/>
      <c r="AP19" s="9"/>
      <c r="AQ19" s="9"/>
      <c r="AR19" s="9"/>
      <c r="AS19" s="9"/>
      <c r="AT19" s="9"/>
      <c r="AU19" s="9"/>
    </row>
    <row r="20" spans="1:47" ht="123.75" customHeight="1">
      <c r="A20" s="463"/>
      <c r="B20" s="425"/>
      <c r="C20" s="90" t="s">
        <v>399</v>
      </c>
      <c r="D20" s="95" t="s">
        <v>23</v>
      </c>
      <c r="E20" s="90"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06" t="s">
        <v>402</v>
      </c>
      <c r="AD20" s="90" t="s">
        <v>86</v>
      </c>
      <c r="AE20" s="143" t="s">
        <v>86</v>
      </c>
      <c r="AF20" s="9"/>
      <c r="AG20" s="9"/>
      <c r="AH20" s="9"/>
      <c r="AI20" s="9"/>
      <c r="AJ20" s="9"/>
      <c r="AK20" s="9"/>
      <c r="AL20" s="9"/>
      <c r="AM20" s="9"/>
      <c r="AN20" s="9"/>
      <c r="AO20" s="9"/>
      <c r="AP20" s="9"/>
      <c r="AQ20" s="9"/>
    </row>
    <row r="21" spans="1:47" ht="101.25">
      <c r="A21" s="463"/>
      <c r="B21" s="425"/>
      <c r="C21" s="109" t="s">
        <v>403</v>
      </c>
      <c r="D21" s="95" t="s">
        <v>23</v>
      </c>
      <c r="E21" s="98"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110" t="s">
        <v>409</v>
      </c>
      <c r="AD21" s="90" t="s">
        <v>86</v>
      </c>
      <c r="AE21" s="143" t="s">
        <v>86</v>
      </c>
      <c r="AF21" s="9"/>
      <c r="AG21" s="9"/>
      <c r="AH21" s="9"/>
      <c r="AI21" s="9"/>
      <c r="AJ21" s="9"/>
      <c r="AK21" s="9"/>
      <c r="AL21" s="9"/>
      <c r="AM21" s="9"/>
      <c r="AN21" s="9"/>
      <c r="AO21" s="9"/>
      <c r="AP21" s="9"/>
      <c r="AQ21" s="9"/>
    </row>
    <row r="22" spans="1:47" ht="67.5">
      <c r="A22" s="463"/>
      <c r="B22" s="425"/>
      <c r="C22" s="109" t="s">
        <v>410</v>
      </c>
      <c r="D22" s="96" t="s">
        <v>23</v>
      </c>
      <c r="E22" s="98"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110" t="s">
        <v>415</v>
      </c>
      <c r="AD22" s="90" t="s">
        <v>86</v>
      </c>
      <c r="AE22" s="143" t="s">
        <v>86</v>
      </c>
      <c r="AF22" s="9"/>
      <c r="AG22" s="9"/>
      <c r="AH22" s="9"/>
      <c r="AI22" s="9"/>
      <c r="AJ22" s="9"/>
      <c r="AK22" s="9"/>
      <c r="AL22" s="9"/>
      <c r="AM22" s="9"/>
      <c r="AN22" s="9"/>
      <c r="AO22" s="9"/>
      <c r="AP22" s="9"/>
      <c r="AQ22" s="9"/>
    </row>
    <row r="23" spans="1:47" ht="101.25">
      <c r="A23" s="463"/>
      <c r="B23" s="425"/>
      <c r="C23" s="90" t="s">
        <v>234</v>
      </c>
      <c r="D23" s="95" t="s">
        <v>26</v>
      </c>
      <c r="E23" s="90"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110" t="s">
        <v>419</v>
      </c>
      <c r="AD23" s="90" t="s">
        <v>86</v>
      </c>
      <c r="AE23" s="143" t="s">
        <v>86</v>
      </c>
      <c r="AF23" s="9"/>
      <c r="AG23" s="9"/>
      <c r="AH23" s="9"/>
      <c r="AI23" s="9"/>
      <c r="AJ23" s="9"/>
      <c r="AK23" s="9"/>
      <c r="AL23" s="9"/>
      <c r="AM23" s="9"/>
      <c r="AN23" s="9"/>
      <c r="AO23" s="9"/>
      <c r="AP23" s="9"/>
      <c r="AQ23" s="9"/>
    </row>
    <row r="24" spans="1:47">
      <c r="B24" s="9"/>
      <c r="C24" s="9"/>
      <c r="D24" s="9"/>
      <c r="E24" s="9"/>
      <c r="F24" s="9"/>
      <c r="G24" s="9"/>
      <c r="H24" s="9"/>
      <c r="I24" s="42"/>
      <c r="J24" s="42"/>
      <c r="K24" s="42"/>
      <c r="L24" s="42"/>
      <c r="M24" s="42"/>
      <c r="N24" s="42"/>
      <c r="O24" s="42"/>
      <c r="P24" s="42"/>
      <c r="Q24" s="42"/>
      <c r="R24" s="42"/>
      <c r="S24" s="42"/>
      <c r="T24" s="42"/>
      <c r="U24" s="9"/>
      <c r="V24" s="9"/>
      <c r="W24" s="42"/>
      <c r="X24" s="42"/>
      <c r="Y24" s="42"/>
      <c r="Z24" s="42"/>
      <c r="AA24" s="42"/>
      <c r="AB24" s="42"/>
      <c r="AC24" s="44"/>
      <c r="AD24" s="42"/>
      <c r="AE24" s="9"/>
      <c r="AF24" s="9"/>
      <c r="AG24" s="9"/>
      <c r="AH24" s="9"/>
      <c r="AI24" s="9"/>
      <c r="AJ24" s="9"/>
      <c r="AK24" s="9"/>
      <c r="AL24" s="9"/>
      <c r="AM24" s="9"/>
      <c r="AN24" s="9"/>
      <c r="AO24" s="9"/>
      <c r="AP24" s="9"/>
      <c r="AQ24" s="9"/>
    </row>
    <row r="25" spans="1:47">
      <c r="B25" s="9"/>
      <c r="C25" s="9"/>
      <c r="D25" s="9"/>
      <c r="E25" s="9"/>
      <c r="F25" s="9"/>
      <c r="G25" s="9"/>
      <c r="H25" s="9"/>
      <c r="I25" s="42"/>
      <c r="J25" s="42"/>
      <c r="K25" s="42"/>
      <c r="L25" s="42"/>
      <c r="M25" s="42"/>
      <c r="N25" s="42"/>
      <c r="O25" s="42"/>
      <c r="P25" s="42"/>
      <c r="Q25" s="42"/>
      <c r="R25" s="42"/>
      <c r="S25" s="42"/>
      <c r="T25" s="42"/>
      <c r="U25" s="9"/>
      <c r="V25" s="9"/>
      <c r="W25" s="42"/>
      <c r="X25" s="42"/>
      <c r="Y25" s="42"/>
      <c r="Z25" s="42"/>
      <c r="AA25" s="42"/>
      <c r="AB25" s="42"/>
      <c r="AC25" s="44"/>
      <c r="AD25" s="42"/>
      <c r="AE25" s="9"/>
      <c r="AF25" s="9"/>
      <c r="AG25" s="9"/>
      <c r="AH25" s="9"/>
      <c r="AI25" s="9"/>
      <c r="AJ25" s="9"/>
      <c r="AK25" s="9"/>
      <c r="AL25" s="9"/>
      <c r="AM25" s="9"/>
      <c r="AN25" s="9"/>
      <c r="AO25" s="9"/>
      <c r="AP25" s="9"/>
      <c r="AQ25" s="9"/>
    </row>
    <row r="26" spans="1:47">
      <c r="B26" s="9"/>
      <c r="C26" s="9"/>
      <c r="D26" s="9"/>
      <c r="E26" s="9"/>
      <c r="F26" s="9"/>
      <c r="G26" s="9"/>
      <c r="H26" s="9"/>
      <c r="I26" s="42"/>
      <c r="J26" s="42"/>
      <c r="K26" s="42"/>
      <c r="L26" s="42"/>
      <c r="M26" s="42"/>
      <c r="N26" s="42"/>
      <c r="O26" s="42"/>
      <c r="P26" s="42"/>
      <c r="Q26" s="42"/>
      <c r="R26" s="42"/>
      <c r="S26" s="42"/>
      <c r="T26" s="42"/>
      <c r="U26" s="9"/>
      <c r="V26" s="9"/>
      <c r="W26" s="42"/>
      <c r="X26" s="42"/>
      <c r="Y26" s="42"/>
      <c r="Z26" s="42"/>
      <c r="AA26" s="42"/>
      <c r="AB26" s="42"/>
      <c r="AC26" s="44"/>
      <c r="AD26" s="42"/>
      <c r="AE26" s="9"/>
      <c r="AF26" s="9"/>
      <c r="AG26" s="9"/>
      <c r="AH26" s="9"/>
      <c r="AI26" s="9"/>
      <c r="AJ26" s="9"/>
      <c r="AK26" s="9"/>
      <c r="AL26" s="9"/>
      <c r="AM26" s="9"/>
      <c r="AN26" s="9"/>
      <c r="AO26" s="9"/>
      <c r="AP26" s="9"/>
      <c r="AQ26" s="9"/>
    </row>
    <row r="27" spans="1:47">
      <c r="B27" s="9"/>
      <c r="C27" s="9"/>
      <c r="D27" s="9"/>
      <c r="E27" s="9"/>
      <c r="F27" s="9"/>
      <c r="G27" s="9"/>
      <c r="H27" s="9"/>
      <c r="I27" s="42"/>
      <c r="J27" s="42"/>
      <c r="K27" s="42"/>
      <c r="L27" s="42"/>
      <c r="M27" s="42"/>
      <c r="N27" s="42"/>
      <c r="O27" s="42"/>
      <c r="P27" s="42"/>
      <c r="Q27" s="42"/>
      <c r="R27" s="42"/>
      <c r="S27" s="42"/>
      <c r="T27" s="42"/>
      <c r="U27" s="9"/>
      <c r="V27" s="9"/>
      <c r="W27" s="42"/>
      <c r="X27" s="42"/>
      <c r="Y27" s="42"/>
      <c r="Z27" s="42"/>
      <c r="AA27" s="42"/>
      <c r="AB27" s="42"/>
      <c r="AC27" s="44"/>
      <c r="AD27" s="42"/>
      <c r="AE27" s="9"/>
      <c r="AF27" s="9"/>
      <c r="AG27" s="9"/>
      <c r="AH27" s="9"/>
      <c r="AI27" s="9"/>
      <c r="AJ27" s="9"/>
      <c r="AK27" s="9"/>
      <c r="AL27" s="9"/>
      <c r="AM27" s="9"/>
      <c r="AN27" s="9"/>
      <c r="AO27" s="9"/>
      <c r="AP27" s="9"/>
      <c r="AQ27" s="9"/>
    </row>
    <row r="28" spans="1:47">
      <c r="B28" s="9"/>
      <c r="C28" s="9"/>
      <c r="D28" s="9"/>
      <c r="E28" s="9"/>
      <c r="F28" s="9"/>
      <c r="G28" s="9"/>
      <c r="H28" s="9"/>
      <c r="I28" s="42"/>
      <c r="J28" s="42"/>
      <c r="K28" s="42"/>
      <c r="L28" s="42"/>
      <c r="M28" s="42"/>
      <c r="N28" s="42"/>
      <c r="O28" s="42"/>
      <c r="P28" s="42"/>
      <c r="Q28" s="42"/>
      <c r="R28" s="42"/>
      <c r="S28" s="42"/>
      <c r="T28" s="42"/>
      <c r="U28" s="9"/>
      <c r="V28" s="9"/>
      <c r="W28" s="42"/>
      <c r="X28" s="42"/>
      <c r="Y28" s="42"/>
      <c r="Z28" s="42"/>
      <c r="AA28" s="42"/>
      <c r="AB28" s="42"/>
      <c r="AC28" s="44"/>
      <c r="AD28" s="42"/>
      <c r="AE28" s="9"/>
      <c r="AF28" s="9"/>
      <c r="AG28" s="9"/>
      <c r="AH28" s="9"/>
      <c r="AI28" s="9"/>
      <c r="AJ28" s="9"/>
      <c r="AK28" s="9"/>
      <c r="AL28" s="9"/>
      <c r="AM28" s="9"/>
      <c r="AN28" s="9"/>
      <c r="AO28" s="9"/>
      <c r="AP28" s="9"/>
      <c r="AQ28" s="9"/>
    </row>
    <row r="29" spans="1:47">
      <c r="B29" s="9"/>
      <c r="C29" s="9"/>
      <c r="D29" s="9"/>
      <c r="E29" s="9"/>
      <c r="F29" s="9"/>
      <c r="G29" s="9"/>
      <c r="H29" s="9"/>
      <c r="I29" s="42"/>
      <c r="J29" s="42"/>
      <c r="K29" s="42"/>
      <c r="L29" s="42"/>
      <c r="M29" s="42"/>
      <c r="N29" s="42"/>
      <c r="O29" s="42"/>
      <c r="P29" s="42"/>
      <c r="Q29" s="42"/>
      <c r="R29" s="42"/>
      <c r="S29" s="42"/>
      <c r="T29" s="42"/>
      <c r="U29" s="9"/>
      <c r="V29" s="9"/>
      <c r="W29" s="42"/>
      <c r="X29" s="42"/>
      <c r="Y29" s="42"/>
      <c r="Z29" s="42"/>
      <c r="AA29" s="42"/>
      <c r="AB29" s="42"/>
      <c r="AC29" s="44"/>
      <c r="AD29" s="42"/>
      <c r="AE29" s="9"/>
      <c r="AF29" s="9"/>
      <c r="AG29" s="9"/>
      <c r="AH29" s="9"/>
      <c r="AI29" s="9"/>
      <c r="AJ29" s="9"/>
      <c r="AK29" s="9"/>
      <c r="AL29" s="9"/>
      <c r="AM29" s="9"/>
      <c r="AN29" s="9"/>
      <c r="AO29" s="9"/>
      <c r="AP29" s="9"/>
      <c r="AQ29" s="9"/>
    </row>
    <row r="30" spans="1:47">
      <c r="B30" s="9"/>
      <c r="C30" s="9"/>
      <c r="D30" s="9"/>
      <c r="E30" s="9"/>
      <c r="F30" s="9"/>
      <c r="G30" s="9"/>
      <c r="H30" s="9"/>
      <c r="I30" s="42"/>
      <c r="J30" s="42"/>
      <c r="K30" s="42"/>
      <c r="L30" s="42"/>
      <c r="M30" s="42"/>
      <c r="N30" s="42"/>
      <c r="O30" s="42"/>
      <c r="P30" s="42"/>
      <c r="Q30" s="42"/>
      <c r="R30" s="42"/>
      <c r="S30" s="42"/>
      <c r="T30" s="42"/>
      <c r="U30" s="9"/>
      <c r="V30" s="9"/>
      <c r="W30" s="42"/>
      <c r="X30" s="42"/>
      <c r="Y30" s="42"/>
      <c r="Z30" s="42"/>
      <c r="AA30" s="42"/>
      <c r="AB30" s="42"/>
      <c r="AC30" s="44"/>
      <c r="AD30" s="42"/>
      <c r="AE30" s="9"/>
      <c r="AF30" s="9"/>
      <c r="AG30" s="9"/>
      <c r="AH30" s="9"/>
      <c r="AI30" s="9"/>
      <c r="AJ30" s="9"/>
      <c r="AK30" s="9"/>
      <c r="AL30" s="9"/>
      <c r="AM30" s="9"/>
      <c r="AN30" s="9"/>
      <c r="AO30" s="9"/>
      <c r="AP30" s="9"/>
      <c r="AQ30" s="9"/>
    </row>
    <row r="31" spans="1:47">
      <c r="B31" s="9"/>
      <c r="C31" s="9"/>
      <c r="D31" s="9"/>
      <c r="E31" s="9"/>
      <c r="F31" s="9"/>
      <c r="G31" s="9"/>
      <c r="H31" s="9"/>
      <c r="I31" s="42"/>
      <c r="J31" s="42"/>
      <c r="K31" s="42"/>
      <c r="L31" s="42"/>
      <c r="M31" s="42"/>
      <c r="N31" s="42"/>
      <c r="O31" s="42"/>
      <c r="P31" s="42"/>
      <c r="Q31" s="42"/>
      <c r="R31" s="42"/>
      <c r="S31" s="42"/>
      <c r="T31" s="42"/>
      <c r="U31" s="9"/>
      <c r="V31" s="9"/>
      <c r="W31" s="42"/>
      <c r="X31" s="42"/>
      <c r="Y31" s="42"/>
      <c r="Z31" s="42"/>
      <c r="AA31" s="42"/>
      <c r="AB31" s="42"/>
      <c r="AC31" s="44"/>
      <c r="AD31" s="42"/>
      <c r="AE31" s="9"/>
      <c r="AF31" s="9"/>
      <c r="AG31" s="9"/>
      <c r="AH31" s="9"/>
      <c r="AI31" s="9"/>
      <c r="AJ31" s="9"/>
      <c r="AK31" s="9"/>
      <c r="AL31" s="9"/>
      <c r="AM31" s="9"/>
      <c r="AN31" s="9"/>
      <c r="AO31" s="9"/>
      <c r="AP31" s="9"/>
      <c r="AQ31" s="9"/>
    </row>
    <row r="32" spans="1:47">
      <c r="B32" s="9"/>
      <c r="C32" s="9"/>
      <c r="D32" s="9"/>
      <c r="E32" s="9"/>
      <c r="F32" s="9"/>
      <c r="G32" s="9"/>
      <c r="H32" s="9"/>
      <c r="I32" s="42"/>
      <c r="J32" s="42"/>
      <c r="K32" s="42"/>
      <c r="L32" s="42"/>
      <c r="M32" s="42"/>
      <c r="N32" s="42"/>
      <c r="O32" s="42"/>
      <c r="P32" s="42"/>
      <c r="Q32" s="42"/>
      <c r="R32" s="42"/>
      <c r="S32" s="42"/>
      <c r="T32" s="42"/>
      <c r="U32" s="9"/>
      <c r="V32" s="9"/>
      <c r="W32" s="42"/>
      <c r="X32" s="42"/>
      <c r="Y32" s="42"/>
      <c r="Z32" s="42"/>
      <c r="AA32" s="42"/>
      <c r="AB32" s="42"/>
      <c r="AC32" s="44"/>
      <c r="AD32" s="42"/>
      <c r="AE32" s="9"/>
      <c r="AF32" s="9"/>
      <c r="AG32" s="9"/>
      <c r="AH32" s="9"/>
      <c r="AI32" s="9"/>
      <c r="AJ32" s="9"/>
      <c r="AK32" s="9"/>
      <c r="AL32" s="9"/>
      <c r="AM32" s="9"/>
      <c r="AN32" s="9"/>
      <c r="AO32" s="9"/>
      <c r="AP32" s="9"/>
      <c r="AQ32" s="9"/>
    </row>
    <row r="33" spans="2:43">
      <c r="B33" s="9"/>
      <c r="C33" s="9"/>
      <c r="D33" s="9"/>
      <c r="E33" s="9"/>
      <c r="F33" s="9"/>
      <c r="G33" s="9"/>
      <c r="H33" s="9"/>
      <c r="I33" s="42"/>
      <c r="J33" s="42"/>
      <c r="K33" s="42"/>
      <c r="L33" s="42"/>
      <c r="M33" s="42"/>
      <c r="N33" s="42"/>
      <c r="O33" s="42"/>
      <c r="P33" s="42"/>
      <c r="Q33" s="42"/>
      <c r="R33" s="42"/>
      <c r="S33" s="42"/>
      <c r="T33" s="42"/>
      <c r="U33" s="9"/>
      <c r="V33" s="9"/>
      <c r="W33" s="42"/>
      <c r="X33" s="42"/>
      <c r="Y33" s="42"/>
      <c r="Z33" s="42"/>
      <c r="AA33" s="42"/>
      <c r="AB33" s="42"/>
      <c r="AC33" s="44"/>
      <c r="AD33" s="42"/>
      <c r="AE33" s="9"/>
      <c r="AF33" s="9"/>
      <c r="AG33" s="9"/>
      <c r="AH33" s="9"/>
      <c r="AI33" s="9"/>
      <c r="AJ33" s="9"/>
      <c r="AK33" s="9"/>
      <c r="AL33" s="9"/>
      <c r="AM33" s="9"/>
      <c r="AN33" s="9"/>
      <c r="AO33" s="9"/>
      <c r="AP33" s="9"/>
      <c r="AQ33" s="9"/>
    </row>
    <row r="34" spans="2:43">
      <c r="B34" s="9"/>
      <c r="C34" s="9"/>
      <c r="D34" s="9"/>
      <c r="E34" s="9"/>
      <c r="F34" s="9"/>
      <c r="G34" s="9"/>
      <c r="H34" s="9"/>
      <c r="I34" s="42"/>
      <c r="J34" s="42"/>
      <c r="K34" s="42"/>
      <c r="L34" s="42"/>
      <c r="M34" s="42"/>
      <c r="N34" s="42"/>
      <c r="O34" s="42"/>
      <c r="P34" s="42"/>
      <c r="Q34" s="42"/>
      <c r="R34" s="42"/>
      <c r="S34" s="42"/>
      <c r="T34" s="42"/>
      <c r="U34" s="9"/>
      <c r="V34" s="9"/>
      <c r="W34" s="42"/>
      <c r="X34" s="42"/>
      <c r="Y34" s="42"/>
      <c r="Z34" s="42"/>
      <c r="AA34" s="42"/>
      <c r="AB34" s="42"/>
      <c r="AC34" s="44"/>
      <c r="AD34" s="42"/>
      <c r="AE34" s="9"/>
      <c r="AF34" s="9"/>
      <c r="AG34" s="9"/>
      <c r="AH34" s="9"/>
      <c r="AI34" s="9"/>
      <c r="AJ34" s="9"/>
      <c r="AK34" s="9"/>
      <c r="AL34" s="9"/>
      <c r="AM34" s="9"/>
      <c r="AN34" s="9"/>
      <c r="AO34" s="9"/>
      <c r="AP34" s="9"/>
      <c r="AQ34" s="9"/>
    </row>
    <row r="35" spans="2:43">
      <c r="B35" s="9"/>
      <c r="C35" s="9"/>
      <c r="D35" s="9"/>
      <c r="E35" s="9"/>
      <c r="F35" s="9"/>
      <c r="G35" s="9"/>
      <c r="H35" s="9"/>
      <c r="I35" s="42"/>
      <c r="J35" s="42"/>
      <c r="K35" s="42"/>
      <c r="L35" s="42"/>
      <c r="M35" s="42"/>
      <c r="N35" s="42"/>
      <c r="O35" s="42"/>
      <c r="P35" s="42"/>
      <c r="Q35" s="42"/>
      <c r="R35" s="42"/>
      <c r="S35" s="42"/>
      <c r="T35" s="42"/>
      <c r="U35" s="9"/>
      <c r="V35" s="9"/>
      <c r="W35" s="42"/>
      <c r="X35" s="42"/>
      <c r="Y35" s="42"/>
      <c r="Z35" s="42"/>
      <c r="AA35" s="42"/>
      <c r="AB35" s="42"/>
      <c r="AC35" s="44"/>
      <c r="AD35" s="42"/>
      <c r="AE35" s="9"/>
      <c r="AF35" s="9"/>
      <c r="AG35" s="9"/>
      <c r="AH35" s="9"/>
      <c r="AI35" s="9"/>
      <c r="AJ35" s="9"/>
      <c r="AK35" s="9"/>
      <c r="AL35" s="9"/>
      <c r="AM35" s="9"/>
      <c r="AN35" s="9"/>
      <c r="AO35" s="9"/>
      <c r="AP35" s="9"/>
      <c r="AQ35" s="9"/>
    </row>
    <row r="36" spans="2:43">
      <c r="B36" s="9"/>
      <c r="C36" s="9"/>
      <c r="D36" s="9"/>
      <c r="E36" s="9"/>
      <c r="F36" s="9"/>
      <c r="G36" s="9"/>
      <c r="H36" s="9"/>
      <c r="I36" s="42"/>
      <c r="J36" s="42"/>
      <c r="K36" s="42"/>
      <c r="L36" s="42"/>
      <c r="M36" s="42"/>
      <c r="N36" s="42"/>
      <c r="O36" s="42"/>
      <c r="P36" s="42"/>
      <c r="Q36" s="42"/>
      <c r="R36" s="42"/>
      <c r="S36" s="42"/>
      <c r="T36" s="42"/>
      <c r="U36" s="9"/>
      <c r="V36" s="9"/>
      <c r="W36" s="42"/>
      <c r="X36" s="42"/>
      <c r="Y36" s="42"/>
      <c r="Z36" s="42"/>
      <c r="AA36" s="42"/>
      <c r="AB36" s="42"/>
      <c r="AC36" s="44"/>
      <c r="AD36" s="42"/>
      <c r="AE36" s="9"/>
      <c r="AF36" s="9"/>
      <c r="AG36" s="9"/>
      <c r="AH36" s="9"/>
      <c r="AI36" s="9"/>
      <c r="AJ36" s="9"/>
      <c r="AK36" s="9"/>
      <c r="AL36" s="9"/>
      <c r="AM36" s="9"/>
      <c r="AN36" s="9"/>
      <c r="AO36" s="9"/>
      <c r="AP36" s="9"/>
      <c r="AQ36" s="9"/>
    </row>
    <row r="37" spans="2:43">
      <c r="B37" s="9"/>
      <c r="C37" s="9"/>
      <c r="D37" s="9"/>
      <c r="E37" s="9"/>
      <c r="F37" s="9"/>
      <c r="G37" s="9"/>
      <c r="H37" s="9"/>
      <c r="I37" s="42"/>
      <c r="J37" s="42"/>
      <c r="K37" s="42"/>
      <c r="L37" s="42"/>
      <c r="M37" s="42"/>
      <c r="N37" s="42"/>
      <c r="O37" s="42"/>
      <c r="P37" s="42"/>
      <c r="Q37" s="42"/>
      <c r="R37" s="42"/>
      <c r="S37" s="42"/>
      <c r="T37" s="42"/>
      <c r="U37" s="9"/>
      <c r="V37" s="9"/>
      <c r="W37" s="42"/>
      <c r="X37" s="42"/>
      <c r="Y37" s="42"/>
      <c r="Z37" s="42"/>
      <c r="AA37" s="42"/>
      <c r="AB37" s="42"/>
      <c r="AC37" s="44"/>
      <c r="AD37" s="42"/>
      <c r="AE37" s="9"/>
      <c r="AF37" s="9"/>
      <c r="AG37" s="9"/>
      <c r="AH37" s="9"/>
      <c r="AI37" s="9"/>
      <c r="AJ37" s="9"/>
      <c r="AK37" s="9"/>
      <c r="AL37" s="9"/>
      <c r="AM37" s="9"/>
      <c r="AN37" s="9"/>
      <c r="AO37" s="9"/>
      <c r="AP37" s="9"/>
      <c r="AQ37" s="9"/>
    </row>
    <row r="38" spans="2:43">
      <c r="B38" s="9"/>
      <c r="C38" s="9"/>
      <c r="D38" s="9"/>
      <c r="E38" s="9"/>
      <c r="F38" s="9"/>
      <c r="G38" s="9"/>
      <c r="H38" s="9"/>
      <c r="I38" s="42"/>
      <c r="J38" s="42"/>
      <c r="K38" s="42"/>
      <c r="L38" s="42"/>
      <c r="M38" s="42"/>
      <c r="N38" s="42"/>
      <c r="O38" s="42"/>
      <c r="P38" s="42"/>
      <c r="Q38" s="42"/>
      <c r="R38" s="42"/>
      <c r="S38" s="42"/>
      <c r="T38" s="42"/>
      <c r="U38" s="9"/>
      <c r="V38" s="9"/>
      <c r="W38" s="42"/>
      <c r="X38" s="42"/>
      <c r="Y38" s="42"/>
      <c r="Z38" s="42"/>
      <c r="AA38" s="42"/>
      <c r="AB38" s="42"/>
      <c r="AC38" s="44"/>
      <c r="AD38" s="42"/>
      <c r="AE38" s="9"/>
      <c r="AF38" s="9"/>
      <c r="AG38" s="9"/>
      <c r="AH38" s="9"/>
      <c r="AI38" s="9"/>
      <c r="AJ38" s="9"/>
      <c r="AK38" s="9"/>
      <c r="AL38" s="9"/>
      <c r="AM38" s="9"/>
      <c r="AN38" s="9"/>
      <c r="AO38" s="9"/>
      <c r="AP38" s="9"/>
      <c r="AQ38" s="9"/>
    </row>
    <row r="39" spans="2:43">
      <c r="B39" s="9"/>
      <c r="C39" s="9"/>
      <c r="D39" s="9"/>
      <c r="E39" s="9"/>
      <c r="F39" s="9"/>
      <c r="G39" s="9"/>
      <c r="H39" s="9"/>
      <c r="I39" s="42"/>
      <c r="J39" s="42"/>
      <c r="K39" s="42"/>
      <c r="L39" s="42"/>
      <c r="M39" s="42"/>
      <c r="N39" s="42"/>
      <c r="O39" s="42"/>
      <c r="P39" s="42"/>
      <c r="Q39" s="42"/>
      <c r="R39" s="42"/>
      <c r="S39" s="42"/>
      <c r="T39" s="42"/>
      <c r="U39" s="9"/>
      <c r="V39" s="9"/>
      <c r="W39" s="42"/>
      <c r="X39" s="42"/>
      <c r="Y39" s="42"/>
      <c r="Z39" s="42"/>
      <c r="AA39" s="42"/>
      <c r="AB39" s="42"/>
      <c r="AC39" s="44"/>
      <c r="AD39" s="42"/>
      <c r="AE39" s="9"/>
      <c r="AF39" s="9"/>
      <c r="AG39" s="9"/>
      <c r="AH39" s="9"/>
      <c r="AI39" s="9"/>
      <c r="AJ39" s="9"/>
      <c r="AK39" s="9"/>
      <c r="AL39" s="9"/>
      <c r="AM39" s="9"/>
      <c r="AN39" s="9"/>
      <c r="AO39" s="9"/>
      <c r="AP39" s="9"/>
      <c r="AQ39" s="9"/>
    </row>
    <row r="40" spans="2:43">
      <c r="B40" s="9"/>
      <c r="C40" s="9"/>
      <c r="D40" s="9"/>
      <c r="E40" s="9"/>
      <c r="F40" s="9"/>
      <c r="G40" s="9"/>
      <c r="H40" s="9"/>
      <c r="I40" s="42"/>
      <c r="J40" s="42"/>
      <c r="K40" s="42"/>
      <c r="L40" s="42"/>
      <c r="M40" s="42"/>
      <c r="N40" s="42"/>
      <c r="O40" s="42"/>
      <c r="P40" s="42"/>
      <c r="Q40" s="42"/>
      <c r="R40" s="42"/>
      <c r="S40" s="42"/>
      <c r="T40" s="42"/>
      <c r="U40" s="9"/>
      <c r="V40" s="9"/>
      <c r="W40" s="42"/>
      <c r="X40" s="42"/>
      <c r="Y40" s="42"/>
      <c r="Z40" s="42"/>
      <c r="AA40" s="42"/>
      <c r="AB40" s="42"/>
      <c r="AC40" s="44"/>
      <c r="AD40" s="42"/>
      <c r="AE40" s="9"/>
      <c r="AF40" s="9"/>
      <c r="AG40" s="9"/>
      <c r="AH40" s="9"/>
      <c r="AI40" s="9"/>
      <c r="AJ40" s="9"/>
      <c r="AK40" s="9"/>
      <c r="AL40" s="9"/>
      <c r="AM40" s="9"/>
      <c r="AN40" s="9"/>
      <c r="AO40" s="9"/>
      <c r="AP40" s="9"/>
      <c r="AQ40" s="9"/>
    </row>
    <row r="41" spans="2:43">
      <c r="B41" s="9"/>
      <c r="C41" s="9"/>
      <c r="D41" s="9"/>
      <c r="E41" s="9"/>
      <c r="F41" s="9"/>
      <c r="G41" s="9"/>
      <c r="H41" s="9"/>
      <c r="I41" s="42"/>
      <c r="J41" s="42"/>
      <c r="K41" s="42"/>
      <c r="L41" s="42"/>
      <c r="M41" s="42"/>
      <c r="N41" s="42"/>
      <c r="O41" s="42"/>
      <c r="P41" s="42"/>
      <c r="Q41" s="42"/>
      <c r="R41" s="42"/>
      <c r="S41" s="42"/>
      <c r="T41" s="42"/>
      <c r="U41" s="9"/>
      <c r="V41" s="9"/>
      <c r="W41" s="42"/>
      <c r="X41" s="42"/>
      <c r="Y41" s="42"/>
      <c r="Z41" s="42"/>
      <c r="AA41" s="42"/>
      <c r="AB41" s="42"/>
      <c r="AC41" s="44"/>
      <c r="AD41" s="42"/>
      <c r="AE41" s="9"/>
      <c r="AF41" s="9"/>
      <c r="AG41" s="9"/>
      <c r="AH41" s="9"/>
      <c r="AI41" s="9"/>
      <c r="AJ41" s="9"/>
      <c r="AK41" s="9"/>
      <c r="AL41" s="9"/>
      <c r="AM41" s="9"/>
      <c r="AN41" s="9"/>
      <c r="AO41" s="9"/>
      <c r="AP41" s="9"/>
      <c r="AQ41" s="9"/>
    </row>
    <row r="42" spans="2:43">
      <c r="B42" s="9"/>
      <c r="C42" s="9"/>
      <c r="D42" s="9"/>
      <c r="E42" s="9"/>
      <c r="F42" s="9"/>
      <c r="G42" s="9"/>
      <c r="H42" s="9"/>
      <c r="I42" s="42"/>
      <c r="J42" s="42"/>
      <c r="K42" s="42"/>
      <c r="L42" s="42"/>
      <c r="M42" s="42"/>
      <c r="N42" s="42"/>
      <c r="O42" s="42"/>
      <c r="P42" s="42"/>
      <c r="Q42" s="42"/>
      <c r="R42" s="42"/>
      <c r="S42" s="42"/>
      <c r="T42" s="42"/>
      <c r="U42" s="9"/>
      <c r="V42" s="9"/>
      <c r="W42" s="42"/>
      <c r="X42" s="42"/>
      <c r="Y42" s="42"/>
      <c r="Z42" s="42"/>
      <c r="AA42" s="42"/>
      <c r="AB42" s="42"/>
      <c r="AC42" s="44"/>
      <c r="AD42" s="42"/>
      <c r="AE42" s="9"/>
      <c r="AF42" s="9"/>
      <c r="AG42" s="9"/>
      <c r="AH42" s="9"/>
      <c r="AI42" s="9"/>
      <c r="AJ42" s="9"/>
      <c r="AK42" s="9"/>
      <c r="AL42" s="9"/>
      <c r="AM42" s="9"/>
      <c r="AN42" s="9"/>
      <c r="AO42" s="9"/>
      <c r="AP42" s="9"/>
      <c r="AQ42" s="9"/>
    </row>
    <row r="43" spans="2:43">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row>
    <row r="44" spans="2:43">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row>
    <row r="45" spans="2:43">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row>
    <row r="46" spans="2:43">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row>
    <row r="47" spans="2:43">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row>
    <row r="48" spans="2:43">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row>
    <row r="49" spans="2:43">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row>
    <row r="50" spans="2:43">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row>
    <row r="51" spans="2:43">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row>
    <row r="52" spans="2:43">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row>
    <row r="53" spans="2:43">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row>
    <row r="54" spans="2:43">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row>
    <row r="55" spans="2:43">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row>
    <row r="56" spans="2:43">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row>
    <row r="57" spans="2:43">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row>
    <row r="58" spans="2:43">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row>
    <row r="59" spans="2:43">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row>
    <row r="60" spans="2:43">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row>
    <row r="61" spans="2:43">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row>
    <row r="62" spans="2:43">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row>
    <row r="63" spans="2:43">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row>
    <row r="64" spans="2:43">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row>
    <row r="65" spans="2:43">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row>
    <row r="66" spans="2:43">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row>
    <row r="67" spans="2:43">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row>
    <row r="68" spans="2:43">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row>
    <row r="69" spans="2:43">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row>
    <row r="70" spans="2:43">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row>
    <row r="71" spans="2:43">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row>
    <row r="72" spans="2:43">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row>
    <row r="73" spans="2:43">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row>
    <row r="74" spans="2:43">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row>
    <row r="75" spans="2:43">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row>
    <row r="76" spans="2:43">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row>
    <row r="77" spans="2:43">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row>
    <row r="78" spans="2:43">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row>
    <row r="79" spans="2:43">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row>
    <row r="80" spans="2:43">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row>
    <row r="81" spans="2:43">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row>
    <row r="82" spans="2:43">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row>
    <row r="83" spans="2:43">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row>
    <row r="84" spans="2:43">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row>
    <row r="85" spans="2:43">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row>
    <row r="86" spans="2:43">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row>
    <row r="87" spans="2:43">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row>
    <row r="88" spans="2:43">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row>
    <row r="89" spans="2:43">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row>
    <row r="90" spans="2:43">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row>
    <row r="91" spans="2:43">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row>
    <row r="92" spans="2:43">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row>
    <row r="93" spans="2:43">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row>
    <row r="94" spans="2:43">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row>
    <row r="95" spans="2:43">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row>
    <row r="96" spans="2:43">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row>
    <row r="97" spans="2:43">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row>
    <row r="98" spans="2:43">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row>
    <row r="99" spans="2:43">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row>
    <row r="100" spans="2:43">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row>
    <row r="101" spans="2:43">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row>
    <row r="102" spans="2:43">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row>
    <row r="103" spans="2:43">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row>
    <row r="104" spans="2:43">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row>
    <row r="105" spans="2:43">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row>
    <row r="106" spans="2:43">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row>
    <row r="107" spans="2:43">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row>
    <row r="108" spans="2:43">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row>
    <row r="109" spans="2:43">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row>
    <row r="110" spans="2:43">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row>
    <row r="111" spans="2:43">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row>
    <row r="112" spans="2:43">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row>
    <row r="113" spans="2:43">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row>
    <row r="114" spans="2:43">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row>
    <row r="115" spans="2:43">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row>
    <row r="116" spans="2:43">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row>
    <row r="117" spans="2:43">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row>
    <row r="118" spans="2:43">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row>
    <row r="119" spans="2:43">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row>
    <row r="120" spans="2:43">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row>
    <row r="121" spans="2:43">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row>
    <row r="122" spans="2:43">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row>
    <row r="123" spans="2:43">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row>
    <row r="124" spans="2:43">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row>
    <row r="125" spans="2:43">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row>
    <row r="126" spans="2:43">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row>
    <row r="127" spans="2:43">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row>
    <row r="128" spans="2:43">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row>
    <row r="129" spans="2:43">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row>
    <row r="130" spans="2:43">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row>
    <row r="131" spans="2:43">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row>
    <row r="132" spans="2:43">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row>
    <row r="133" spans="2:43">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row>
    <row r="134" spans="2:43">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row>
    <row r="135" spans="2:43">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row>
    <row r="136" spans="2:43">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row>
    <row r="137" spans="2:43">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row>
    <row r="138" spans="2:43">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row>
    <row r="139" spans="2:43">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row>
    <row r="140" spans="2:43">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row>
    <row r="141" spans="2:43">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row>
    <row r="142" spans="2:43">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row>
    <row r="143" spans="2:43">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row>
    <row r="144" spans="2:43">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row>
    <row r="145" spans="2:43">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row>
    <row r="146" spans="2:43">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row>
    <row r="147" spans="2:43">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row>
    <row r="148" spans="2:43">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row>
    <row r="149" spans="2:43">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row>
    <row r="150" spans="2:43">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row>
    <row r="151" spans="2:43">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row>
    <row r="152" spans="2:43">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row>
    <row r="153" spans="2:43">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row>
    <row r="154" spans="2:43">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row>
    <row r="155" spans="2:43">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row>
    <row r="156" spans="2:43">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row>
    <row r="157" spans="2:43">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row>
    <row r="158" spans="2:43">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row>
    <row r="159" spans="2:43">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row>
    <row r="160" spans="2:43">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row>
    <row r="161" spans="2:43">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row>
    <row r="162" spans="2:43">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row>
    <row r="163" spans="2:43">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row>
    <row r="164" spans="2:43">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row>
    <row r="165" spans="2:43">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row>
    <row r="166" spans="2:43">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row>
    <row r="167" spans="2:43">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row>
    <row r="168" spans="2:43">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row>
    <row r="169" spans="2:43">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row>
    <row r="170" spans="2:43">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row>
    <row r="171" spans="2:43">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row>
    <row r="172" spans="2:43">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row>
    <row r="173" spans="2:43">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row>
    <row r="174" spans="2:43">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row>
    <row r="175" spans="2:43">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row>
    <row r="176" spans="2:43">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row>
    <row r="177" spans="2:43">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row>
    <row r="178" spans="2:43">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row>
    <row r="179" spans="2:43">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row>
    <row r="180" spans="2:43">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row>
    <row r="181" spans="2:43">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row>
    <row r="182" spans="2:43">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row>
    <row r="183" spans="2:43">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row>
    <row r="184" spans="2:43">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row>
    <row r="185" spans="2:43">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row>
    <row r="186" spans="2:43">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row>
    <row r="187" spans="2:43">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row>
    <row r="188" spans="2:43">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row>
    <row r="189" spans="2:43">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row>
    <row r="190" spans="2:43">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row>
    <row r="191" spans="2:43">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row>
    <row r="192" spans="2:43">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row>
    <row r="193" spans="2:43">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row>
    <row r="194" spans="2:43">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row>
    <row r="195" spans="2:43">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row>
    <row r="196" spans="2:43">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row>
    <row r="197" spans="2:43">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row>
    <row r="198" spans="2:43">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row>
    <row r="199" spans="2:43">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row>
    <row r="200" spans="2:43">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row>
    <row r="201" spans="2:43">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row>
    <row r="202" spans="2:43">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row>
    <row r="203" spans="2:43">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row>
    <row r="204" spans="2:43">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row>
    <row r="205" spans="2:43">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row>
    <row r="206" spans="2:43">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row>
    <row r="207" spans="2:43">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row>
    <row r="208" spans="2:43">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row>
    <row r="209" spans="2:43">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row>
    <row r="210" spans="2:43">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row>
    <row r="211" spans="2:43">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row>
    <row r="212" spans="2:43">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row>
    <row r="213" spans="2:43">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row>
    <row r="214" spans="2:43">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row>
    <row r="215" spans="2:43">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row>
    <row r="216" spans="2:43">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row>
    <row r="217" spans="2:43">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row>
    <row r="218" spans="2:43">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row>
    <row r="219" spans="2:43">
      <c r="B219" s="9"/>
      <c r="C219" s="9"/>
      <c r="D219" s="9"/>
      <c r="E219" s="9"/>
      <c r="F219" s="9"/>
      <c r="G219" s="9"/>
      <c r="H219" s="9"/>
      <c r="I219" s="42"/>
      <c r="J219" s="42"/>
      <c r="K219" s="42"/>
      <c r="L219" s="42"/>
      <c r="M219" s="42"/>
      <c r="N219" s="42"/>
      <c r="O219" s="42"/>
      <c r="P219" s="42"/>
      <c r="Q219" s="42"/>
      <c r="R219" s="42"/>
      <c r="S219" s="42"/>
      <c r="T219" s="42"/>
      <c r="U219" s="9"/>
      <c r="V219" s="9"/>
      <c r="W219" s="42"/>
      <c r="X219" s="42"/>
      <c r="Y219" s="42"/>
      <c r="Z219" s="42"/>
      <c r="AA219" s="42"/>
      <c r="AB219" s="42"/>
      <c r="AC219" s="44"/>
      <c r="AD219" s="42"/>
      <c r="AE219" s="9"/>
      <c r="AF219" s="9"/>
      <c r="AG219" s="9"/>
      <c r="AH219" s="9"/>
      <c r="AI219" s="9"/>
      <c r="AJ219" s="9"/>
      <c r="AK219" s="9"/>
      <c r="AL219" s="9"/>
      <c r="AM219" s="9"/>
      <c r="AN219" s="9"/>
      <c r="AO219" s="9"/>
      <c r="AP219" s="9"/>
      <c r="AQ219" s="9"/>
    </row>
  </sheetData>
  <autoFilter ref="A8:AQ23" xr:uid="{00000000-0009-0000-0000-00000C000000}">
    <filterColumn colId="8" showButton="0"/>
    <filterColumn colId="10" showButton="0"/>
    <filterColumn colId="12" showButton="0"/>
    <filterColumn colId="14" showButton="0"/>
    <filterColumn colId="16" showButton="0"/>
    <filterColumn colId="30" showButton="0"/>
  </autoFilter>
  <mergeCells count="36">
    <mergeCell ref="U7:W7"/>
    <mergeCell ref="U9:U23"/>
    <mergeCell ref="V9:V23"/>
    <mergeCell ref="W9:W23"/>
    <mergeCell ref="X4:Y4"/>
    <mergeCell ref="X7:X8"/>
    <mergeCell ref="Y7:Y8"/>
    <mergeCell ref="I8:J8"/>
    <mergeCell ref="B7:B8"/>
    <mergeCell ref="C7:D7"/>
    <mergeCell ref="E7:E8"/>
    <mergeCell ref="F7:H7"/>
    <mergeCell ref="A2:AE2"/>
    <mergeCell ref="A3:C3"/>
    <mergeCell ref="D3:G3"/>
    <mergeCell ref="H3:K3"/>
    <mergeCell ref="L3:S3"/>
    <mergeCell ref="T3:W3"/>
    <mergeCell ref="X3:AA3"/>
    <mergeCell ref="AB3:AC3"/>
    <mergeCell ref="AE7:AE8"/>
    <mergeCell ref="K8:L8"/>
    <mergeCell ref="O8:P8"/>
    <mergeCell ref="A9:A23"/>
    <mergeCell ref="A4:C4"/>
    <mergeCell ref="D4:G4"/>
    <mergeCell ref="I7:S7"/>
    <mergeCell ref="Z4:AC4"/>
    <mergeCell ref="AD4:AE4"/>
    <mergeCell ref="R8:S8"/>
    <mergeCell ref="B9:B23"/>
    <mergeCell ref="A5:C5"/>
    <mergeCell ref="D5:AE5"/>
    <mergeCell ref="B6:AE6"/>
    <mergeCell ref="A7:A8"/>
    <mergeCell ref="Z7:AD7"/>
  </mergeCells>
  <conditionalFormatting sqref="R9:R23">
    <cfRule type="cellIs" dxfId="138" priority="1" stopIfTrue="1" operator="equal">
      <formula>"IV"</formula>
    </cfRule>
    <cfRule type="cellIs" dxfId="137" priority="2" stopIfTrue="1" operator="equal">
      <formula>"III"</formula>
    </cfRule>
    <cfRule type="cellIs" dxfId="136" priority="3" stopIfTrue="1" operator="equal">
      <formula>"II"</formula>
    </cfRule>
    <cfRule type="cellIs" dxfId="135" priority="4" stopIfTrue="1" operator="equal">
      <formula>"I"</formula>
    </cfRule>
  </conditionalFormatting>
  <conditionalFormatting sqref="S9:T23">
    <cfRule type="cellIs" dxfId="134" priority="5" operator="equal">
      <formula>"Mejorable"</formula>
    </cfRule>
    <cfRule type="cellIs" dxfId="133" priority="6" stopIfTrue="1" operator="equal">
      <formula>"No Aceptable"</formula>
    </cfRule>
    <cfRule type="cellIs" dxfId="132" priority="7" stopIfTrue="1" operator="equal">
      <formula>"Aceptable"</formula>
    </cfRule>
    <cfRule type="cellIs" dxfId="131" priority="8" operator="equal">
      <formula>"No Aceptable  o Aceptable con control específico"</formula>
    </cfRule>
  </conditionalFormatting>
  <conditionalFormatting sqref="T9:T18">
    <cfRule type="containsText" dxfId="130" priority="31" operator="containsText" text="SI">
      <formula>NOT(ISERROR(SEARCH(("SI"),(T9))))</formula>
    </cfRule>
    <cfRule type="cellIs" dxfId="129" priority="32" operator="equal">
      <formula>"NO"</formula>
    </cfRule>
    <cfRule type="containsText" dxfId="128" priority="33" operator="containsText" text="SI">
      <formula>NOT(ISERROR(SEARCH(("SI"),(T9))))</formula>
    </cfRule>
  </conditionalFormatting>
  <conditionalFormatting sqref="T19">
    <cfRule type="cellIs" dxfId="127" priority="10" operator="equal">
      <formula>"NO"</formula>
    </cfRule>
  </conditionalFormatting>
  <conditionalFormatting sqref="T20:T23">
    <cfRule type="containsText" dxfId="126" priority="20" operator="containsText" text="SI">
      <formula>NOT(ISERROR(SEARCH(("SI"),(T20))))</formula>
    </cfRule>
    <cfRule type="cellIs" dxfId="125" priority="21" operator="equal">
      <formula>"NO"</formula>
    </cfRule>
    <cfRule type="containsText" dxfId="124" priority="22" operator="containsText" text="SI">
      <formula>NOT(ISERROR(SEARCH(("SI"),(T20))))</formula>
    </cfRule>
  </conditionalFormatting>
  <dataValidations count="4">
    <dataValidation type="list" allowBlank="1" showErrorMessage="1" sqref="K9:K10 K13" xr:uid="{00000000-0002-0000-0C00-000000000000}">
      <formula1>NIVELEXPOSICION</formula1>
    </dataValidation>
    <dataValidation type="list" allowBlank="1" showErrorMessage="1" sqref="I9:I10 I13" xr:uid="{00000000-0002-0000-0C00-000001000000}">
      <formula1>NIVELDEFICIENCIA</formula1>
    </dataValidation>
    <dataValidation type="list" allowBlank="1" showErrorMessage="1" sqref="B9 T9:T23 Y9:Y23" xr:uid="{00000000-0002-0000-0C00-000002000000}">
      <formula1>RUTINARIA</formula1>
    </dataValidation>
    <dataValidation type="list" allowBlank="1" showErrorMessage="1" sqref="O9:O10 O13" xr:uid="{00000000-0002-0000-0C00-000003000000}">
      <formula1>NIVELCONSECUENCIA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E05D4AF7-CE75-4EA2-8B01-5E9BB6DFE70D}">
            <xm:f>NOT(ISERROR(SEARCH(("SI"),('1. SEV CIU'!T19))))</xm:f>
            <x14:dxf>
              <fill>
                <patternFill patternType="solid">
                  <fgColor rgb="FF92D050"/>
                  <bgColor rgb="FF92D050"/>
                </patternFill>
              </fill>
            </x14:dxf>
          </x14:cfRule>
          <x14:cfRule type="containsText" priority="11" operator="containsText" text="SI" id="{ADF269E1-4A50-4D5F-92B4-D16D93E16DEA}">
            <xm:f>NOT(ISERROR(SEARCH(("SI"),('1. SEV CIU'!T19))))</xm:f>
            <x14:dxf>
              <fill>
                <patternFill patternType="solid">
                  <fgColor rgb="FFFF0000"/>
                  <bgColor rgb="FFFF0000"/>
                </patternFill>
              </fill>
            </x14:dxf>
          </x14:cfRule>
          <xm:sqref>T19</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FF99"/>
    <pageSetUpPr fitToPage="1"/>
  </sheetPr>
  <dimension ref="A1:AU992"/>
  <sheetViews>
    <sheetView showGridLines="0" view="pageBreakPreview" topLeftCell="A9" zoomScale="85" zoomScaleNormal="75" zoomScaleSheetLayoutView="85" workbookViewId="0">
      <selection activeCell="I14" sqref="I14"/>
    </sheetView>
  </sheetViews>
  <sheetFormatPr defaultColWidth="12.625" defaultRowHeight="15" customHeight="1"/>
  <cols>
    <col min="1" max="1" width="22" customWidth="1"/>
    <col min="2" max="2" width="4.75" customWidth="1"/>
    <col min="3" max="3" width="12.125" customWidth="1"/>
    <col min="4" max="4" width="13.875" customWidth="1"/>
    <col min="5" max="5" width="29" customWidth="1"/>
    <col min="6" max="6" width="20.25" customWidth="1"/>
    <col min="7" max="7" width="14.875" customWidth="1"/>
    <col min="8" max="8" width="26.25" customWidth="1"/>
    <col min="9" max="14" width="5.125" customWidth="1"/>
    <col min="15" max="15" width="3.5" customWidth="1"/>
    <col min="16" max="16" width="3.75" customWidth="1"/>
    <col min="17" max="17" width="5.125" customWidth="1"/>
    <col min="18" max="18" width="4.625" customWidth="1"/>
    <col min="19" max="19" width="11.625" customWidth="1"/>
    <col min="20" max="20" width="14.125" customWidth="1"/>
    <col min="21" max="23" width="5.625" customWidth="1"/>
    <col min="24" max="24" width="14.125" customWidth="1"/>
    <col min="25" max="25" width="4.25" customWidth="1"/>
    <col min="26" max="27" width="13.375" customWidth="1"/>
    <col min="28" max="28" width="16" customWidth="1"/>
    <col min="29" max="29" width="34.25" customWidth="1"/>
    <col min="30" max="30" width="17.625" customWidth="1"/>
    <col min="31" max="31" width="15.875" customWidth="1"/>
    <col min="32" max="47" width="10" customWidth="1"/>
  </cols>
  <sheetData>
    <row r="1" spans="1:47" ht="8.25" customHeight="1">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c r="AQ1" s="7"/>
      <c r="AR1" s="7"/>
      <c r="AS1" s="7"/>
      <c r="AT1" s="7"/>
    </row>
    <row r="2" spans="1:47" s="47" customFormat="1" ht="63"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6"/>
      <c r="AG2" s="46"/>
      <c r="AH2" s="46"/>
      <c r="AI2" s="46"/>
      <c r="AJ2" s="46"/>
      <c r="AK2" s="46"/>
      <c r="AL2" s="46"/>
      <c r="AM2" s="46"/>
      <c r="AN2" s="46"/>
      <c r="AO2" s="46"/>
      <c r="AP2" s="46"/>
      <c r="AQ2" s="46"/>
      <c r="AR2" s="46"/>
      <c r="AS2" s="46"/>
      <c r="AT2" s="46"/>
    </row>
    <row r="3" spans="1:47" s="48"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716" t="s">
        <v>318</v>
      </c>
      <c r="AC3" s="716"/>
      <c r="AD3" s="77" t="s">
        <v>319</v>
      </c>
      <c r="AE3" s="378">
        <v>4</v>
      </c>
      <c r="AF3" s="46"/>
      <c r="AG3" s="46"/>
      <c r="AH3" s="46"/>
      <c r="AI3" s="46"/>
      <c r="AJ3" s="46"/>
      <c r="AK3" s="46"/>
      <c r="AL3" s="46"/>
      <c r="AM3" s="46"/>
      <c r="AN3" s="46"/>
      <c r="AO3" s="46"/>
      <c r="AP3" s="46"/>
      <c r="AQ3" s="46"/>
      <c r="AR3" s="46"/>
      <c r="AS3" s="46"/>
      <c r="AT3" s="46"/>
    </row>
    <row r="4" spans="1:47" s="48" customFormat="1" ht="22.5" customHeight="1">
      <c r="A4" s="438" t="s">
        <v>320</v>
      </c>
      <c r="B4" s="438"/>
      <c r="C4" s="438"/>
      <c r="D4" s="439" t="s">
        <v>820</v>
      </c>
      <c r="E4" s="440"/>
      <c r="F4" s="440"/>
      <c r="G4" s="441"/>
      <c r="H4" s="50"/>
      <c r="I4" s="219"/>
      <c r="J4" s="220"/>
      <c r="K4" s="220"/>
      <c r="L4" s="220"/>
      <c r="M4" s="220"/>
      <c r="N4" s="220"/>
      <c r="O4" s="220"/>
      <c r="P4" s="220"/>
      <c r="Q4" s="220"/>
      <c r="R4" s="220"/>
      <c r="S4" s="220"/>
      <c r="T4" s="220"/>
      <c r="U4" s="220"/>
      <c r="V4" s="220"/>
      <c r="W4" s="220"/>
      <c r="X4" s="446" t="s">
        <v>322</v>
      </c>
      <c r="Y4" s="447"/>
      <c r="Z4" s="439" t="s">
        <v>323</v>
      </c>
      <c r="AA4" s="440"/>
      <c r="AB4" s="440"/>
      <c r="AC4" s="444"/>
      <c r="AD4" s="445" t="s">
        <v>324</v>
      </c>
      <c r="AE4" s="445"/>
      <c r="AF4" s="49"/>
      <c r="AG4" s="49"/>
      <c r="AH4" s="49"/>
      <c r="AI4" s="49"/>
      <c r="AJ4" s="49"/>
      <c r="AK4" s="49"/>
      <c r="AL4" s="49"/>
      <c r="AM4" s="49"/>
      <c r="AN4" s="49"/>
      <c r="AO4" s="49"/>
      <c r="AP4" s="49"/>
      <c r="AQ4" s="49"/>
      <c r="AR4" s="49"/>
      <c r="AS4" s="49"/>
      <c r="AT4" s="49"/>
    </row>
    <row r="5" spans="1:47" s="48" customFormat="1" ht="22.5" customHeight="1">
      <c r="A5" s="438" t="s">
        <v>325</v>
      </c>
      <c r="B5" s="438"/>
      <c r="C5" s="438"/>
      <c r="D5" s="442" t="s">
        <v>821</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c r="AN5" s="49"/>
      <c r="AO5" s="49"/>
      <c r="AP5" s="49"/>
      <c r="AQ5" s="49"/>
      <c r="AR5" s="49"/>
      <c r="AS5" s="49"/>
      <c r="AT5" s="49"/>
    </row>
    <row r="6" spans="1:47" ht="25.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c r="AR6" s="9"/>
      <c r="AS6" s="9"/>
      <c r="AT6" s="9"/>
      <c r="AU6" s="9"/>
    </row>
    <row r="7" spans="1:47" ht="42.75" customHeight="1">
      <c r="A7" s="433" t="s">
        <v>329</v>
      </c>
      <c r="B7" s="435"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c r="AO7" s="9"/>
      <c r="AP7" s="9"/>
      <c r="AQ7" s="9"/>
      <c r="AR7" s="9"/>
      <c r="AS7" s="9"/>
      <c r="AT7" s="9"/>
      <c r="AU7" s="9"/>
    </row>
    <row r="8" spans="1:47" ht="132" customHeight="1">
      <c r="A8" s="434"/>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c r="AO8" s="9"/>
      <c r="AP8" s="9"/>
      <c r="AQ8" s="9"/>
      <c r="AR8" s="9"/>
      <c r="AS8" s="9"/>
      <c r="AT8" s="9"/>
      <c r="AU8" s="9"/>
    </row>
    <row r="9" spans="1:47" ht="203.25" customHeight="1">
      <c r="A9" s="462" t="s">
        <v>822</v>
      </c>
      <c r="B9" s="425" t="s">
        <v>4</v>
      </c>
      <c r="C9" s="90" t="s">
        <v>6</v>
      </c>
      <c r="D9" s="95" t="s">
        <v>5</v>
      </c>
      <c r="E9" s="95"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6</v>
      </c>
      <c r="V9" s="429"/>
      <c r="W9" s="429">
        <f>U9+V9</f>
        <v>6</v>
      </c>
      <c r="X9" s="100" t="s">
        <v>137</v>
      </c>
      <c r="Y9" s="90" t="s">
        <v>4</v>
      </c>
      <c r="Z9" s="90" t="s">
        <v>86</v>
      </c>
      <c r="AA9" s="90" t="s">
        <v>86</v>
      </c>
      <c r="AB9" s="98" t="s">
        <v>341</v>
      </c>
      <c r="AC9" s="89" t="s">
        <v>342</v>
      </c>
      <c r="AD9" s="90" t="s">
        <v>86</v>
      </c>
      <c r="AE9" s="143" t="s">
        <v>86</v>
      </c>
      <c r="AF9" s="9"/>
      <c r="AG9" s="9"/>
      <c r="AH9" s="9"/>
      <c r="AI9" s="9"/>
      <c r="AJ9" s="9"/>
      <c r="AK9" s="9"/>
      <c r="AL9" s="9"/>
      <c r="AM9" s="9"/>
      <c r="AN9" s="9"/>
      <c r="AO9" s="9"/>
      <c r="AP9" s="9"/>
      <c r="AQ9" s="9"/>
      <c r="AR9" s="9"/>
      <c r="AS9" s="9"/>
      <c r="AT9" s="9"/>
      <c r="AU9" s="9"/>
    </row>
    <row r="10" spans="1:47" ht="99.75" hidden="1" customHeight="1">
      <c r="A10" s="463"/>
      <c r="B10" s="425"/>
      <c r="C10" s="90" t="s">
        <v>167</v>
      </c>
      <c r="D10" s="95" t="s">
        <v>9</v>
      </c>
      <c r="E10" s="95" t="s">
        <v>424</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101" t="s">
        <v>348</v>
      </c>
      <c r="AD10" s="90" t="s">
        <v>86</v>
      </c>
      <c r="AE10" s="143" t="s">
        <v>86</v>
      </c>
      <c r="AF10" s="9"/>
      <c r="AG10" s="9"/>
      <c r="AH10" s="9"/>
      <c r="AI10" s="9"/>
      <c r="AJ10" s="9"/>
      <c r="AK10" s="9"/>
      <c r="AL10" s="9"/>
      <c r="AM10" s="9"/>
      <c r="AN10" s="9"/>
      <c r="AO10" s="9"/>
      <c r="AP10" s="9"/>
      <c r="AQ10" s="9"/>
      <c r="AR10" s="9"/>
      <c r="AS10" s="9"/>
      <c r="AT10" s="9"/>
      <c r="AU10" s="9"/>
    </row>
    <row r="11" spans="1:47" ht="102.75" hidden="1" customHeight="1">
      <c r="A11" s="463"/>
      <c r="B11" s="425"/>
      <c r="C11" s="102" t="s">
        <v>349</v>
      </c>
      <c r="D11" s="102" t="s">
        <v>9</v>
      </c>
      <c r="E11" s="90"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105" t="s">
        <v>353</v>
      </c>
      <c r="AD11" s="90" t="s">
        <v>86</v>
      </c>
      <c r="AE11" s="142" t="s">
        <v>86</v>
      </c>
      <c r="AF11" s="9"/>
      <c r="AG11" s="9"/>
      <c r="AH11" s="9"/>
      <c r="AI11" s="9"/>
      <c r="AJ11" s="9"/>
      <c r="AK11" s="9"/>
      <c r="AL11" s="9"/>
      <c r="AM11" s="9"/>
      <c r="AN11" s="9"/>
      <c r="AO11" s="9"/>
      <c r="AP11" s="9"/>
      <c r="AQ11" s="9"/>
      <c r="AR11" s="9"/>
      <c r="AS11" s="9"/>
      <c r="AT11" s="9"/>
      <c r="AU11" s="9"/>
    </row>
    <row r="12" spans="1:47" ht="114.75" hidden="1" customHeight="1">
      <c r="A12" s="463"/>
      <c r="B12" s="425"/>
      <c r="C12" s="90" t="s">
        <v>354</v>
      </c>
      <c r="D12" s="90" t="s">
        <v>9</v>
      </c>
      <c r="E12" s="90"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06" t="s">
        <v>360</v>
      </c>
      <c r="AD12" s="90" t="s">
        <v>86</v>
      </c>
      <c r="AE12" s="143" t="s">
        <v>86</v>
      </c>
      <c r="AF12" s="9"/>
      <c r="AG12" s="9"/>
      <c r="AH12" s="9"/>
      <c r="AI12" s="9"/>
      <c r="AJ12" s="9"/>
      <c r="AK12" s="9"/>
      <c r="AL12" s="9"/>
      <c r="AM12" s="9"/>
      <c r="AN12" s="9"/>
      <c r="AO12" s="9"/>
      <c r="AP12" s="9"/>
      <c r="AQ12" s="9"/>
      <c r="AR12" s="9"/>
      <c r="AS12" s="9"/>
      <c r="AT12" s="9"/>
      <c r="AU12" s="9"/>
    </row>
    <row r="13" spans="1:47" ht="90" customHeight="1">
      <c r="A13" s="463"/>
      <c r="B13" s="425"/>
      <c r="C13" s="90" t="s">
        <v>206</v>
      </c>
      <c r="D13" s="95" t="s">
        <v>17</v>
      </c>
      <c r="E13" s="95" t="s">
        <v>361</v>
      </c>
      <c r="F13" s="95" t="s">
        <v>362</v>
      </c>
      <c r="G13" s="95" t="s">
        <v>363</v>
      </c>
      <c r="H13" s="95" t="s">
        <v>364</v>
      </c>
      <c r="I13" s="90">
        <v>6</v>
      </c>
      <c r="J13" s="217" t="str">
        <f t="shared" si="0"/>
        <v>Alto</v>
      </c>
      <c r="K13" s="90">
        <v>3</v>
      </c>
      <c r="L13" s="217" t="str">
        <f t="shared" si="1"/>
        <v>Frecuente</v>
      </c>
      <c r="M13" s="90">
        <f t="shared" si="7"/>
        <v>18</v>
      </c>
      <c r="N13" s="217" t="str">
        <f t="shared" si="2"/>
        <v>Alto</v>
      </c>
      <c r="O13" s="90">
        <v>25</v>
      </c>
      <c r="P13" s="217" t="str">
        <f t="shared" si="3"/>
        <v>Grave</v>
      </c>
      <c r="Q13" s="90">
        <f t="shared" si="4"/>
        <v>450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101" t="s">
        <v>366</v>
      </c>
      <c r="AD13" s="90" t="s">
        <v>86</v>
      </c>
      <c r="AE13" s="143" t="s">
        <v>367</v>
      </c>
      <c r="AF13" s="9"/>
      <c r="AG13" s="9"/>
      <c r="AH13" s="9"/>
      <c r="AI13" s="9"/>
      <c r="AJ13" s="9"/>
      <c r="AK13" s="9"/>
      <c r="AL13" s="9"/>
      <c r="AM13" s="9"/>
      <c r="AN13" s="9"/>
      <c r="AO13" s="9"/>
      <c r="AP13" s="9"/>
      <c r="AQ13" s="9"/>
      <c r="AR13" s="9"/>
      <c r="AS13" s="9"/>
      <c r="AT13" s="9"/>
      <c r="AU13" s="9"/>
    </row>
    <row r="14" spans="1:47" ht="102.75" customHeight="1">
      <c r="A14" s="463"/>
      <c r="B14" s="425"/>
      <c r="C14" s="90" t="s">
        <v>368</v>
      </c>
      <c r="D14" s="90" t="s">
        <v>20</v>
      </c>
      <c r="E14" s="90"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101" t="s">
        <v>374</v>
      </c>
      <c r="AD14" s="90" t="s">
        <v>86</v>
      </c>
      <c r="AE14" s="143" t="s">
        <v>86</v>
      </c>
      <c r="AF14" s="9"/>
      <c r="AG14" s="9"/>
      <c r="AH14" s="9"/>
      <c r="AI14" s="9"/>
      <c r="AJ14" s="9"/>
      <c r="AK14" s="9"/>
      <c r="AL14" s="9"/>
      <c r="AM14" s="9"/>
      <c r="AN14" s="9"/>
      <c r="AO14" s="9"/>
      <c r="AP14" s="9"/>
      <c r="AQ14" s="9"/>
      <c r="AR14" s="9"/>
      <c r="AS14" s="9"/>
      <c r="AT14" s="9"/>
      <c r="AU14" s="9"/>
    </row>
    <row r="15" spans="1:47" ht="83.25" customHeight="1">
      <c r="A15" s="463"/>
      <c r="B15" s="425"/>
      <c r="C15" s="90" t="s">
        <v>225</v>
      </c>
      <c r="D15" s="95" t="s">
        <v>20</v>
      </c>
      <c r="E15" s="108"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97" t="s">
        <v>377</v>
      </c>
      <c r="AD15" s="90" t="s">
        <v>86</v>
      </c>
      <c r="AE15" s="143" t="s">
        <v>86</v>
      </c>
      <c r="AF15" s="9"/>
      <c r="AG15" s="9"/>
      <c r="AH15" s="9"/>
      <c r="AI15" s="9"/>
      <c r="AJ15" s="9"/>
      <c r="AK15" s="9"/>
      <c r="AL15" s="9"/>
      <c r="AM15" s="9"/>
      <c r="AN15" s="9"/>
      <c r="AO15" s="9"/>
      <c r="AP15" s="9"/>
      <c r="AQ15" s="9"/>
      <c r="AR15" s="9"/>
      <c r="AS15" s="9"/>
      <c r="AT15" s="9"/>
      <c r="AU15" s="9"/>
    </row>
    <row r="16" spans="1:47" ht="134.25" hidden="1" customHeight="1">
      <c r="A16" s="463"/>
      <c r="B16" s="425"/>
      <c r="C16" s="90" t="s">
        <v>289</v>
      </c>
      <c r="D16" s="90" t="s">
        <v>23</v>
      </c>
      <c r="E16" s="90"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106" t="s">
        <v>384</v>
      </c>
      <c r="AD16" s="90" t="s">
        <v>86</v>
      </c>
      <c r="AE16" s="90" t="s">
        <v>86</v>
      </c>
      <c r="AF16" s="9"/>
      <c r="AG16" s="9"/>
      <c r="AH16" s="9"/>
      <c r="AI16" s="9"/>
      <c r="AJ16" s="9"/>
      <c r="AK16" s="9"/>
      <c r="AL16" s="9"/>
      <c r="AM16" s="9"/>
      <c r="AN16" s="9"/>
      <c r="AO16" s="9"/>
      <c r="AP16" s="9"/>
      <c r="AQ16" s="9"/>
      <c r="AR16" s="9"/>
      <c r="AS16" s="9"/>
      <c r="AT16" s="9"/>
      <c r="AU16" s="9"/>
    </row>
    <row r="17" spans="1:47" ht="159" hidden="1" customHeight="1">
      <c r="A17" s="463"/>
      <c r="B17" s="425"/>
      <c r="C17" s="90" t="s">
        <v>385</v>
      </c>
      <c r="D17" s="95" t="s">
        <v>23</v>
      </c>
      <c r="E17" s="90"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06" t="s">
        <v>391</v>
      </c>
      <c r="AD17" s="90" t="s">
        <v>86</v>
      </c>
      <c r="AE17" s="143" t="s">
        <v>86</v>
      </c>
      <c r="AF17" s="9"/>
      <c r="AG17" s="9"/>
      <c r="AH17" s="9"/>
      <c r="AI17" s="9"/>
      <c r="AJ17" s="9"/>
      <c r="AK17" s="9"/>
      <c r="AL17" s="9"/>
      <c r="AM17" s="9"/>
      <c r="AN17" s="9"/>
      <c r="AO17" s="9"/>
      <c r="AP17" s="9"/>
      <c r="AQ17" s="9"/>
      <c r="AR17" s="9"/>
      <c r="AS17" s="9"/>
      <c r="AT17" s="9"/>
      <c r="AU17" s="9"/>
    </row>
    <row r="18" spans="1:47" ht="117.75" customHeight="1">
      <c r="A18" s="463"/>
      <c r="B18" s="425"/>
      <c r="C18" s="90" t="s">
        <v>397</v>
      </c>
      <c r="D18" s="95" t="s">
        <v>23</v>
      </c>
      <c r="E18" s="90" t="s">
        <v>386</v>
      </c>
      <c r="F18" s="90" t="s">
        <v>86</v>
      </c>
      <c r="G18" s="98" t="s">
        <v>388</v>
      </c>
      <c r="H18" s="98" t="s">
        <v>381</v>
      </c>
      <c r="I18" s="98">
        <v>2</v>
      </c>
      <c r="J18" s="216" t="str">
        <f t="shared" si="0"/>
        <v>Medio</v>
      </c>
      <c r="K18" s="98">
        <v>3</v>
      </c>
      <c r="L18" s="216" t="str">
        <f t="shared" si="1"/>
        <v>Frecuente</v>
      </c>
      <c r="M18" s="98">
        <f t="shared" si="7"/>
        <v>6</v>
      </c>
      <c r="N18" s="216" t="str">
        <f t="shared" si="2"/>
        <v>Medio</v>
      </c>
      <c r="O18" s="98">
        <v>25</v>
      </c>
      <c r="P18" s="216" t="str">
        <f t="shared" si="3"/>
        <v>Grave</v>
      </c>
      <c r="Q18" s="98">
        <f t="shared" si="4"/>
        <v>150</v>
      </c>
      <c r="R18" s="90" t="str">
        <f t="shared" si="5"/>
        <v>II</v>
      </c>
      <c r="S18" s="99" t="str">
        <f t="shared" si="6"/>
        <v>No Aceptable  o Aceptable con control específico</v>
      </c>
      <c r="T18" s="99" t="s">
        <v>4</v>
      </c>
      <c r="U18" s="430"/>
      <c r="V18" s="430"/>
      <c r="W18" s="430"/>
      <c r="X18" s="100" t="s">
        <v>246</v>
      </c>
      <c r="Y18" s="90" t="s">
        <v>4</v>
      </c>
      <c r="Z18" s="90" t="s">
        <v>86</v>
      </c>
      <c r="AA18" s="90" t="s">
        <v>86</v>
      </c>
      <c r="AB18" s="90" t="s">
        <v>398</v>
      </c>
      <c r="AC18" s="106" t="s">
        <v>391</v>
      </c>
      <c r="AD18" s="90" t="s">
        <v>86</v>
      </c>
      <c r="AE18" s="90" t="s">
        <v>86</v>
      </c>
      <c r="AF18" s="9"/>
      <c r="AG18" s="9"/>
      <c r="AH18" s="9"/>
      <c r="AI18" s="9"/>
      <c r="AJ18" s="9"/>
      <c r="AK18" s="9"/>
      <c r="AL18" s="9"/>
      <c r="AM18" s="9"/>
      <c r="AN18" s="9"/>
      <c r="AO18" s="9"/>
      <c r="AP18" s="9"/>
      <c r="AQ18" s="9"/>
      <c r="AR18" s="9"/>
      <c r="AS18" s="9"/>
      <c r="AT18" s="9"/>
      <c r="AU18" s="9"/>
    </row>
    <row r="19" spans="1:47" ht="154.5" hidden="1" customHeight="1">
      <c r="A19" s="463"/>
      <c r="B19" s="425"/>
      <c r="C19" s="90" t="s">
        <v>392</v>
      </c>
      <c r="D19" s="90" t="s">
        <v>23</v>
      </c>
      <c r="E19" s="90" t="s">
        <v>393</v>
      </c>
      <c r="F19" s="96" t="s">
        <v>339</v>
      </c>
      <c r="G19" s="98" t="s">
        <v>394</v>
      </c>
      <c r="H19" s="90" t="s">
        <v>395</v>
      </c>
      <c r="I19" s="98">
        <v>2</v>
      </c>
      <c r="J19" s="216" t="str">
        <f t="shared" si="0"/>
        <v>Medio</v>
      </c>
      <c r="K19" s="98">
        <v>1</v>
      </c>
      <c r="L19" s="216" t="str">
        <f t="shared" si="1"/>
        <v>Esporádica</v>
      </c>
      <c r="M19" s="98">
        <f t="shared" si="7"/>
        <v>2</v>
      </c>
      <c r="N19" s="216" t="str">
        <f t="shared" si="2"/>
        <v>Bajo</v>
      </c>
      <c r="O19" s="98">
        <v>10</v>
      </c>
      <c r="P19" s="216" t="str">
        <f t="shared" si="3"/>
        <v>Leve</v>
      </c>
      <c r="Q19" s="98">
        <f t="shared" si="4"/>
        <v>20</v>
      </c>
      <c r="R19" s="90" t="str">
        <f t="shared" si="5"/>
        <v>IV</v>
      </c>
      <c r="S19" s="99" t="str">
        <f t="shared" si="6"/>
        <v>Aceptable</v>
      </c>
      <c r="T19" s="99" t="s">
        <v>4</v>
      </c>
      <c r="U19" s="430"/>
      <c r="V19" s="430"/>
      <c r="W19" s="430"/>
      <c r="X19" s="100" t="s">
        <v>390</v>
      </c>
      <c r="Y19" s="90" t="s">
        <v>8</v>
      </c>
      <c r="Z19" s="90" t="s">
        <v>86</v>
      </c>
      <c r="AA19" s="90" t="s">
        <v>86</v>
      </c>
      <c r="AB19" s="90" t="s">
        <v>86</v>
      </c>
      <c r="AC19" s="106" t="s">
        <v>396</v>
      </c>
      <c r="AD19" s="90" t="s">
        <v>86</v>
      </c>
      <c r="AE19" s="143" t="s">
        <v>86</v>
      </c>
      <c r="AF19" s="9"/>
      <c r="AG19" s="9"/>
      <c r="AH19" s="9"/>
      <c r="AI19" s="9"/>
      <c r="AJ19" s="9"/>
      <c r="AK19" s="9"/>
      <c r="AL19" s="9"/>
      <c r="AM19" s="9"/>
      <c r="AN19" s="9"/>
      <c r="AO19" s="9"/>
      <c r="AP19" s="9"/>
      <c r="AQ19" s="9"/>
      <c r="AR19" s="9"/>
      <c r="AS19" s="9"/>
      <c r="AT19" s="9"/>
      <c r="AU19" s="9"/>
    </row>
    <row r="20" spans="1:47" ht="154.5" customHeight="1">
      <c r="A20" s="463"/>
      <c r="B20" s="425"/>
      <c r="C20" s="90" t="s">
        <v>399</v>
      </c>
      <c r="D20" s="95" t="s">
        <v>23</v>
      </c>
      <c r="E20" s="90"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06" t="s">
        <v>402</v>
      </c>
      <c r="AD20" s="90" t="s">
        <v>86</v>
      </c>
      <c r="AE20" s="143" t="s">
        <v>86</v>
      </c>
      <c r="AF20" s="9"/>
      <c r="AG20" s="9"/>
      <c r="AH20" s="9"/>
      <c r="AI20" s="9"/>
      <c r="AJ20" s="9"/>
      <c r="AK20" s="9"/>
      <c r="AL20" s="9"/>
      <c r="AM20" s="9"/>
      <c r="AN20" s="9"/>
      <c r="AO20" s="9"/>
      <c r="AP20" s="9"/>
      <c r="AQ20" s="9"/>
      <c r="AR20" s="9"/>
      <c r="AS20" s="9"/>
      <c r="AT20" s="9"/>
      <c r="AU20" s="9"/>
    </row>
    <row r="21" spans="1:47" ht="132.75" customHeight="1">
      <c r="A21" s="463"/>
      <c r="B21" s="425"/>
      <c r="C21" s="109" t="s">
        <v>403</v>
      </c>
      <c r="D21" s="95" t="s">
        <v>23</v>
      </c>
      <c r="E21" s="98"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110" t="s">
        <v>409</v>
      </c>
      <c r="AD21" s="90" t="s">
        <v>86</v>
      </c>
      <c r="AE21" s="143" t="s">
        <v>86</v>
      </c>
      <c r="AF21" s="9"/>
      <c r="AG21" s="9"/>
      <c r="AH21" s="9"/>
      <c r="AI21" s="9"/>
      <c r="AJ21" s="9"/>
      <c r="AK21" s="9"/>
      <c r="AL21" s="9"/>
      <c r="AM21" s="9"/>
      <c r="AN21" s="9"/>
      <c r="AO21" s="9"/>
      <c r="AP21" s="9"/>
      <c r="AQ21" s="9"/>
      <c r="AR21" s="9"/>
      <c r="AS21" s="9"/>
      <c r="AT21" s="9"/>
      <c r="AU21" s="9"/>
    </row>
    <row r="22" spans="1:47" ht="138.75" customHeight="1">
      <c r="A22" s="463"/>
      <c r="B22" s="425"/>
      <c r="C22" s="109" t="s">
        <v>410</v>
      </c>
      <c r="D22" s="96" t="s">
        <v>23</v>
      </c>
      <c r="E22" s="98"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110" t="s">
        <v>415</v>
      </c>
      <c r="AD22" s="90" t="s">
        <v>86</v>
      </c>
      <c r="AE22" s="143" t="s">
        <v>86</v>
      </c>
      <c r="AF22" s="9"/>
      <c r="AG22" s="9"/>
      <c r="AH22" s="9"/>
      <c r="AI22" s="9"/>
      <c r="AJ22" s="9"/>
      <c r="AK22" s="9"/>
      <c r="AL22" s="9"/>
      <c r="AM22" s="9"/>
      <c r="AN22" s="9"/>
      <c r="AO22" s="9"/>
      <c r="AP22" s="9"/>
      <c r="AQ22" s="9"/>
      <c r="AR22" s="9"/>
      <c r="AS22" s="9"/>
      <c r="AT22" s="9"/>
      <c r="AU22" s="9"/>
    </row>
    <row r="23" spans="1:47" ht="127.5" customHeight="1">
      <c r="A23" s="463"/>
      <c r="B23" s="425"/>
      <c r="C23" s="90" t="s">
        <v>234</v>
      </c>
      <c r="D23" s="95" t="s">
        <v>26</v>
      </c>
      <c r="E23" s="90"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110" t="s">
        <v>419</v>
      </c>
      <c r="AD23" s="90" t="s">
        <v>86</v>
      </c>
      <c r="AE23" s="143" t="s">
        <v>86</v>
      </c>
      <c r="AF23" s="9"/>
      <c r="AG23" s="9"/>
      <c r="AH23" s="9"/>
      <c r="AI23" s="9"/>
      <c r="AJ23" s="9"/>
      <c r="AK23" s="9"/>
      <c r="AL23" s="9"/>
      <c r="AM23" s="9"/>
      <c r="AN23" s="9"/>
      <c r="AO23" s="9"/>
      <c r="AP23" s="9"/>
      <c r="AQ23" s="9"/>
      <c r="AR23" s="9"/>
      <c r="AS23" s="9"/>
      <c r="AT23" s="9"/>
      <c r="AU23" s="9"/>
    </row>
    <row r="24" spans="1:47" ht="15.75" customHeight="1">
      <c r="B24" s="9"/>
      <c r="C24" s="9"/>
      <c r="D24" s="9"/>
      <c r="E24" s="9"/>
      <c r="F24" s="9"/>
      <c r="G24" s="9"/>
      <c r="H24" s="9"/>
      <c r="I24" s="42"/>
      <c r="J24" s="42"/>
      <c r="K24" s="42"/>
      <c r="L24" s="42"/>
      <c r="M24" s="42"/>
      <c r="N24" s="42"/>
      <c r="O24" s="42"/>
      <c r="P24" s="42"/>
      <c r="Q24" s="42"/>
      <c r="R24" s="42"/>
      <c r="S24" s="42"/>
      <c r="T24" s="42"/>
      <c r="U24" s="9"/>
      <c r="V24" s="9"/>
      <c r="W24" s="42"/>
      <c r="X24" s="42"/>
      <c r="Y24" s="42"/>
      <c r="Z24" s="42"/>
      <c r="AA24" s="42"/>
      <c r="AB24" s="42"/>
      <c r="AC24" s="44"/>
      <c r="AD24" s="42"/>
      <c r="AE24" s="9"/>
      <c r="AF24" s="9"/>
      <c r="AG24" s="9"/>
      <c r="AH24" s="9"/>
      <c r="AI24" s="9"/>
      <c r="AJ24" s="9"/>
      <c r="AK24" s="9"/>
      <c r="AL24" s="9"/>
      <c r="AM24" s="9"/>
      <c r="AN24" s="9"/>
      <c r="AO24" s="9"/>
      <c r="AP24" s="9"/>
      <c r="AQ24" s="9"/>
      <c r="AR24" s="9"/>
      <c r="AS24" s="9"/>
      <c r="AT24" s="9"/>
      <c r="AU24" s="9"/>
    </row>
    <row r="25" spans="1:47" ht="15.75" customHeight="1">
      <c r="B25" s="9"/>
      <c r="C25" s="9"/>
      <c r="D25" s="9"/>
      <c r="E25" s="9"/>
      <c r="F25" s="9"/>
      <c r="G25" s="9"/>
      <c r="H25" s="9"/>
      <c r="I25" s="42"/>
      <c r="J25" s="42"/>
      <c r="K25" s="42"/>
      <c r="L25" s="42"/>
      <c r="M25" s="42"/>
      <c r="N25" s="42"/>
      <c r="O25" s="42"/>
      <c r="P25" s="42"/>
      <c r="Q25" s="42"/>
      <c r="R25" s="42"/>
      <c r="S25" s="42"/>
      <c r="T25" s="42"/>
      <c r="U25" s="9"/>
      <c r="V25" s="9"/>
      <c r="W25" s="42"/>
      <c r="X25" s="42"/>
      <c r="Y25" s="42"/>
      <c r="Z25" s="42"/>
      <c r="AA25" s="42"/>
      <c r="AB25" s="42"/>
      <c r="AC25" s="44"/>
      <c r="AD25" s="42"/>
      <c r="AE25" s="9"/>
      <c r="AF25" s="9"/>
      <c r="AG25" s="9"/>
      <c r="AH25" s="9"/>
      <c r="AI25" s="9"/>
      <c r="AJ25" s="9"/>
      <c r="AK25" s="9"/>
      <c r="AL25" s="9"/>
      <c r="AM25" s="9"/>
      <c r="AN25" s="9"/>
      <c r="AO25" s="9"/>
      <c r="AP25" s="9"/>
      <c r="AQ25" s="9"/>
      <c r="AR25" s="9"/>
      <c r="AS25" s="9"/>
      <c r="AT25" s="9"/>
      <c r="AU25" s="9"/>
    </row>
    <row r="26" spans="1:47" ht="15.75" customHeight="1">
      <c r="B26" s="9"/>
      <c r="C26" s="9"/>
      <c r="D26" s="9"/>
      <c r="E26" s="9"/>
      <c r="F26" s="9"/>
      <c r="G26" s="9"/>
      <c r="H26" s="9"/>
      <c r="I26" s="42"/>
      <c r="J26" s="42"/>
      <c r="K26" s="42"/>
      <c r="L26" s="42"/>
      <c r="M26" s="42"/>
      <c r="N26" s="42"/>
      <c r="O26" s="42"/>
      <c r="P26" s="42"/>
      <c r="Q26" s="42"/>
      <c r="R26" s="42"/>
      <c r="S26" s="42"/>
      <c r="T26" s="42"/>
      <c r="U26" s="9"/>
      <c r="V26" s="9"/>
      <c r="W26" s="42"/>
      <c r="X26" s="42"/>
      <c r="Y26" s="42"/>
      <c r="Z26" s="42"/>
      <c r="AA26" s="42"/>
      <c r="AB26" s="42"/>
      <c r="AC26" s="44"/>
      <c r="AD26" s="42"/>
      <c r="AE26" s="9"/>
      <c r="AF26" s="9"/>
      <c r="AG26" s="9"/>
      <c r="AH26" s="9"/>
      <c r="AI26" s="9"/>
      <c r="AJ26" s="9"/>
      <c r="AK26" s="9"/>
      <c r="AL26" s="9"/>
      <c r="AM26" s="9"/>
      <c r="AN26" s="9"/>
      <c r="AO26" s="9"/>
      <c r="AP26" s="9"/>
      <c r="AQ26" s="9"/>
      <c r="AR26" s="9"/>
      <c r="AS26" s="9"/>
      <c r="AT26" s="9"/>
      <c r="AU26" s="9"/>
    </row>
    <row r="27" spans="1:47" ht="15.75" customHeight="1">
      <c r="B27" s="9"/>
      <c r="C27" s="9"/>
      <c r="D27" s="9"/>
      <c r="E27" s="9"/>
      <c r="F27" s="9"/>
      <c r="G27" s="9"/>
      <c r="H27" s="9"/>
      <c r="I27" s="42"/>
      <c r="J27" s="42"/>
      <c r="K27" s="42"/>
      <c r="L27" s="42"/>
      <c r="M27" s="42"/>
      <c r="N27" s="42"/>
      <c r="O27" s="42"/>
      <c r="P27" s="42"/>
      <c r="Q27" s="42"/>
      <c r="R27" s="42"/>
      <c r="S27" s="42"/>
      <c r="T27" s="42"/>
      <c r="U27" s="9"/>
      <c r="V27" s="9"/>
      <c r="W27" s="42"/>
      <c r="X27" s="42"/>
      <c r="Y27" s="42"/>
      <c r="Z27" s="42"/>
      <c r="AA27" s="42"/>
      <c r="AB27" s="42"/>
      <c r="AC27" s="44"/>
      <c r="AD27" s="42"/>
      <c r="AE27" s="9"/>
      <c r="AF27" s="9"/>
      <c r="AG27" s="9"/>
      <c r="AH27" s="9"/>
      <c r="AI27" s="9"/>
      <c r="AJ27" s="9"/>
      <c r="AK27" s="9"/>
      <c r="AL27" s="9"/>
      <c r="AM27" s="9"/>
      <c r="AN27" s="9"/>
      <c r="AO27" s="9"/>
      <c r="AP27" s="9"/>
      <c r="AQ27" s="9"/>
      <c r="AR27" s="9"/>
      <c r="AS27" s="9"/>
      <c r="AT27" s="9"/>
      <c r="AU27" s="9"/>
    </row>
    <row r="28" spans="1:47" ht="15.75" customHeight="1">
      <c r="B28" s="9"/>
      <c r="C28" s="9"/>
      <c r="D28" s="9"/>
      <c r="E28" s="9"/>
      <c r="F28" s="9"/>
      <c r="G28" s="9"/>
      <c r="H28" s="9"/>
      <c r="I28" s="42"/>
      <c r="J28" s="42"/>
      <c r="K28" s="42"/>
      <c r="L28" s="42"/>
      <c r="M28" s="42"/>
      <c r="N28" s="42"/>
      <c r="O28" s="42"/>
      <c r="P28" s="42"/>
      <c r="Q28" s="42"/>
      <c r="R28" s="42"/>
      <c r="S28" s="42"/>
      <c r="T28" s="42"/>
      <c r="U28" s="9"/>
      <c r="V28" s="9"/>
      <c r="W28" s="42"/>
      <c r="X28" s="42"/>
      <c r="Y28" s="42"/>
      <c r="Z28" s="42"/>
      <c r="AA28" s="42"/>
      <c r="AB28" s="42"/>
      <c r="AC28" s="44"/>
      <c r="AD28" s="42"/>
      <c r="AE28" s="9"/>
      <c r="AF28" s="9"/>
      <c r="AG28" s="9"/>
      <c r="AH28" s="9"/>
      <c r="AI28" s="9"/>
      <c r="AJ28" s="9"/>
      <c r="AK28" s="9"/>
      <c r="AL28" s="9"/>
      <c r="AM28" s="9"/>
      <c r="AN28" s="9"/>
      <c r="AO28" s="9"/>
      <c r="AP28" s="9"/>
      <c r="AQ28" s="9"/>
      <c r="AR28" s="9"/>
      <c r="AS28" s="9"/>
      <c r="AT28" s="9"/>
      <c r="AU28" s="9"/>
    </row>
    <row r="29" spans="1:47" ht="15.75" customHeight="1">
      <c r="B29" s="9"/>
      <c r="C29" s="9"/>
      <c r="D29" s="9"/>
      <c r="E29" s="9"/>
      <c r="F29" s="9"/>
      <c r="G29" s="9"/>
      <c r="H29" s="9"/>
      <c r="I29" s="42"/>
      <c r="J29" s="42"/>
      <c r="K29" s="42"/>
      <c r="L29" s="42"/>
      <c r="M29" s="42"/>
      <c r="N29" s="42"/>
      <c r="O29" s="42"/>
      <c r="P29" s="42"/>
      <c r="Q29" s="42"/>
      <c r="R29" s="42"/>
      <c r="S29" s="42"/>
      <c r="T29" s="42"/>
      <c r="U29" s="9"/>
      <c r="V29" s="9"/>
      <c r="W29" s="42"/>
      <c r="X29" s="42"/>
      <c r="Y29" s="42"/>
      <c r="Z29" s="42"/>
      <c r="AA29" s="42"/>
      <c r="AB29" s="42"/>
      <c r="AC29" s="44"/>
      <c r="AD29" s="42"/>
      <c r="AE29" s="9"/>
      <c r="AF29" s="9"/>
      <c r="AG29" s="9"/>
      <c r="AH29" s="9"/>
      <c r="AI29" s="9"/>
      <c r="AJ29" s="9"/>
      <c r="AK29" s="9"/>
      <c r="AL29" s="9"/>
      <c r="AM29" s="9"/>
      <c r="AN29" s="9"/>
      <c r="AO29" s="9"/>
      <c r="AP29" s="9"/>
      <c r="AQ29" s="9"/>
      <c r="AR29" s="9"/>
      <c r="AS29" s="9"/>
      <c r="AT29" s="9"/>
      <c r="AU29" s="9"/>
    </row>
    <row r="30" spans="1:47" ht="15.75" customHeight="1">
      <c r="B30" s="9"/>
      <c r="C30" s="9"/>
      <c r="D30" s="9"/>
      <c r="E30" s="9"/>
      <c r="F30" s="9"/>
      <c r="G30" s="9"/>
      <c r="H30" s="9"/>
      <c r="I30" s="42"/>
      <c r="J30" s="42"/>
      <c r="K30" s="42"/>
      <c r="L30" s="42"/>
      <c r="M30" s="42"/>
      <c r="N30" s="42"/>
      <c r="O30" s="42"/>
      <c r="P30" s="42"/>
      <c r="Q30" s="42"/>
      <c r="R30" s="42"/>
      <c r="S30" s="42"/>
      <c r="T30" s="42"/>
      <c r="U30" s="9"/>
      <c r="V30" s="9"/>
      <c r="W30" s="42"/>
      <c r="X30" s="42"/>
      <c r="Y30" s="42"/>
      <c r="Z30" s="42"/>
      <c r="AA30" s="42"/>
      <c r="AB30" s="42"/>
      <c r="AC30" s="44"/>
      <c r="AD30" s="42"/>
      <c r="AE30" s="9"/>
      <c r="AF30" s="9"/>
      <c r="AG30" s="9"/>
      <c r="AH30" s="9"/>
      <c r="AI30" s="9"/>
      <c r="AJ30" s="9"/>
      <c r="AK30" s="9"/>
      <c r="AL30" s="9"/>
      <c r="AM30" s="9"/>
      <c r="AN30" s="9"/>
      <c r="AO30" s="9"/>
      <c r="AP30" s="9"/>
      <c r="AQ30" s="9"/>
      <c r="AR30" s="9"/>
      <c r="AS30" s="9"/>
      <c r="AT30" s="9"/>
      <c r="AU30" s="9"/>
    </row>
    <row r="31" spans="1:47" ht="15.75" customHeight="1">
      <c r="B31" s="9"/>
      <c r="C31" s="9"/>
      <c r="D31" s="9"/>
      <c r="E31" s="9"/>
      <c r="F31" s="9"/>
      <c r="G31" s="9"/>
      <c r="H31" s="9"/>
      <c r="I31" s="42"/>
      <c r="J31" s="42"/>
      <c r="K31" s="42"/>
      <c r="L31" s="42"/>
      <c r="M31" s="42"/>
      <c r="N31" s="42"/>
      <c r="O31" s="42"/>
      <c r="P31" s="42"/>
      <c r="Q31" s="42"/>
      <c r="R31" s="42"/>
      <c r="S31" s="42"/>
      <c r="T31" s="42"/>
      <c r="U31" s="9"/>
      <c r="V31" s="9"/>
      <c r="W31" s="42"/>
      <c r="X31" s="42"/>
      <c r="Y31" s="42"/>
      <c r="Z31" s="42"/>
      <c r="AA31" s="42"/>
      <c r="AB31" s="42"/>
      <c r="AC31" s="44"/>
      <c r="AD31" s="42"/>
      <c r="AE31" s="9"/>
      <c r="AF31" s="9"/>
      <c r="AG31" s="9"/>
      <c r="AH31" s="9"/>
      <c r="AI31" s="9"/>
      <c r="AJ31" s="9"/>
      <c r="AK31" s="9"/>
      <c r="AL31" s="9"/>
      <c r="AM31" s="9"/>
      <c r="AN31" s="9"/>
      <c r="AO31" s="9"/>
      <c r="AP31" s="9"/>
      <c r="AQ31" s="9"/>
      <c r="AR31" s="9"/>
      <c r="AS31" s="9"/>
      <c r="AT31" s="9"/>
      <c r="AU31" s="9"/>
    </row>
    <row r="32" spans="1:47" ht="15.75" customHeight="1">
      <c r="B32" s="9"/>
      <c r="C32" s="9"/>
      <c r="D32" s="9"/>
      <c r="E32" s="9"/>
      <c r="F32" s="9"/>
      <c r="G32" s="9"/>
      <c r="H32" s="9"/>
      <c r="I32" s="42"/>
      <c r="J32" s="42"/>
      <c r="K32" s="42"/>
      <c r="L32" s="42"/>
      <c r="M32" s="42"/>
      <c r="N32" s="42"/>
      <c r="O32" s="42"/>
      <c r="P32" s="42"/>
      <c r="Q32" s="42"/>
      <c r="R32" s="42"/>
      <c r="S32" s="42"/>
      <c r="T32" s="42"/>
      <c r="U32" s="9"/>
      <c r="V32" s="9"/>
      <c r="W32" s="42"/>
      <c r="X32" s="42"/>
      <c r="Y32" s="42"/>
      <c r="Z32" s="42"/>
      <c r="AA32" s="42"/>
      <c r="AB32" s="42"/>
      <c r="AC32" s="44"/>
      <c r="AD32" s="42"/>
      <c r="AE32" s="9"/>
      <c r="AF32" s="9"/>
      <c r="AG32" s="9"/>
      <c r="AH32" s="9"/>
      <c r="AI32" s="9"/>
      <c r="AJ32" s="9"/>
      <c r="AK32" s="9"/>
      <c r="AL32" s="9"/>
      <c r="AM32" s="9"/>
      <c r="AN32" s="9"/>
      <c r="AO32" s="9"/>
      <c r="AP32" s="9"/>
      <c r="AQ32" s="9"/>
      <c r="AR32" s="9"/>
      <c r="AS32" s="9"/>
      <c r="AT32" s="9"/>
      <c r="AU32" s="9"/>
    </row>
    <row r="33" spans="2:47" ht="15.75" customHeight="1">
      <c r="B33" s="9"/>
      <c r="C33" s="9"/>
      <c r="D33" s="9"/>
      <c r="E33" s="9"/>
      <c r="F33" s="9"/>
      <c r="G33" s="9"/>
      <c r="H33" s="9"/>
      <c r="I33" s="42"/>
      <c r="J33" s="42"/>
      <c r="K33" s="42"/>
      <c r="L33" s="42"/>
      <c r="M33" s="42"/>
      <c r="N33" s="42"/>
      <c r="O33" s="42"/>
      <c r="P33" s="42"/>
      <c r="Q33" s="42"/>
      <c r="R33" s="42"/>
      <c r="S33" s="42"/>
      <c r="T33" s="42"/>
      <c r="U33" s="9"/>
      <c r="V33" s="9"/>
      <c r="W33" s="42"/>
      <c r="X33" s="42"/>
      <c r="Y33" s="42"/>
      <c r="Z33" s="42"/>
      <c r="AA33" s="42"/>
      <c r="AB33" s="42"/>
      <c r="AC33" s="44"/>
      <c r="AD33" s="42"/>
      <c r="AE33" s="9"/>
      <c r="AF33" s="9"/>
      <c r="AG33" s="9"/>
      <c r="AH33" s="9"/>
      <c r="AI33" s="9"/>
      <c r="AJ33" s="9"/>
      <c r="AK33" s="9"/>
      <c r="AL33" s="9"/>
      <c r="AM33" s="9"/>
      <c r="AN33" s="9"/>
      <c r="AO33" s="9"/>
      <c r="AP33" s="9"/>
      <c r="AQ33" s="9"/>
      <c r="AR33" s="9"/>
      <c r="AS33" s="9"/>
      <c r="AT33" s="9"/>
      <c r="AU33" s="9"/>
    </row>
    <row r="34" spans="2:47" ht="15.75" customHeight="1">
      <c r="B34" s="9"/>
      <c r="C34" s="9"/>
      <c r="D34" s="9"/>
      <c r="E34" s="9"/>
      <c r="F34" s="9"/>
      <c r="G34" s="9"/>
      <c r="H34" s="9"/>
      <c r="I34" s="42"/>
      <c r="J34" s="42"/>
      <c r="K34" s="42"/>
      <c r="L34" s="42"/>
      <c r="M34" s="42"/>
      <c r="N34" s="42"/>
      <c r="O34" s="42"/>
      <c r="P34" s="42"/>
      <c r="Q34" s="42"/>
      <c r="R34" s="42"/>
      <c r="S34" s="42"/>
      <c r="T34" s="42"/>
      <c r="U34" s="9"/>
      <c r="V34" s="9"/>
      <c r="W34" s="42"/>
      <c r="X34" s="42"/>
      <c r="Y34" s="42"/>
      <c r="Z34" s="42"/>
      <c r="AA34" s="42"/>
      <c r="AB34" s="42"/>
      <c r="AC34" s="44"/>
      <c r="AD34" s="42"/>
      <c r="AE34" s="9"/>
      <c r="AF34" s="9"/>
      <c r="AG34" s="9"/>
      <c r="AH34" s="9"/>
      <c r="AI34" s="9"/>
      <c r="AJ34" s="9"/>
      <c r="AK34" s="9"/>
      <c r="AL34" s="9"/>
      <c r="AM34" s="9"/>
      <c r="AN34" s="9"/>
      <c r="AO34" s="9"/>
      <c r="AP34" s="9"/>
      <c r="AQ34" s="9"/>
      <c r="AR34" s="9"/>
      <c r="AS34" s="9"/>
      <c r="AT34" s="9"/>
      <c r="AU34" s="9"/>
    </row>
    <row r="35" spans="2:47" ht="15.75" customHeight="1">
      <c r="B35" s="9"/>
      <c r="C35" s="9"/>
      <c r="D35" s="9"/>
      <c r="E35" s="9"/>
      <c r="F35" s="9"/>
      <c r="G35" s="9"/>
      <c r="H35" s="9"/>
      <c r="I35" s="42"/>
      <c r="J35" s="42"/>
      <c r="K35" s="42"/>
      <c r="L35" s="42"/>
      <c r="M35" s="42"/>
      <c r="N35" s="42"/>
      <c r="O35" s="42"/>
      <c r="P35" s="42"/>
      <c r="Q35" s="42"/>
      <c r="R35" s="42"/>
      <c r="S35" s="42"/>
      <c r="T35" s="42"/>
      <c r="U35" s="9"/>
      <c r="V35" s="9"/>
      <c r="W35" s="42"/>
      <c r="X35" s="42"/>
      <c r="Y35" s="42"/>
      <c r="Z35" s="42"/>
      <c r="AA35" s="42"/>
      <c r="AB35" s="42"/>
      <c r="AC35" s="44"/>
      <c r="AD35" s="42"/>
      <c r="AE35" s="9"/>
      <c r="AF35" s="9"/>
      <c r="AG35" s="9"/>
      <c r="AH35" s="9"/>
      <c r="AI35" s="9"/>
      <c r="AJ35" s="9"/>
      <c r="AK35" s="9"/>
      <c r="AL35" s="9"/>
      <c r="AM35" s="9"/>
      <c r="AN35" s="9"/>
      <c r="AO35" s="9"/>
      <c r="AP35" s="9"/>
      <c r="AQ35" s="9"/>
      <c r="AR35" s="9"/>
      <c r="AS35" s="9"/>
      <c r="AT35" s="9"/>
      <c r="AU35" s="9"/>
    </row>
    <row r="36" spans="2:47" ht="15.75" customHeight="1">
      <c r="B36" s="9"/>
      <c r="C36" s="9"/>
      <c r="D36" s="9"/>
      <c r="E36" s="9"/>
      <c r="F36" s="9"/>
      <c r="G36" s="9"/>
      <c r="H36" s="9"/>
      <c r="I36" s="42"/>
      <c r="J36" s="42"/>
      <c r="K36" s="42"/>
      <c r="L36" s="42"/>
      <c r="M36" s="42"/>
      <c r="N36" s="42"/>
      <c r="O36" s="42"/>
      <c r="P36" s="42"/>
      <c r="Q36" s="42"/>
      <c r="R36" s="42"/>
      <c r="S36" s="42"/>
      <c r="T36" s="42"/>
      <c r="U36" s="9"/>
      <c r="V36" s="9"/>
      <c r="W36" s="42"/>
      <c r="X36" s="42"/>
      <c r="Y36" s="42"/>
      <c r="Z36" s="42"/>
      <c r="AA36" s="42"/>
      <c r="AB36" s="42"/>
      <c r="AC36" s="44"/>
      <c r="AD36" s="42"/>
      <c r="AE36" s="9"/>
      <c r="AF36" s="9"/>
      <c r="AG36" s="9"/>
      <c r="AH36" s="9"/>
      <c r="AI36" s="9"/>
      <c r="AJ36" s="9"/>
      <c r="AK36" s="9"/>
      <c r="AL36" s="9"/>
      <c r="AM36" s="9"/>
      <c r="AN36" s="9"/>
      <c r="AO36" s="9"/>
      <c r="AP36" s="9"/>
      <c r="AQ36" s="9"/>
      <c r="AR36" s="9"/>
      <c r="AS36" s="9"/>
      <c r="AT36" s="9"/>
      <c r="AU36" s="9"/>
    </row>
    <row r="37" spans="2:47" ht="15.75" customHeight="1">
      <c r="B37" s="9"/>
      <c r="C37" s="9"/>
      <c r="D37" s="9"/>
      <c r="E37" s="9"/>
      <c r="F37" s="9"/>
      <c r="G37" s="9"/>
      <c r="H37" s="9"/>
      <c r="I37" s="42"/>
      <c r="J37" s="42"/>
      <c r="K37" s="42"/>
      <c r="L37" s="42"/>
      <c r="M37" s="42"/>
      <c r="N37" s="42"/>
      <c r="O37" s="42"/>
      <c r="P37" s="42"/>
      <c r="Q37" s="42"/>
      <c r="R37" s="42"/>
      <c r="S37" s="42"/>
      <c r="T37" s="42"/>
      <c r="U37" s="9"/>
      <c r="V37" s="9"/>
      <c r="W37" s="42"/>
      <c r="X37" s="42"/>
      <c r="Y37" s="42"/>
      <c r="Z37" s="42"/>
      <c r="AA37" s="42"/>
      <c r="AB37" s="42"/>
      <c r="AC37" s="44"/>
      <c r="AD37" s="42"/>
      <c r="AE37" s="9"/>
      <c r="AF37" s="9"/>
      <c r="AG37" s="9"/>
      <c r="AH37" s="9"/>
      <c r="AI37" s="9"/>
      <c r="AJ37" s="9"/>
      <c r="AK37" s="9"/>
      <c r="AL37" s="9"/>
      <c r="AM37" s="9"/>
      <c r="AN37" s="9"/>
      <c r="AO37" s="9"/>
      <c r="AP37" s="9"/>
      <c r="AQ37" s="9"/>
      <c r="AR37" s="9"/>
      <c r="AS37" s="9"/>
      <c r="AT37" s="9"/>
      <c r="AU37" s="9"/>
    </row>
    <row r="38" spans="2:47" ht="15.75" customHeight="1">
      <c r="B38" s="9"/>
      <c r="C38" s="9"/>
      <c r="D38" s="9"/>
      <c r="E38" s="9"/>
      <c r="F38" s="9"/>
      <c r="G38" s="9"/>
      <c r="H38" s="9"/>
      <c r="I38" s="42"/>
      <c r="J38" s="42"/>
      <c r="K38" s="42"/>
      <c r="L38" s="42"/>
      <c r="M38" s="42"/>
      <c r="N38" s="42"/>
      <c r="O38" s="42"/>
      <c r="P38" s="42"/>
      <c r="Q38" s="42"/>
      <c r="R38" s="42"/>
      <c r="S38" s="42"/>
      <c r="T38" s="42"/>
      <c r="U38" s="9"/>
      <c r="V38" s="9"/>
      <c r="W38" s="42"/>
      <c r="X38" s="42"/>
      <c r="Y38" s="42"/>
      <c r="Z38" s="42"/>
      <c r="AA38" s="42"/>
      <c r="AB38" s="42"/>
      <c r="AC38" s="44"/>
      <c r="AD38" s="42"/>
      <c r="AE38" s="9"/>
      <c r="AF38" s="9"/>
      <c r="AG38" s="9"/>
      <c r="AH38" s="9"/>
      <c r="AI38" s="9"/>
      <c r="AJ38" s="9"/>
      <c r="AK38" s="9"/>
      <c r="AL38" s="9"/>
      <c r="AM38" s="9"/>
      <c r="AN38" s="9"/>
      <c r="AO38" s="9"/>
      <c r="AP38" s="9"/>
      <c r="AQ38" s="9"/>
      <c r="AR38" s="9"/>
      <c r="AS38" s="9"/>
      <c r="AT38" s="9"/>
      <c r="AU38" s="9"/>
    </row>
    <row r="39" spans="2:47" ht="15.75" customHeight="1">
      <c r="B39" s="9"/>
      <c r="C39" s="9"/>
      <c r="D39" s="9"/>
      <c r="E39" s="9"/>
      <c r="F39" s="9"/>
      <c r="G39" s="9"/>
      <c r="H39" s="9"/>
      <c r="I39" s="42"/>
      <c r="J39" s="42"/>
      <c r="K39" s="42"/>
      <c r="L39" s="42"/>
      <c r="M39" s="42"/>
      <c r="N39" s="42"/>
      <c r="O39" s="42"/>
      <c r="P39" s="42"/>
      <c r="Q39" s="42"/>
      <c r="R39" s="42"/>
      <c r="S39" s="42"/>
      <c r="T39" s="42"/>
      <c r="U39" s="9"/>
      <c r="V39" s="9"/>
      <c r="W39" s="42"/>
      <c r="X39" s="42"/>
      <c r="Y39" s="42"/>
      <c r="Z39" s="42"/>
      <c r="AA39" s="42"/>
      <c r="AB39" s="42"/>
      <c r="AC39" s="44"/>
      <c r="AD39" s="42"/>
      <c r="AE39" s="9"/>
      <c r="AF39" s="9"/>
      <c r="AG39" s="9"/>
      <c r="AH39" s="9"/>
      <c r="AI39" s="9"/>
      <c r="AJ39" s="9"/>
      <c r="AK39" s="9"/>
      <c r="AL39" s="9"/>
      <c r="AM39" s="9"/>
      <c r="AN39" s="9"/>
      <c r="AO39" s="9"/>
      <c r="AP39" s="9"/>
      <c r="AQ39" s="9"/>
      <c r="AR39" s="9"/>
      <c r="AS39" s="9"/>
      <c r="AT39" s="9"/>
      <c r="AU39" s="9"/>
    </row>
    <row r="40" spans="2:47" ht="15.75" customHeight="1">
      <c r="B40" s="9"/>
      <c r="C40" s="9"/>
      <c r="D40" s="9"/>
      <c r="E40" s="9"/>
      <c r="F40" s="9"/>
      <c r="G40" s="9"/>
      <c r="H40" s="9"/>
      <c r="I40" s="42"/>
      <c r="J40" s="42"/>
      <c r="K40" s="42"/>
      <c r="L40" s="42"/>
      <c r="M40" s="42"/>
      <c r="N40" s="42"/>
      <c r="O40" s="42"/>
      <c r="P40" s="42"/>
      <c r="Q40" s="42"/>
      <c r="R40" s="42"/>
      <c r="S40" s="42"/>
      <c r="T40" s="42"/>
      <c r="U40" s="9"/>
      <c r="V40" s="9"/>
      <c r="W40" s="42"/>
      <c r="X40" s="42"/>
      <c r="Y40" s="42"/>
      <c r="Z40" s="42"/>
      <c r="AA40" s="42"/>
      <c r="AB40" s="42"/>
      <c r="AC40" s="44"/>
      <c r="AD40" s="42"/>
      <c r="AE40" s="9"/>
      <c r="AF40" s="9"/>
      <c r="AG40" s="9"/>
      <c r="AH40" s="9"/>
      <c r="AI40" s="9"/>
      <c r="AJ40" s="9"/>
      <c r="AK40" s="9"/>
      <c r="AL40" s="9"/>
      <c r="AM40" s="9"/>
      <c r="AN40" s="9"/>
      <c r="AO40" s="9"/>
      <c r="AP40" s="9"/>
      <c r="AQ40" s="9"/>
      <c r="AR40" s="9"/>
      <c r="AS40" s="9"/>
      <c r="AT40" s="9"/>
      <c r="AU40" s="9"/>
    </row>
    <row r="41" spans="2:47" ht="15.75" customHeight="1">
      <c r="B41" s="9"/>
      <c r="C41" s="9"/>
      <c r="D41" s="9"/>
      <c r="E41" s="9"/>
      <c r="F41" s="9"/>
      <c r="G41" s="9"/>
      <c r="H41" s="9"/>
      <c r="I41" s="42"/>
      <c r="J41" s="42"/>
      <c r="K41" s="42"/>
      <c r="L41" s="42"/>
      <c r="M41" s="42"/>
      <c r="N41" s="42"/>
      <c r="O41" s="42"/>
      <c r="P41" s="42"/>
      <c r="Q41" s="42"/>
      <c r="R41" s="42"/>
      <c r="S41" s="42"/>
      <c r="T41" s="42"/>
      <c r="U41" s="9"/>
      <c r="V41" s="9"/>
      <c r="W41" s="42"/>
      <c r="X41" s="42"/>
      <c r="Y41" s="42"/>
      <c r="Z41" s="42"/>
      <c r="AA41" s="42"/>
      <c r="AB41" s="42"/>
      <c r="AC41" s="44"/>
      <c r="AD41" s="42"/>
      <c r="AE41" s="9"/>
      <c r="AF41" s="9"/>
      <c r="AG41" s="9"/>
      <c r="AH41" s="9"/>
      <c r="AI41" s="9"/>
      <c r="AJ41" s="9"/>
      <c r="AK41" s="9"/>
      <c r="AL41" s="9"/>
      <c r="AM41" s="9"/>
      <c r="AN41" s="9"/>
      <c r="AO41" s="9"/>
      <c r="AP41" s="9"/>
      <c r="AQ41" s="9"/>
      <c r="AR41" s="9"/>
      <c r="AS41" s="9"/>
      <c r="AT41" s="9"/>
      <c r="AU41" s="9"/>
    </row>
    <row r="42" spans="2:47" ht="15.75" customHeight="1">
      <c r="B42" s="9"/>
      <c r="C42" s="9"/>
      <c r="D42" s="9"/>
      <c r="E42" s="9"/>
      <c r="F42" s="9"/>
      <c r="G42" s="9"/>
      <c r="H42" s="9"/>
      <c r="I42" s="42"/>
      <c r="J42" s="42"/>
      <c r="K42" s="42"/>
      <c r="L42" s="42"/>
      <c r="M42" s="42"/>
      <c r="N42" s="42"/>
      <c r="O42" s="42"/>
      <c r="P42" s="42"/>
      <c r="Q42" s="42"/>
      <c r="R42" s="42"/>
      <c r="S42" s="42"/>
      <c r="T42" s="42"/>
      <c r="U42" s="9"/>
      <c r="V42" s="9"/>
      <c r="W42" s="42"/>
      <c r="X42" s="42"/>
      <c r="Y42" s="42"/>
      <c r="Z42" s="42"/>
      <c r="AA42" s="42"/>
      <c r="AB42" s="42"/>
      <c r="AC42" s="44"/>
      <c r="AD42" s="42"/>
      <c r="AE42" s="9"/>
      <c r="AF42" s="9"/>
      <c r="AG42" s="9"/>
      <c r="AH42" s="9"/>
      <c r="AI42" s="9"/>
      <c r="AJ42" s="9"/>
      <c r="AK42" s="9"/>
      <c r="AL42" s="9"/>
      <c r="AM42" s="9"/>
      <c r="AN42" s="9"/>
      <c r="AO42" s="9"/>
      <c r="AP42" s="9"/>
      <c r="AQ42" s="9"/>
      <c r="AR42" s="9"/>
      <c r="AS42" s="9"/>
      <c r="AT42" s="9"/>
      <c r="AU42" s="9"/>
    </row>
    <row r="43" spans="2:47" ht="15.75" customHeight="1">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c r="AR43" s="9"/>
      <c r="AS43" s="9"/>
      <c r="AT43" s="9"/>
      <c r="AU43" s="9"/>
    </row>
    <row r="44" spans="2:47" ht="15.75" customHeight="1">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c r="AR44" s="9"/>
      <c r="AS44" s="9"/>
      <c r="AT44" s="9"/>
      <c r="AU44" s="9"/>
    </row>
    <row r="45" spans="2:47" ht="15.75" customHeight="1">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c r="AR45" s="9"/>
      <c r="AS45" s="9"/>
      <c r="AT45" s="9"/>
      <c r="AU45" s="9"/>
    </row>
    <row r="46" spans="2:47" ht="15.75" customHeight="1">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c r="AR46" s="9"/>
      <c r="AS46" s="9"/>
      <c r="AT46" s="9"/>
      <c r="AU46" s="9"/>
    </row>
    <row r="47" spans="2:47" ht="15.75" customHeight="1">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c r="AR47" s="9"/>
      <c r="AS47" s="9"/>
      <c r="AT47" s="9"/>
      <c r="AU47" s="9"/>
    </row>
    <row r="48" spans="2:47" ht="15.75" customHeight="1">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c r="AR48" s="9"/>
      <c r="AS48" s="9"/>
      <c r="AT48" s="9"/>
      <c r="AU48" s="9"/>
    </row>
    <row r="49" spans="2:47" ht="15.75" customHeight="1">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c r="AR49" s="9"/>
      <c r="AS49" s="9"/>
      <c r="AT49" s="9"/>
      <c r="AU49" s="9"/>
    </row>
    <row r="50" spans="2:47" ht="15.75" customHeight="1">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c r="AR50" s="9"/>
      <c r="AS50" s="9"/>
      <c r="AT50" s="9"/>
      <c r="AU50" s="9"/>
    </row>
    <row r="51" spans="2:47" ht="15.75" customHeight="1">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c r="AR51" s="9"/>
      <c r="AS51" s="9"/>
      <c r="AT51" s="9"/>
      <c r="AU51" s="9"/>
    </row>
    <row r="52" spans="2:47" ht="15.75" customHeight="1">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c r="AR52" s="9"/>
      <c r="AS52" s="9"/>
      <c r="AT52" s="9"/>
      <c r="AU52" s="9"/>
    </row>
    <row r="53" spans="2:47" ht="15.75" customHeight="1">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c r="AR53" s="9"/>
      <c r="AS53" s="9"/>
      <c r="AT53" s="9"/>
      <c r="AU53" s="9"/>
    </row>
    <row r="54" spans="2:47" ht="15.75" customHeight="1">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c r="AR54" s="9"/>
      <c r="AS54" s="9"/>
      <c r="AT54" s="9"/>
      <c r="AU54" s="9"/>
    </row>
    <row r="55" spans="2:47" ht="15.75" customHeight="1">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c r="AR55" s="9"/>
      <c r="AS55" s="9"/>
      <c r="AT55" s="9"/>
      <c r="AU55" s="9"/>
    </row>
    <row r="56" spans="2:47" ht="15.75" customHeight="1">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c r="AR56" s="9"/>
      <c r="AS56" s="9"/>
      <c r="AT56" s="9"/>
      <c r="AU56" s="9"/>
    </row>
    <row r="57" spans="2:47" ht="15.75" customHeight="1">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c r="AR57" s="9"/>
      <c r="AS57" s="9"/>
      <c r="AT57" s="9"/>
      <c r="AU57" s="9"/>
    </row>
    <row r="58" spans="2:47" ht="15.75" customHeight="1">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c r="AR58" s="9"/>
      <c r="AS58" s="9"/>
      <c r="AT58" s="9"/>
      <c r="AU58" s="9"/>
    </row>
    <row r="59" spans="2:47" ht="15.75" customHeight="1">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c r="AR59" s="9"/>
      <c r="AS59" s="9"/>
      <c r="AT59" s="9"/>
      <c r="AU59" s="9"/>
    </row>
    <row r="60" spans="2:47" ht="15.75" customHeight="1">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c r="AR60" s="9"/>
      <c r="AS60" s="9"/>
      <c r="AT60" s="9"/>
      <c r="AU60" s="9"/>
    </row>
    <row r="61" spans="2:47" ht="15.75" customHeight="1">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c r="AR61" s="9"/>
      <c r="AS61" s="9"/>
      <c r="AT61" s="9"/>
      <c r="AU61" s="9"/>
    </row>
    <row r="62" spans="2:47" ht="15.75" customHeight="1">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c r="AR62" s="9"/>
      <c r="AS62" s="9"/>
      <c r="AT62" s="9"/>
      <c r="AU62" s="9"/>
    </row>
    <row r="63" spans="2:47" ht="15.75" customHeight="1">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c r="AR63" s="9"/>
      <c r="AS63" s="9"/>
      <c r="AT63" s="9"/>
      <c r="AU63" s="9"/>
    </row>
    <row r="64" spans="2:47" ht="15.75" customHeight="1">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c r="AR64" s="9"/>
      <c r="AS64" s="9"/>
      <c r="AT64" s="9"/>
      <c r="AU64" s="9"/>
    </row>
    <row r="65" spans="2:47" ht="15.75" customHeight="1">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c r="AR65" s="9"/>
      <c r="AS65" s="9"/>
      <c r="AT65" s="9"/>
      <c r="AU65" s="9"/>
    </row>
    <row r="66" spans="2:47" ht="15.75" customHeight="1">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c r="AR66" s="9"/>
      <c r="AS66" s="9"/>
      <c r="AT66" s="9"/>
      <c r="AU66" s="9"/>
    </row>
    <row r="67" spans="2:47" ht="15.75" customHeight="1">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c r="AR67" s="9"/>
      <c r="AS67" s="9"/>
      <c r="AT67" s="9"/>
      <c r="AU67" s="9"/>
    </row>
    <row r="68" spans="2:47" ht="15.75" customHeight="1">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c r="AR68" s="9"/>
      <c r="AS68" s="9"/>
      <c r="AT68" s="9"/>
      <c r="AU68" s="9"/>
    </row>
    <row r="69" spans="2:47" ht="15.75" customHeight="1">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c r="AR69" s="9"/>
      <c r="AS69" s="9"/>
      <c r="AT69" s="9"/>
      <c r="AU69" s="9"/>
    </row>
    <row r="70" spans="2:47" ht="15.75" customHeight="1">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c r="AR70" s="9"/>
      <c r="AS70" s="9"/>
      <c r="AT70" s="9"/>
      <c r="AU70" s="9"/>
    </row>
    <row r="71" spans="2:47" ht="15.75" customHeight="1">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c r="AR71" s="9"/>
      <c r="AS71" s="9"/>
      <c r="AT71" s="9"/>
      <c r="AU71" s="9"/>
    </row>
    <row r="72" spans="2:47" ht="15.75" customHeight="1">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c r="AR72" s="9"/>
      <c r="AS72" s="9"/>
      <c r="AT72" s="9"/>
      <c r="AU72" s="9"/>
    </row>
    <row r="73" spans="2:47" ht="15.75" customHeight="1">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c r="AR73" s="9"/>
      <c r="AS73" s="9"/>
      <c r="AT73" s="9"/>
      <c r="AU73" s="9"/>
    </row>
    <row r="74" spans="2:47" ht="15.75" customHeight="1">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c r="AR74" s="9"/>
      <c r="AS74" s="9"/>
      <c r="AT74" s="9"/>
      <c r="AU74" s="9"/>
    </row>
    <row r="75" spans="2:47" ht="15.75" customHeight="1">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c r="AR75" s="9"/>
      <c r="AS75" s="9"/>
      <c r="AT75" s="9"/>
      <c r="AU75" s="9"/>
    </row>
    <row r="76" spans="2:47" ht="15.75" customHeight="1">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c r="AR76" s="9"/>
      <c r="AS76" s="9"/>
      <c r="AT76" s="9"/>
      <c r="AU76" s="9"/>
    </row>
    <row r="77" spans="2:47" ht="15.75" customHeight="1">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c r="AR77" s="9"/>
      <c r="AS77" s="9"/>
      <c r="AT77" s="9"/>
      <c r="AU77" s="9"/>
    </row>
    <row r="78" spans="2:47" ht="15.75" customHeight="1">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c r="AR78" s="9"/>
      <c r="AS78" s="9"/>
      <c r="AT78" s="9"/>
      <c r="AU78" s="9"/>
    </row>
    <row r="79" spans="2:47" ht="15.75" customHeight="1">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c r="AR79" s="9"/>
      <c r="AS79" s="9"/>
      <c r="AT79" s="9"/>
      <c r="AU79" s="9"/>
    </row>
    <row r="80" spans="2:47" ht="15.75" customHeight="1">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c r="AR80" s="9"/>
      <c r="AS80" s="9"/>
      <c r="AT80" s="9"/>
      <c r="AU80" s="9"/>
    </row>
    <row r="81" spans="2:47" ht="15.75" customHeight="1">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c r="AR81" s="9"/>
      <c r="AS81" s="9"/>
      <c r="AT81" s="9"/>
      <c r="AU81" s="9"/>
    </row>
    <row r="82" spans="2:47" ht="15.75" customHeight="1">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c r="AR82" s="9"/>
      <c r="AS82" s="9"/>
      <c r="AT82" s="9"/>
      <c r="AU82" s="9"/>
    </row>
    <row r="83" spans="2:47" ht="15.75" customHeight="1">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c r="AR83" s="9"/>
      <c r="AS83" s="9"/>
      <c r="AT83" s="9"/>
      <c r="AU83" s="9"/>
    </row>
    <row r="84" spans="2:47" ht="15.75" customHeight="1">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c r="AR84" s="9"/>
      <c r="AS84" s="9"/>
      <c r="AT84" s="9"/>
      <c r="AU84" s="9"/>
    </row>
    <row r="85" spans="2:47" ht="15.75" customHeight="1">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c r="AR85" s="9"/>
      <c r="AS85" s="9"/>
      <c r="AT85" s="9"/>
      <c r="AU85" s="9"/>
    </row>
    <row r="86" spans="2:47" ht="15.75" customHeight="1">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c r="AR86" s="9"/>
      <c r="AS86" s="9"/>
      <c r="AT86" s="9"/>
      <c r="AU86" s="9"/>
    </row>
    <row r="87" spans="2:47" ht="15.75" customHeight="1">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c r="AR87" s="9"/>
      <c r="AS87" s="9"/>
      <c r="AT87" s="9"/>
      <c r="AU87" s="9"/>
    </row>
    <row r="88" spans="2:47" ht="15.75" customHeight="1">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c r="AR88" s="9"/>
      <c r="AS88" s="9"/>
      <c r="AT88" s="9"/>
      <c r="AU88" s="9"/>
    </row>
    <row r="89" spans="2:47" ht="15.75" customHeight="1">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c r="AR89" s="9"/>
      <c r="AS89" s="9"/>
      <c r="AT89" s="9"/>
      <c r="AU89" s="9"/>
    </row>
    <row r="90" spans="2:47" ht="15.75" customHeight="1">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c r="AR90" s="9"/>
      <c r="AS90" s="9"/>
      <c r="AT90" s="9"/>
      <c r="AU90" s="9"/>
    </row>
    <row r="91" spans="2:47" ht="15.75" customHeight="1">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c r="AR91" s="9"/>
      <c r="AS91" s="9"/>
      <c r="AT91" s="9"/>
      <c r="AU91" s="9"/>
    </row>
    <row r="92" spans="2:47" ht="15.75" customHeight="1">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c r="AR92" s="9"/>
      <c r="AS92" s="9"/>
      <c r="AT92" s="9"/>
      <c r="AU92" s="9"/>
    </row>
    <row r="93" spans="2:47" ht="15.75" customHeight="1">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c r="AR93" s="9"/>
      <c r="AS93" s="9"/>
      <c r="AT93" s="9"/>
      <c r="AU93" s="9"/>
    </row>
    <row r="94" spans="2:47" ht="15.75" customHeight="1">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c r="AR94" s="9"/>
      <c r="AS94" s="9"/>
      <c r="AT94" s="9"/>
      <c r="AU94" s="9"/>
    </row>
    <row r="95" spans="2:47" ht="15.75" customHeight="1">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c r="AR95" s="9"/>
      <c r="AS95" s="9"/>
      <c r="AT95" s="9"/>
      <c r="AU95" s="9"/>
    </row>
    <row r="96" spans="2:47" ht="15.75" customHeight="1">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c r="AR96" s="9"/>
      <c r="AS96" s="9"/>
      <c r="AT96" s="9"/>
      <c r="AU96" s="9"/>
    </row>
    <row r="97" spans="2:47" ht="15.75" customHeight="1">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c r="AR97" s="9"/>
      <c r="AS97" s="9"/>
      <c r="AT97" s="9"/>
      <c r="AU97" s="9"/>
    </row>
    <row r="98" spans="2:47" ht="15.75" customHeight="1">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c r="AR98" s="9"/>
      <c r="AS98" s="9"/>
      <c r="AT98" s="9"/>
      <c r="AU98" s="9"/>
    </row>
    <row r="99" spans="2:47" ht="15.75" customHeight="1">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c r="AR99" s="9"/>
      <c r="AS99" s="9"/>
      <c r="AT99" s="9"/>
      <c r="AU99" s="9"/>
    </row>
    <row r="100" spans="2:47" ht="15.75" customHeight="1">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c r="AR100" s="9"/>
      <c r="AS100" s="9"/>
      <c r="AT100" s="9"/>
      <c r="AU100" s="9"/>
    </row>
    <row r="101" spans="2:47" ht="15.75" customHeight="1">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c r="AR101" s="9"/>
      <c r="AS101" s="9"/>
      <c r="AT101" s="9"/>
      <c r="AU101" s="9"/>
    </row>
    <row r="102" spans="2:47" ht="15.75" customHeight="1">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c r="AR102" s="9"/>
      <c r="AS102" s="9"/>
      <c r="AT102" s="9"/>
      <c r="AU102" s="9"/>
    </row>
    <row r="103" spans="2:47" ht="15.75" customHeight="1">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c r="AR103" s="9"/>
      <c r="AS103" s="9"/>
      <c r="AT103" s="9"/>
      <c r="AU103" s="9"/>
    </row>
    <row r="104" spans="2:47" ht="15.75" customHeight="1">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c r="AR104" s="9"/>
      <c r="AS104" s="9"/>
      <c r="AT104" s="9"/>
      <c r="AU104" s="9"/>
    </row>
    <row r="105" spans="2:47" ht="15.75" customHeight="1">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c r="AR105" s="9"/>
      <c r="AS105" s="9"/>
      <c r="AT105" s="9"/>
      <c r="AU105" s="9"/>
    </row>
    <row r="106" spans="2:47" ht="15.75" customHeight="1">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c r="AR106" s="9"/>
      <c r="AS106" s="9"/>
      <c r="AT106" s="9"/>
      <c r="AU106" s="9"/>
    </row>
    <row r="107" spans="2:47" ht="15.75" customHeight="1">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c r="AR107" s="9"/>
      <c r="AS107" s="9"/>
      <c r="AT107" s="9"/>
      <c r="AU107" s="9"/>
    </row>
    <row r="108" spans="2:47" ht="15.75" customHeight="1">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c r="AR108" s="9"/>
      <c r="AS108" s="9"/>
      <c r="AT108" s="9"/>
      <c r="AU108" s="9"/>
    </row>
    <row r="109" spans="2:47" ht="15.75" customHeight="1">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c r="AR109" s="9"/>
      <c r="AS109" s="9"/>
      <c r="AT109" s="9"/>
      <c r="AU109" s="9"/>
    </row>
    <row r="110" spans="2:47" ht="15.75" customHeight="1">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c r="AR110" s="9"/>
      <c r="AS110" s="9"/>
      <c r="AT110" s="9"/>
      <c r="AU110" s="9"/>
    </row>
    <row r="111" spans="2:47" ht="15.75" customHeight="1">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c r="AR111" s="9"/>
      <c r="AS111" s="9"/>
      <c r="AT111" s="9"/>
      <c r="AU111" s="9"/>
    </row>
    <row r="112" spans="2:47" ht="15.75" customHeight="1">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c r="AR112" s="9"/>
      <c r="AS112" s="9"/>
      <c r="AT112" s="9"/>
      <c r="AU112" s="9"/>
    </row>
    <row r="113" spans="2:47" ht="15.75" customHeight="1">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c r="AR113" s="9"/>
      <c r="AS113" s="9"/>
      <c r="AT113" s="9"/>
      <c r="AU113" s="9"/>
    </row>
    <row r="114" spans="2:47" ht="15.75" customHeight="1">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c r="AR114" s="9"/>
      <c r="AS114" s="9"/>
      <c r="AT114" s="9"/>
      <c r="AU114" s="9"/>
    </row>
    <row r="115" spans="2:47" ht="15.75" customHeight="1">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c r="AR115" s="9"/>
      <c r="AS115" s="9"/>
      <c r="AT115" s="9"/>
      <c r="AU115" s="9"/>
    </row>
    <row r="116" spans="2:47" ht="15.75" customHeight="1">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c r="AR116" s="9"/>
      <c r="AS116" s="9"/>
      <c r="AT116" s="9"/>
      <c r="AU116" s="9"/>
    </row>
    <row r="117" spans="2:47" ht="15.75" customHeight="1">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c r="AR117" s="9"/>
      <c r="AS117" s="9"/>
      <c r="AT117" s="9"/>
      <c r="AU117" s="9"/>
    </row>
    <row r="118" spans="2:47" ht="15.75" customHeight="1">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c r="AR118" s="9"/>
      <c r="AS118" s="9"/>
      <c r="AT118" s="9"/>
      <c r="AU118" s="9"/>
    </row>
    <row r="119" spans="2:47" ht="15.75" customHeight="1">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c r="AR119" s="9"/>
      <c r="AS119" s="9"/>
      <c r="AT119" s="9"/>
      <c r="AU119" s="9"/>
    </row>
    <row r="120" spans="2:47" ht="15.75" customHeight="1">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c r="AR120" s="9"/>
      <c r="AS120" s="9"/>
      <c r="AT120" s="9"/>
      <c r="AU120" s="9"/>
    </row>
    <row r="121" spans="2:47" ht="15.75" customHeight="1">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c r="AR121" s="9"/>
      <c r="AS121" s="9"/>
      <c r="AT121" s="9"/>
      <c r="AU121" s="9"/>
    </row>
    <row r="122" spans="2:47" ht="15.75" customHeight="1">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c r="AR122" s="9"/>
      <c r="AS122" s="9"/>
      <c r="AT122" s="9"/>
      <c r="AU122" s="9"/>
    </row>
    <row r="123" spans="2:47" ht="15.75" customHeight="1">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c r="AR123" s="9"/>
      <c r="AS123" s="9"/>
      <c r="AT123" s="9"/>
      <c r="AU123" s="9"/>
    </row>
    <row r="124" spans="2:47" ht="15.75" customHeight="1">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c r="AR124" s="9"/>
      <c r="AS124" s="9"/>
      <c r="AT124" s="9"/>
      <c r="AU124" s="9"/>
    </row>
    <row r="125" spans="2:47" ht="15.75" customHeight="1">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c r="AR125" s="9"/>
      <c r="AS125" s="9"/>
      <c r="AT125" s="9"/>
      <c r="AU125" s="9"/>
    </row>
    <row r="126" spans="2:47" ht="15.75" customHeight="1">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c r="AR126" s="9"/>
      <c r="AS126" s="9"/>
      <c r="AT126" s="9"/>
      <c r="AU126" s="9"/>
    </row>
    <row r="127" spans="2:47" ht="15.75" customHeight="1">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c r="AR127" s="9"/>
      <c r="AS127" s="9"/>
      <c r="AT127" s="9"/>
      <c r="AU127" s="9"/>
    </row>
    <row r="128" spans="2:47" ht="15.75" customHeight="1">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c r="AR128" s="9"/>
      <c r="AS128" s="9"/>
      <c r="AT128" s="9"/>
      <c r="AU128" s="9"/>
    </row>
    <row r="129" spans="2:47" ht="15.75" customHeight="1">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c r="AR129" s="9"/>
      <c r="AS129" s="9"/>
      <c r="AT129" s="9"/>
      <c r="AU129" s="9"/>
    </row>
    <row r="130" spans="2:47" ht="15.75" customHeight="1">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c r="AR130" s="9"/>
      <c r="AS130" s="9"/>
      <c r="AT130" s="9"/>
      <c r="AU130" s="9"/>
    </row>
    <row r="131" spans="2:47" ht="15.75" customHeight="1">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c r="AR131" s="9"/>
      <c r="AS131" s="9"/>
      <c r="AT131" s="9"/>
      <c r="AU131" s="9"/>
    </row>
    <row r="132" spans="2:47" ht="15.75" customHeight="1">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c r="AR132" s="9"/>
      <c r="AS132" s="9"/>
      <c r="AT132" s="9"/>
      <c r="AU132" s="9"/>
    </row>
    <row r="133" spans="2:47" ht="15.75" customHeight="1">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c r="AR133" s="9"/>
      <c r="AS133" s="9"/>
      <c r="AT133" s="9"/>
      <c r="AU133" s="9"/>
    </row>
    <row r="134" spans="2:47" ht="15.75" customHeight="1">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c r="AR134" s="9"/>
      <c r="AS134" s="9"/>
      <c r="AT134" s="9"/>
      <c r="AU134" s="9"/>
    </row>
    <row r="135" spans="2:47" ht="15.75" customHeight="1">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c r="AR135" s="9"/>
      <c r="AS135" s="9"/>
      <c r="AT135" s="9"/>
      <c r="AU135" s="9"/>
    </row>
    <row r="136" spans="2:47" ht="15.75" customHeight="1">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c r="AR136" s="9"/>
      <c r="AS136" s="9"/>
      <c r="AT136" s="9"/>
      <c r="AU136" s="9"/>
    </row>
    <row r="137" spans="2:47" ht="15.75" customHeight="1">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c r="AR137" s="9"/>
      <c r="AS137" s="9"/>
      <c r="AT137" s="9"/>
      <c r="AU137" s="9"/>
    </row>
    <row r="138" spans="2:47" ht="15.75" customHeight="1">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c r="AR138" s="9"/>
      <c r="AS138" s="9"/>
      <c r="AT138" s="9"/>
      <c r="AU138" s="9"/>
    </row>
    <row r="139" spans="2:47" ht="15.75" customHeight="1">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c r="AR139" s="9"/>
      <c r="AS139" s="9"/>
      <c r="AT139" s="9"/>
      <c r="AU139" s="9"/>
    </row>
    <row r="140" spans="2:47" ht="15.75" customHeight="1">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c r="AR140" s="9"/>
      <c r="AS140" s="9"/>
      <c r="AT140" s="9"/>
      <c r="AU140" s="9"/>
    </row>
    <row r="141" spans="2:47" ht="15.75" customHeight="1">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c r="AR141" s="9"/>
      <c r="AS141" s="9"/>
      <c r="AT141" s="9"/>
      <c r="AU141" s="9"/>
    </row>
    <row r="142" spans="2:47" ht="15.75" customHeight="1">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c r="AR142" s="9"/>
      <c r="AS142" s="9"/>
      <c r="AT142" s="9"/>
      <c r="AU142" s="9"/>
    </row>
    <row r="143" spans="2:47" ht="15.75" customHeight="1">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c r="AR143" s="9"/>
      <c r="AS143" s="9"/>
      <c r="AT143" s="9"/>
      <c r="AU143" s="9"/>
    </row>
    <row r="144" spans="2:47" ht="15.75" customHeight="1">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c r="AR144" s="9"/>
      <c r="AS144" s="9"/>
      <c r="AT144" s="9"/>
      <c r="AU144" s="9"/>
    </row>
    <row r="145" spans="2:47" ht="15.75" customHeight="1">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c r="AR145" s="9"/>
      <c r="AS145" s="9"/>
      <c r="AT145" s="9"/>
      <c r="AU145" s="9"/>
    </row>
    <row r="146" spans="2:47" ht="15.75" customHeight="1">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c r="AR146" s="9"/>
      <c r="AS146" s="9"/>
      <c r="AT146" s="9"/>
      <c r="AU146" s="9"/>
    </row>
    <row r="147" spans="2:47" ht="15.75" customHeight="1">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c r="AR147" s="9"/>
      <c r="AS147" s="9"/>
      <c r="AT147" s="9"/>
      <c r="AU147" s="9"/>
    </row>
    <row r="148" spans="2:47" ht="15.75" customHeight="1">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c r="AR148" s="9"/>
      <c r="AS148" s="9"/>
      <c r="AT148" s="9"/>
      <c r="AU148" s="9"/>
    </row>
    <row r="149" spans="2:47" ht="15.75" customHeight="1">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c r="AR149" s="9"/>
      <c r="AS149" s="9"/>
      <c r="AT149" s="9"/>
      <c r="AU149" s="9"/>
    </row>
    <row r="150" spans="2:47" ht="15.75" customHeight="1">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c r="AR150" s="9"/>
      <c r="AS150" s="9"/>
      <c r="AT150" s="9"/>
      <c r="AU150" s="9"/>
    </row>
    <row r="151" spans="2:47" ht="15.75" customHeight="1">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c r="AR151" s="9"/>
      <c r="AS151" s="9"/>
      <c r="AT151" s="9"/>
      <c r="AU151" s="9"/>
    </row>
    <row r="152" spans="2:47" ht="15.75" customHeight="1">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c r="AR152" s="9"/>
      <c r="AS152" s="9"/>
      <c r="AT152" s="9"/>
      <c r="AU152" s="9"/>
    </row>
    <row r="153" spans="2:47" ht="15.75" customHeight="1">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c r="AR153" s="9"/>
      <c r="AS153" s="9"/>
      <c r="AT153" s="9"/>
      <c r="AU153" s="9"/>
    </row>
    <row r="154" spans="2:47" ht="15.75" customHeight="1">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c r="AR154" s="9"/>
      <c r="AS154" s="9"/>
      <c r="AT154" s="9"/>
      <c r="AU154" s="9"/>
    </row>
    <row r="155" spans="2:47" ht="15.75" customHeight="1">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c r="AR155" s="9"/>
      <c r="AS155" s="9"/>
      <c r="AT155" s="9"/>
      <c r="AU155" s="9"/>
    </row>
    <row r="156" spans="2:47" ht="15.75" customHeight="1">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c r="AR156" s="9"/>
      <c r="AS156" s="9"/>
      <c r="AT156" s="9"/>
      <c r="AU156" s="9"/>
    </row>
    <row r="157" spans="2:47" ht="15.75" customHeight="1">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c r="AR157" s="9"/>
      <c r="AS157" s="9"/>
      <c r="AT157" s="9"/>
      <c r="AU157" s="9"/>
    </row>
    <row r="158" spans="2:47" ht="15.75" customHeight="1">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c r="AR158" s="9"/>
      <c r="AS158" s="9"/>
      <c r="AT158" s="9"/>
      <c r="AU158" s="9"/>
    </row>
    <row r="159" spans="2:47" ht="15.75" customHeight="1">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c r="AR159" s="9"/>
      <c r="AS159" s="9"/>
      <c r="AT159" s="9"/>
      <c r="AU159" s="9"/>
    </row>
    <row r="160" spans="2:47" ht="15.75" customHeight="1">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c r="AR160" s="9"/>
      <c r="AS160" s="9"/>
      <c r="AT160" s="9"/>
      <c r="AU160" s="9"/>
    </row>
    <row r="161" spans="2:47" ht="15.75" customHeight="1">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c r="AR161" s="9"/>
      <c r="AS161" s="9"/>
      <c r="AT161" s="9"/>
      <c r="AU161" s="9"/>
    </row>
    <row r="162" spans="2:47" ht="15.75" customHeight="1">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c r="AR162" s="9"/>
      <c r="AS162" s="9"/>
      <c r="AT162" s="9"/>
      <c r="AU162" s="9"/>
    </row>
    <row r="163" spans="2:47" ht="15.75" customHeight="1">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c r="AR163" s="9"/>
      <c r="AS163" s="9"/>
      <c r="AT163" s="9"/>
      <c r="AU163" s="9"/>
    </row>
    <row r="164" spans="2:47" ht="15.75" customHeight="1">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c r="AR164" s="9"/>
      <c r="AS164" s="9"/>
      <c r="AT164" s="9"/>
      <c r="AU164" s="9"/>
    </row>
    <row r="165" spans="2:47" ht="15.75" customHeight="1">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c r="AR165" s="9"/>
      <c r="AS165" s="9"/>
      <c r="AT165" s="9"/>
      <c r="AU165" s="9"/>
    </row>
    <row r="166" spans="2:47" ht="15.75" customHeight="1">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c r="AR166" s="9"/>
      <c r="AS166" s="9"/>
      <c r="AT166" s="9"/>
      <c r="AU166" s="9"/>
    </row>
    <row r="167" spans="2:47" ht="15.75" customHeight="1">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c r="AR167" s="9"/>
      <c r="AS167" s="9"/>
      <c r="AT167" s="9"/>
      <c r="AU167" s="9"/>
    </row>
    <row r="168" spans="2:47" ht="15.75" customHeight="1">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c r="AR168" s="9"/>
      <c r="AS168" s="9"/>
      <c r="AT168" s="9"/>
      <c r="AU168" s="9"/>
    </row>
    <row r="169" spans="2:47" ht="15.75" customHeight="1">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c r="AR169" s="9"/>
      <c r="AS169" s="9"/>
      <c r="AT169" s="9"/>
      <c r="AU169" s="9"/>
    </row>
    <row r="170" spans="2:47" ht="15.75" customHeight="1">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c r="AR170" s="9"/>
      <c r="AS170" s="9"/>
      <c r="AT170" s="9"/>
      <c r="AU170" s="9"/>
    </row>
    <row r="171" spans="2:47" ht="15.75" customHeight="1">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c r="AR171" s="9"/>
      <c r="AS171" s="9"/>
      <c r="AT171" s="9"/>
      <c r="AU171" s="9"/>
    </row>
    <row r="172" spans="2:47" ht="15.75" customHeight="1">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c r="AR172" s="9"/>
      <c r="AS172" s="9"/>
      <c r="AT172" s="9"/>
      <c r="AU172" s="9"/>
    </row>
    <row r="173" spans="2:47" ht="15.75" customHeight="1">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c r="AR173" s="9"/>
      <c r="AS173" s="9"/>
      <c r="AT173" s="9"/>
      <c r="AU173" s="9"/>
    </row>
    <row r="174" spans="2:47" ht="15.75" customHeight="1">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c r="AR174" s="9"/>
      <c r="AS174" s="9"/>
      <c r="AT174" s="9"/>
      <c r="AU174" s="9"/>
    </row>
    <row r="175" spans="2:47" ht="15.75" customHeight="1">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c r="AR175" s="9"/>
      <c r="AS175" s="9"/>
      <c r="AT175" s="9"/>
      <c r="AU175" s="9"/>
    </row>
    <row r="176" spans="2:47" ht="15.75" customHeight="1">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c r="AR176" s="9"/>
      <c r="AS176" s="9"/>
      <c r="AT176" s="9"/>
      <c r="AU176" s="9"/>
    </row>
    <row r="177" spans="2:47" ht="15.75" customHeight="1">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c r="AR177" s="9"/>
      <c r="AS177" s="9"/>
      <c r="AT177" s="9"/>
      <c r="AU177" s="9"/>
    </row>
    <row r="178" spans="2:47" ht="15.75" customHeight="1">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c r="AR178" s="9"/>
      <c r="AS178" s="9"/>
      <c r="AT178" s="9"/>
      <c r="AU178" s="9"/>
    </row>
    <row r="179" spans="2:47" ht="15.75" customHeight="1">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c r="AR179" s="9"/>
      <c r="AS179" s="9"/>
      <c r="AT179" s="9"/>
      <c r="AU179" s="9"/>
    </row>
    <row r="180" spans="2:47" ht="15.75" customHeight="1">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c r="AR180" s="9"/>
      <c r="AS180" s="9"/>
      <c r="AT180" s="9"/>
      <c r="AU180" s="9"/>
    </row>
    <row r="181" spans="2:47" ht="15.75" customHeight="1">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c r="AR181" s="9"/>
      <c r="AS181" s="9"/>
      <c r="AT181" s="9"/>
      <c r="AU181" s="9"/>
    </row>
    <row r="182" spans="2:47" ht="15.75" customHeight="1">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c r="AR182" s="9"/>
      <c r="AS182" s="9"/>
      <c r="AT182" s="9"/>
      <c r="AU182" s="9"/>
    </row>
    <row r="183" spans="2:47" ht="15.75" customHeight="1">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c r="AR183" s="9"/>
      <c r="AS183" s="9"/>
      <c r="AT183" s="9"/>
      <c r="AU183" s="9"/>
    </row>
    <row r="184" spans="2:47" ht="15.75" customHeight="1">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c r="AR184" s="9"/>
      <c r="AS184" s="9"/>
      <c r="AT184" s="9"/>
      <c r="AU184" s="9"/>
    </row>
    <row r="185" spans="2:47" ht="15.75" customHeight="1">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c r="AR185" s="9"/>
      <c r="AS185" s="9"/>
      <c r="AT185" s="9"/>
      <c r="AU185" s="9"/>
    </row>
    <row r="186" spans="2:47" ht="15.75" customHeight="1">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c r="AR186" s="9"/>
      <c r="AS186" s="9"/>
      <c r="AT186" s="9"/>
      <c r="AU186" s="9"/>
    </row>
    <row r="187" spans="2:47" ht="15.75" customHeight="1">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c r="AR187" s="9"/>
      <c r="AS187" s="9"/>
      <c r="AT187" s="9"/>
      <c r="AU187" s="9"/>
    </row>
    <row r="188" spans="2:47" ht="15.75" customHeight="1">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c r="AR188" s="9"/>
      <c r="AS188" s="9"/>
      <c r="AT188" s="9"/>
      <c r="AU188" s="9"/>
    </row>
    <row r="189" spans="2:47" ht="15.75" customHeight="1">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c r="AR189" s="9"/>
      <c r="AS189" s="9"/>
      <c r="AT189" s="9"/>
      <c r="AU189" s="9"/>
    </row>
    <row r="190" spans="2:47" ht="15.75" customHeight="1">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c r="AR190" s="9"/>
      <c r="AS190" s="9"/>
      <c r="AT190" s="9"/>
      <c r="AU190" s="9"/>
    </row>
    <row r="191" spans="2:47" ht="15.75" customHeight="1">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c r="AR191" s="9"/>
      <c r="AS191" s="9"/>
      <c r="AT191" s="9"/>
      <c r="AU191" s="9"/>
    </row>
    <row r="192" spans="2:47" ht="15.75" customHeight="1">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c r="AR192" s="9"/>
      <c r="AS192" s="9"/>
      <c r="AT192" s="9"/>
      <c r="AU192" s="9"/>
    </row>
    <row r="193" spans="2:47" ht="15.75" customHeight="1">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c r="AR193" s="9"/>
      <c r="AS193" s="9"/>
      <c r="AT193" s="9"/>
      <c r="AU193" s="9"/>
    </row>
    <row r="194" spans="2:47" ht="15.75" customHeight="1">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c r="AR194" s="9"/>
      <c r="AS194" s="9"/>
      <c r="AT194" s="9"/>
      <c r="AU194" s="9"/>
    </row>
    <row r="195" spans="2:47" ht="15.75" customHeight="1">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c r="AR195" s="9"/>
      <c r="AS195" s="9"/>
      <c r="AT195" s="9"/>
      <c r="AU195" s="9"/>
    </row>
    <row r="196" spans="2:47" ht="15.75" customHeight="1">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c r="AR196" s="9"/>
      <c r="AS196" s="9"/>
      <c r="AT196" s="9"/>
      <c r="AU196" s="9"/>
    </row>
    <row r="197" spans="2:47" ht="15.75" customHeight="1">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c r="AR197" s="9"/>
      <c r="AS197" s="9"/>
      <c r="AT197" s="9"/>
      <c r="AU197" s="9"/>
    </row>
    <row r="198" spans="2:47" ht="15.75" customHeight="1">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c r="AR198" s="9"/>
      <c r="AS198" s="9"/>
      <c r="AT198" s="9"/>
      <c r="AU198" s="9"/>
    </row>
    <row r="199" spans="2:47" ht="15.75" customHeight="1">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c r="AR199" s="9"/>
      <c r="AS199" s="9"/>
      <c r="AT199" s="9"/>
      <c r="AU199" s="9"/>
    </row>
    <row r="200" spans="2:47" ht="15.75" customHeight="1">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c r="AR200" s="9"/>
      <c r="AS200" s="9"/>
      <c r="AT200" s="9"/>
      <c r="AU200" s="9"/>
    </row>
    <row r="201" spans="2:47" ht="15.75" customHeight="1">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c r="AR201" s="9"/>
      <c r="AS201" s="9"/>
      <c r="AT201" s="9"/>
      <c r="AU201" s="9"/>
    </row>
    <row r="202" spans="2:47" ht="15.75" customHeight="1">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c r="AR202" s="9"/>
      <c r="AS202" s="9"/>
      <c r="AT202" s="9"/>
      <c r="AU202" s="9"/>
    </row>
    <row r="203" spans="2:47" ht="15.75" customHeight="1">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c r="AR203" s="9"/>
      <c r="AS203" s="9"/>
      <c r="AT203" s="9"/>
      <c r="AU203" s="9"/>
    </row>
    <row r="204" spans="2:47" ht="15.75" customHeight="1">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c r="AR204" s="9"/>
      <c r="AS204" s="9"/>
      <c r="AT204" s="9"/>
      <c r="AU204" s="9"/>
    </row>
    <row r="205" spans="2:47" ht="15.75" customHeight="1">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c r="AR205" s="9"/>
      <c r="AS205" s="9"/>
      <c r="AT205" s="9"/>
      <c r="AU205" s="9"/>
    </row>
    <row r="206" spans="2:47" ht="15.75" customHeight="1">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c r="AR206" s="9"/>
      <c r="AS206" s="9"/>
      <c r="AT206" s="9"/>
      <c r="AU206" s="9"/>
    </row>
    <row r="207" spans="2:47" ht="15.75" customHeight="1">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c r="AR207" s="9"/>
      <c r="AS207" s="9"/>
      <c r="AT207" s="9"/>
      <c r="AU207" s="9"/>
    </row>
    <row r="208" spans="2:47" ht="15.75" customHeight="1">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c r="AR208" s="9"/>
      <c r="AS208" s="9"/>
      <c r="AT208" s="9"/>
      <c r="AU208" s="9"/>
    </row>
    <row r="209" spans="2:47" ht="15.75" customHeight="1">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c r="AR209" s="9"/>
      <c r="AS209" s="9"/>
      <c r="AT209" s="9"/>
      <c r="AU209" s="9"/>
    </row>
    <row r="210" spans="2:47" ht="15.75" customHeight="1">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c r="AR210" s="9"/>
      <c r="AS210" s="9"/>
      <c r="AT210" s="9"/>
      <c r="AU210" s="9"/>
    </row>
    <row r="211" spans="2:47" ht="15.75" customHeight="1">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c r="AR211" s="9"/>
      <c r="AS211" s="9"/>
      <c r="AT211" s="9"/>
      <c r="AU211" s="9"/>
    </row>
    <row r="212" spans="2:47" ht="15.75" customHeight="1">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c r="AR212" s="9"/>
      <c r="AS212" s="9"/>
      <c r="AT212" s="9"/>
      <c r="AU212" s="9"/>
    </row>
    <row r="213" spans="2:47" ht="15.75" customHeight="1">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c r="AR213" s="9"/>
      <c r="AS213" s="9"/>
      <c r="AT213" s="9"/>
      <c r="AU213" s="9"/>
    </row>
    <row r="214" spans="2:47" ht="15.75" customHeight="1">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c r="AR214" s="9"/>
      <c r="AS214" s="9"/>
      <c r="AT214" s="9"/>
      <c r="AU214" s="9"/>
    </row>
    <row r="215" spans="2:47" ht="15.75" customHeight="1">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c r="AR215" s="9"/>
      <c r="AS215" s="9"/>
      <c r="AT215" s="9"/>
      <c r="AU215" s="9"/>
    </row>
    <row r="216" spans="2:47" ht="15.75" customHeight="1">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c r="AR216" s="9"/>
      <c r="AS216" s="9"/>
      <c r="AT216" s="9"/>
      <c r="AU216" s="9"/>
    </row>
    <row r="217" spans="2:47" ht="15.75" customHeight="1">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c r="AR217" s="9"/>
      <c r="AS217" s="9"/>
      <c r="AT217" s="9"/>
      <c r="AU217" s="9"/>
    </row>
    <row r="218" spans="2:47" ht="15.75" customHeight="1">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c r="AR218" s="9"/>
      <c r="AS218" s="9"/>
      <c r="AT218" s="9"/>
      <c r="AU218" s="9"/>
    </row>
    <row r="219" spans="2:47" ht="15.75" customHeight="1">
      <c r="B219" s="9"/>
      <c r="C219" s="9"/>
      <c r="D219" s="9"/>
      <c r="E219" s="9"/>
      <c r="F219" s="9"/>
      <c r="G219" s="9"/>
      <c r="H219" s="9"/>
      <c r="I219" s="42"/>
      <c r="J219" s="42"/>
      <c r="K219" s="42"/>
      <c r="L219" s="42"/>
      <c r="M219" s="42"/>
      <c r="N219" s="42"/>
      <c r="O219" s="42"/>
      <c r="P219" s="42"/>
      <c r="Q219" s="42"/>
      <c r="R219" s="42"/>
      <c r="S219" s="42"/>
      <c r="T219" s="42"/>
      <c r="U219" s="9"/>
      <c r="V219" s="9"/>
      <c r="W219" s="42"/>
      <c r="X219" s="42"/>
      <c r="Y219" s="42"/>
      <c r="Z219" s="42"/>
      <c r="AA219" s="42"/>
      <c r="AB219" s="42"/>
      <c r="AC219" s="44"/>
      <c r="AD219" s="42"/>
      <c r="AE219" s="9"/>
      <c r="AF219" s="9"/>
      <c r="AG219" s="9"/>
      <c r="AH219" s="9"/>
      <c r="AI219" s="9"/>
      <c r="AJ219" s="9"/>
      <c r="AK219" s="9"/>
      <c r="AL219" s="9"/>
      <c r="AM219" s="9"/>
      <c r="AN219" s="9"/>
      <c r="AO219" s="9"/>
      <c r="AP219" s="9"/>
      <c r="AQ219" s="9"/>
      <c r="AR219" s="9"/>
      <c r="AS219" s="9"/>
      <c r="AT219" s="9"/>
      <c r="AU219" s="9"/>
    </row>
    <row r="220" spans="2:47" ht="15.75" customHeight="1"/>
    <row r="221" spans="2:47" ht="15.75" customHeight="1"/>
    <row r="222" spans="2:47" ht="15.75" customHeight="1"/>
    <row r="223" spans="2:47" ht="15.75" customHeight="1"/>
    <row r="224" spans="2: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autoFilter ref="A8:AU23" xr:uid="{00000000-0009-0000-0000-000008000000}">
    <filterColumn colId="8" showButton="0"/>
    <filterColumn colId="10" showButton="0"/>
    <filterColumn colId="12" showButton="0"/>
    <filterColumn colId="14" showButton="0"/>
    <filterColumn colId="16" showButton="0"/>
    <filterColumn colId="18">
      <filters>
        <filter val="No Aceptable  o Aceptable con control específico"/>
      </filters>
    </filterColumn>
    <filterColumn colId="30" showButton="0"/>
  </autoFilter>
  <mergeCells count="36">
    <mergeCell ref="U9:U23"/>
    <mergeCell ref="V9:V23"/>
    <mergeCell ref="W9:W23"/>
    <mergeCell ref="X4:Y4"/>
    <mergeCell ref="A9:A23"/>
    <mergeCell ref="B9:B23"/>
    <mergeCell ref="B6:AE6"/>
    <mergeCell ref="A7:A8"/>
    <mergeCell ref="B7:B8"/>
    <mergeCell ref="C7:D7"/>
    <mergeCell ref="E7:E8"/>
    <mergeCell ref="F7:H7"/>
    <mergeCell ref="U7:W7"/>
    <mergeCell ref="X7:X8"/>
    <mergeCell ref="Y7:Y8"/>
    <mergeCell ref="Z7:AD7"/>
    <mergeCell ref="A2:AE2"/>
    <mergeCell ref="A3:C3"/>
    <mergeCell ref="D3:G3"/>
    <mergeCell ref="H3:K3"/>
    <mergeCell ref="L3:S3"/>
    <mergeCell ref="T3:W3"/>
    <mergeCell ref="X3:AA3"/>
    <mergeCell ref="AB3:AC3"/>
    <mergeCell ref="D5:AE5"/>
    <mergeCell ref="A4:C4"/>
    <mergeCell ref="D4:G4"/>
    <mergeCell ref="Z4:AC4"/>
    <mergeCell ref="AE7:AE8"/>
    <mergeCell ref="I8:J8"/>
    <mergeCell ref="K8:L8"/>
    <mergeCell ref="I7:S7"/>
    <mergeCell ref="AD4:AE4"/>
    <mergeCell ref="R8:S8"/>
    <mergeCell ref="O8:P8"/>
    <mergeCell ref="A5:C5"/>
  </mergeCells>
  <conditionalFormatting sqref="R9:R23">
    <cfRule type="cellIs" dxfId="121" priority="1" stopIfTrue="1" operator="equal">
      <formula>"IV"</formula>
    </cfRule>
    <cfRule type="cellIs" dxfId="120" priority="2" stopIfTrue="1" operator="equal">
      <formula>"III"</formula>
    </cfRule>
    <cfRule type="cellIs" dxfId="119" priority="3" stopIfTrue="1" operator="equal">
      <formula>"II"</formula>
    </cfRule>
    <cfRule type="cellIs" dxfId="118" priority="4" stopIfTrue="1" operator="equal">
      <formula>"I"</formula>
    </cfRule>
  </conditionalFormatting>
  <conditionalFormatting sqref="S9:T23">
    <cfRule type="cellIs" dxfId="117" priority="5" operator="equal">
      <formula>"Mejorable"</formula>
    </cfRule>
    <cfRule type="cellIs" dxfId="116" priority="6" stopIfTrue="1" operator="equal">
      <formula>"No Aceptable"</formula>
    </cfRule>
    <cfRule type="cellIs" dxfId="115" priority="7" stopIfTrue="1" operator="equal">
      <formula>"Aceptable"</formula>
    </cfRule>
    <cfRule type="cellIs" dxfId="114" priority="8" operator="equal">
      <formula>"No Aceptable  o Aceptable con control específico"</formula>
    </cfRule>
  </conditionalFormatting>
  <conditionalFormatting sqref="T9:T17">
    <cfRule type="containsText" dxfId="113" priority="31" operator="containsText" text="SI">
      <formula>NOT(ISERROR(SEARCH(("SI"),(T9))))</formula>
    </cfRule>
    <cfRule type="cellIs" dxfId="112" priority="32" operator="equal">
      <formula>"NO"</formula>
    </cfRule>
    <cfRule type="containsText" dxfId="111" priority="33" operator="containsText" text="SI">
      <formula>NOT(ISERROR(SEARCH(("SI"),(T9))))</formula>
    </cfRule>
  </conditionalFormatting>
  <conditionalFormatting sqref="T18">
    <cfRule type="cellIs" dxfId="110" priority="10" operator="equal">
      <formula>"NO"</formula>
    </cfRule>
  </conditionalFormatting>
  <conditionalFormatting sqref="T19:T23">
    <cfRule type="containsText" dxfId="109" priority="20" operator="containsText" text="SI">
      <formula>NOT(ISERROR(SEARCH(("SI"),(T19))))</formula>
    </cfRule>
    <cfRule type="cellIs" dxfId="108" priority="21" operator="equal">
      <formula>"NO"</formula>
    </cfRule>
    <cfRule type="containsText" dxfId="107" priority="22" operator="containsText" text="SI">
      <formula>NOT(ISERROR(SEARCH(("SI"),(T19))))</formula>
    </cfRule>
  </conditionalFormatting>
  <dataValidations count="4">
    <dataValidation type="list" allowBlank="1" showErrorMessage="1" sqref="O9:O10 O13" xr:uid="{00000000-0002-0000-0800-000000000000}">
      <formula1>NIVELCONSECUENCIA</formula1>
    </dataValidation>
    <dataValidation type="list" allowBlank="1" showErrorMessage="1" sqref="I9:I10 I13" xr:uid="{00000000-0002-0000-0800-000001000000}">
      <formula1>NIVELDEFICIENCIA</formula1>
    </dataValidation>
    <dataValidation type="list" allowBlank="1" showErrorMessage="1" sqref="K9:K10 K13" xr:uid="{00000000-0002-0000-0800-000002000000}">
      <formula1>NIVELEXPOSICION</formula1>
    </dataValidation>
    <dataValidation type="list" allowBlank="1" showErrorMessage="1" sqref="B9 T9:T23 Y9:Y23" xr:uid="{00000000-0002-0000-0800-000003000000}">
      <formula1>RUTINARIA</formula1>
    </dataValidation>
  </dataValidations>
  <printOptions horizontalCentered="1"/>
  <pageMargins left="0.23622047244094491" right="0.23622047244094491" top="0.39370078740157483" bottom="0.39370078740157483" header="0" footer="0"/>
  <pageSetup scale="34" fitToHeight="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AE6B9925-6F3F-4801-91D7-FE0A8A58474A}">
            <xm:f>NOT(ISERROR(SEARCH(("SI"),('1. SEV CIU'!T18))))</xm:f>
            <x14:dxf>
              <fill>
                <patternFill patternType="solid">
                  <fgColor rgb="FF92D050"/>
                  <bgColor rgb="FF92D050"/>
                </patternFill>
              </fill>
            </x14:dxf>
          </x14:cfRule>
          <x14:cfRule type="containsText" priority="11" operator="containsText" text="SI" id="{F6EC7BBF-1862-4A16-894B-E0D60CC38BBA}">
            <xm:f>NOT(ISERROR(SEARCH(("SI"),('1. SEV CIU'!T18))))</xm:f>
            <x14:dxf>
              <fill>
                <patternFill patternType="solid">
                  <fgColor rgb="FFFF0000"/>
                  <bgColor rgb="FFFF0000"/>
                </patternFill>
              </fill>
            </x14:dxf>
          </x14:cfRule>
          <xm:sqref>T18</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99"/>
    <pageSetUpPr fitToPage="1"/>
  </sheetPr>
  <dimension ref="A1:AU992"/>
  <sheetViews>
    <sheetView showGridLines="0" view="pageBreakPreview" topLeftCell="A10" zoomScale="85" zoomScaleNormal="75" zoomScaleSheetLayoutView="85" workbookViewId="0">
      <selection activeCell="I14" sqref="I14"/>
    </sheetView>
  </sheetViews>
  <sheetFormatPr defaultColWidth="12.625" defaultRowHeight="15" customHeight="1"/>
  <cols>
    <col min="1" max="1" width="22" customWidth="1"/>
    <col min="2" max="2" width="5.25" customWidth="1"/>
    <col min="3" max="3" width="12.125" customWidth="1"/>
    <col min="4" max="4" width="13.875" customWidth="1"/>
    <col min="5" max="5" width="29" customWidth="1"/>
    <col min="6" max="6" width="20.25" customWidth="1"/>
    <col min="7" max="7" width="15.125" customWidth="1"/>
    <col min="8" max="8" width="26.25" customWidth="1"/>
    <col min="9" max="18" width="5.125" customWidth="1"/>
    <col min="19" max="19" width="10.5" customWidth="1"/>
    <col min="20" max="20" width="14.125" customWidth="1"/>
    <col min="21" max="23" width="10.625" customWidth="1"/>
    <col min="24" max="24" width="14.125" customWidth="1"/>
    <col min="25" max="25" width="5.5" customWidth="1"/>
    <col min="26" max="28" width="13.375" customWidth="1"/>
    <col min="29" max="29" width="34.25" customWidth="1"/>
    <col min="30" max="30" width="17.625" customWidth="1"/>
    <col min="31" max="31" width="15.375" customWidth="1"/>
    <col min="32" max="47" width="10" customWidth="1"/>
  </cols>
  <sheetData>
    <row r="1" spans="1:47" ht="8.25" customHeight="1">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c r="AQ1" s="7"/>
      <c r="AR1" s="7"/>
      <c r="AS1" s="7"/>
      <c r="AT1" s="7"/>
    </row>
    <row r="2" spans="1:47" s="47" customFormat="1" ht="63"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6"/>
      <c r="AG2" s="46"/>
      <c r="AH2" s="46"/>
      <c r="AI2" s="46"/>
      <c r="AJ2" s="46"/>
      <c r="AK2" s="46"/>
      <c r="AL2" s="46"/>
      <c r="AM2" s="46"/>
      <c r="AN2" s="46"/>
      <c r="AO2" s="46"/>
      <c r="AP2" s="46"/>
      <c r="AQ2" s="46"/>
      <c r="AR2" s="46"/>
      <c r="AS2" s="46"/>
      <c r="AT2" s="46"/>
    </row>
    <row r="3" spans="1:47" s="48"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716" t="s">
        <v>318</v>
      </c>
      <c r="AC3" s="716"/>
      <c r="AD3" s="77" t="s">
        <v>319</v>
      </c>
      <c r="AE3" s="378">
        <v>4</v>
      </c>
      <c r="AF3" s="46"/>
      <c r="AG3" s="46"/>
      <c r="AH3" s="46"/>
      <c r="AI3" s="46"/>
      <c r="AJ3" s="46"/>
      <c r="AK3" s="46"/>
      <c r="AL3" s="46"/>
      <c r="AM3" s="46"/>
      <c r="AN3" s="46"/>
      <c r="AO3" s="46"/>
      <c r="AP3" s="46"/>
      <c r="AQ3" s="46"/>
      <c r="AR3" s="46"/>
      <c r="AS3" s="46"/>
      <c r="AT3" s="46"/>
    </row>
    <row r="4" spans="1:47" s="48" customFormat="1" ht="22.5" customHeight="1">
      <c r="A4" s="438" t="s">
        <v>320</v>
      </c>
      <c r="B4" s="438"/>
      <c r="C4" s="438"/>
      <c r="D4" s="439" t="s">
        <v>823</v>
      </c>
      <c r="E4" s="440"/>
      <c r="F4" s="440"/>
      <c r="G4" s="441"/>
      <c r="H4" s="50"/>
      <c r="I4" s="219"/>
      <c r="J4" s="220"/>
      <c r="K4" s="220"/>
      <c r="L4" s="220"/>
      <c r="M4" s="220"/>
      <c r="N4" s="220"/>
      <c r="O4" s="220"/>
      <c r="P4" s="220"/>
      <c r="Q4" s="220"/>
      <c r="R4" s="220"/>
      <c r="S4" s="220"/>
      <c r="T4" s="220"/>
      <c r="U4" s="220"/>
      <c r="V4" s="220"/>
      <c r="W4" s="220"/>
      <c r="X4" s="446" t="s">
        <v>322</v>
      </c>
      <c r="Y4" s="447"/>
      <c r="Z4" s="439" t="s">
        <v>323</v>
      </c>
      <c r="AA4" s="440"/>
      <c r="AB4" s="440"/>
      <c r="AC4" s="444"/>
      <c r="AD4" s="445" t="s">
        <v>324</v>
      </c>
      <c r="AE4" s="445"/>
      <c r="AF4" s="49"/>
      <c r="AG4" s="49"/>
      <c r="AH4" s="49"/>
      <c r="AI4" s="49"/>
      <c r="AJ4" s="49"/>
      <c r="AK4" s="49"/>
      <c r="AL4" s="49"/>
      <c r="AM4" s="49"/>
      <c r="AN4" s="49"/>
      <c r="AO4" s="49"/>
      <c r="AP4" s="49"/>
      <c r="AQ4" s="49"/>
      <c r="AR4" s="49"/>
      <c r="AS4" s="49"/>
      <c r="AT4" s="49"/>
    </row>
    <row r="5" spans="1:47" s="48" customFormat="1" ht="22.5" customHeight="1">
      <c r="A5" s="438" t="s">
        <v>325</v>
      </c>
      <c r="B5" s="438"/>
      <c r="C5" s="438"/>
      <c r="D5" s="442" t="s">
        <v>824</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c r="AN5" s="49"/>
      <c r="AO5" s="49"/>
      <c r="AP5" s="49"/>
      <c r="AQ5" s="49"/>
      <c r="AR5" s="49"/>
      <c r="AS5" s="49"/>
      <c r="AT5" s="49"/>
    </row>
    <row r="6" spans="1:47" ht="25.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c r="AR6" s="9"/>
      <c r="AS6" s="9"/>
      <c r="AT6" s="9"/>
      <c r="AU6" s="9"/>
    </row>
    <row r="7" spans="1:47" ht="42.75" customHeight="1">
      <c r="A7" s="433" t="s">
        <v>329</v>
      </c>
      <c r="B7" s="435"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c r="AO7" s="9"/>
      <c r="AP7" s="9"/>
      <c r="AQ7" s="9"/>
      <c r="AR7" s="9"/>
      <c r="AS7" s="9"/>
      <c r="AT7" s="9"/>
      <c r="AU7" s="9"/>
    </row>
    <row r="8" spans="1:47" ht="140.25" customHeight="1">
      <c r="A8" s="434"/>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c r="AO8" s="9"/>
      <c r="AP8" s="9"/>
      <c r="AQ8" s="9"/>
      <c r="AR8" s="9"/>
      <c r="AS8" s="9"/>
      <c r="AT8" s="9"/>
      <c r="AU8" s="9"/>
    </row>
    <row r="9" spans="1:47" ht="213" customHeight="1">
      <c r="A9" s="462" t="s">
        <v>825</v>
      </c>
      <c r="B9" s="425" t="s">
        <v>4</v>
      </c>
      <c r="C9" s="90" t="s">
        <v>6</v>
      </c>
      <c r="D9" s="95" t="s">
        <v>5</v>
      </c>
      <c r="E9" s="288"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9</v>
      </c>
      <c r="V9" s="429"/>
      <c r="W9" s="429">
        <f>U9+V9</f>
        <v>9</v>
      </c>
      <c r="X9" s="100" t="s">
        <v>137</v>
      </c>
      <c r="Y9" s="90" t="s">
        <v>4</v>
      </c>
      <c r="Z9" s="90" t="s">
        <v>86</v>
      </c>
      <c r="AA9" s="90" t="s">
        <v>86</v>
      </c>
      <c r="AB9" s="98" t="s">
        <v>341</v>
      </c>
      <c r="AC9" s="89" t="s">
        <v>342</v>
      </c>
      <c r="AD9" s="90" t="s">
        <v>86</v>
      </c>
      <c r="AE9" s="143" t="s">
        <v>86</v>
      </c>
      <c r="AF9" s="9"/>
      <c r="AG9" s="9"/>
      <c r="AH9" s="9"/>
      <c r="AI9" s="9"/>
      <c r="AJ9" s="9"/>
      <c r="AK9" s="9"/>
      <c r="AL9" s="9"/>
      <c r="AM9" s="9"/>
      <c r="AN9" s="9"/>
      <c r="AO9" s="9"/>
      <c r="AP9" s="9"/>
      <c r="AQ9" s="9"/>
      <c r="AR9" s="9"/>
      <c r="AS9" s="9"/>
      <c r="AT9" s="9"/>
      <c r="AU9" s="9"/>
    </row>
    <row r="10" spans="1:47" ht="101.25" customHeight="1">
      <c r="A10" s="463"/>
      <c r="B10" s="425"/>
      <c r="C10" s="90" t="s">
        <v>167</v>
      </c>
      <c r="D10" s="95" t="s">
        <v>9</v>
      </c>
      <c r="E10" s="288" t="s">
        <v>424</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101" t="s">
        <v>348</v>
      </c>
      <c r="AD10" s="90" t="s">
        <v>86</v>
      </c>
      <c r="AE10" s="143" t="s">
        <v>86</v>
      </c>
      <c r="AF10" s="9"/>
      <c r="AG10" s="9"/>
      <c r="AH10" s="9"/>
      <c r="AI10" s="9"/>
      <c r="AJ10" s="9"/>
      <c r="AK10" s="9"/>
      <c r="AL10" s="9"/>
      <c r="AM10" s="9"/>
      <c r="AN10" s="9"/>
      <c r="AO10" s="9"/>
      <c r="AP10" s="9"/>
      <c r="AQ10" s="9"/>
      <c r="AR10" s="9"/>
      <c r="AS10" s="9"/>
      <c r="AT10" s="9"/>
      <c r="AU10" s="9"/>
    </row>
    <row r="11" spans="1:47" ht="92.25" customHeight="1">
      <c r="A11" s="463"/>
      <c r="B11" s="425"/>
      <c r="C11" s="102" t="s">
        <v>349</v>
      </c>
      <c r="D11" s="102" t="s">
        <v>9</v>
      </c>
      <c r="E11" s="106"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105" t="s">
        <v>353</v>
      </c>
      <c r="AD11" s="90" t="s">
        <v>86</v>
      </c>
      <c r="AE11" s="142" t="s">
        <v>86</v>
      </c>
      <c r="AF11" s="9"/>
      <c r="AG11" s="9"/>
      <c r="AH11" s="9"/>
      <c r="AI11" s="9"/>
      <c r="AJ11" s="9"/>
      <c r="AK11" s="9"/>
      <c r="AL11" s="9"/>
      <c r="AM11" s="9"/>
      <c r="AN11" s="9"/>
      <c r="AO11" s="9"/>
      <c r="AP11" s="9"/>
      <c r="AQ11" s="9"/>
      <c r="AR11" s="9"/>
      <c r="AS11" s="9"/>
      <c r="AT11" s="9"/>
      <c r="AU11" s="9"/>
    </row>
    <row r="12" spans="1:47" ht="83.25" customHeight="1">
      <c r="A12" s="463"/>
      <c r="B12" s="425"/>
      <c r="C12" s="90" t="s">
        <v>354</v>
      </c>
      <c r="D12" s="90" t="s">
        <v>9</v>
      </c>
      <c r="E12" s="106"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06" t="s">
        <v>360</v>
      </c>
      <c r="AD12" s="90" t="s">
        <v>86</v>
      </c>
      <c r="AE12" s="143" t="s">
        <v>86</v>
      </c>
      <c r="AF12" s="9"/>
      <c r="AG12" s="9"/>
      <c r="AH12" s="9"/>
      <c r="AI12" s="9"/>
      <c r="AJ12" s="9"/>
      <c r="AK12" s="9"/>
      <c r="AL12" s="9"/>
      <c r="AM12" s="9"/>
      <c r="AN12" s="9"/>
      <c r="AO12" s="9"/>
      <c r="AP12" s="9"/>
      <c r="AQ12" s="9"/>
      <c r="AR12" s="9"/>
      <c r="AS12" s="9"/>
      <c r="AT12" s="9"/>
      <c r="AU12" s="9"/>
    </row>
    <row r="13" spans="1:47" ht="130.5" customHeight="1">
      <c r="A13" s="463"/>
      <c r="B13" s="425"/>
      <c r="C13" s="90" t="s">
        <v>206</v>
      </c>
      <c r="D13" s="95" t="s">
        <v>17</v>
      </c>
      <c r="E13" s="288" t="s">
        <v>361</v>
      </c>
      <c r="F13" s="95" t="s">
        <v>362</v>
      </c>
      <c r="G13" s="95" t="s">
        <v>363</v>
      </c>
      <c r="H13" s="95" t="s">
        <v>364</v>
      </c>
      <c r="I13" s="90">
        <v>6</v>
      </c>
      <c r="J13" s="217" t="str">
        <f t="shared" si="0"/>
        <v>Alto</v>
      </c>
      <c r="K13" s="90">
        <v>3</v>
      </c>
      <c r="L13" s="217" t="str">
        <f t="shared" si="1"/>
        <v>Frecuente</v>
      </c>
      <c r="M13" s="90">
        <f t="shared" si="7"/>
        <v>18</v>
      </c>
      <c r="N13" s="217" t="str">
        <f t="shared" si="2"/>
        <v>Alto</v>
      </c>
      <c r="O13" s="90">
        <v>25</v>
      </c>
      <c r="P13" s="217" t="str">
        <f t="shared" si="3"/>
        <v>Grave</v>
      </c>
      <c r="Q13" s="90">
        <f t="shared" si="4"/>
        <v>450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101" t="s">
        <v>366</v>
      </c>
      <c r="AD13" s="90" t="s">
        <v>86</v>
      </c>
      <c r="AE13" s="143" t="s">
        <v>367</v>
      </c>
      <c r="AF13" s="9"/>
      <c r="AG13" s="9"/>
      <c r="AH13" s="9"/>
      <c r="AI13" s="9"/>
      <c r="AJ13" s="9"/>
      <c r="AK13" s="9"/>
      <c r="AL13" s="9"/>
      <c r="AM13" s="9"/>
      <c r="AN13" s="9"/>
      <c r="AO13" s="9"/>
      <c r="AP13" s="9"/>
      <c r="AQ13" s="9"/>
      <c r="AR13" s="9"/>
      <c r="AS13" s="9"/>
      <c r="AT13" s="9"/>
      <c r="AU13" s="9"/>
    </row>
    <row r="14" spans="1:47" ht="97.5" customHeight="1">
      <c r="A14" s="463"/>
      <c r="B14" s="425"/>
      <c r="C14" s="90" t="s">
        <v>368</v>
      </c>
      <c r="D14" s="90" t="s">
        <v>20</v>
      </c>
      <c r="E14" s="106"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101" t="s">
        <v>374</v>
      </c>
      <c r="AD14" s="90" t="s">
        <v>86</v>
      </c>
      <c r="AE14" s="143" t="s">
        <v>86</v>
      </c>
      <c r="AF14" s="9"/>
      <c r="AG14" s="9"/>
      <c r="AH14" s="9"/>
      <c r="AI14" s="9"/>
      <c r="AJ14" s="9"/>
      <c r="AK14" s="9"/>
      <c r="AL14" s="9"/>
      <c r="AM14" s="9"/>
      <c r="AN14" s="9"/>
      <c r="AO14" s="9"/>
      <c r="AP14" s="9"/>
      <c r="AQ14" s="9"/>
      <c r="AR14" s="9"/>
      <c r="AS14" s="9"/>
      <c r="AT14" s="9"/>
      <c r="AU14" s="9"/>
    </row>
    <row r="15" spans="1:47" ht="135" customHeight="1">
      <c r="A15" s="463"/>
      <c r="B15" s="425"/>
      <c r="C15" s="90" t="s">
        <v>225</v>
      </c>
      <c r="D15" s="95" t="s">
        <v>20</v>
      </c>
      <c r="E15" s="89"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97" t="s">
        <v>377</v>
      </c>
      <c r="AD15" s="90" t="s">
        <v>86</v>
      </c>
      <c r="AE15" s="143" t="s">
        <v>86</v>
      </c>
      <c r="AF15" s="9"/>
      <c r="AG15" s="9"/>
      <c r="AH15" s="9"/>
      <c r="AI15" s="9"/>
      <c r="AJ15" s="9"/>
      <c r="AK15" s="9"/>
      <c r="AL15" s="9"/>
      <c r="AM15" s="9"/>
      <c r="AN15" s="9"/>
      <c r="AO15" s="9"/>
      <c r="AP15" s="9"/>
      <c r="AQ15" s="9"/>
      <c r="AR15" s="9"/>
      <c r="AS15" s="9"/>
      <c r="AT15" s="9"/>
      <c r="AU15" s="9"/>
    </row>
    <row r="16" spans="1:47" ht="139.5" customHeight="1">
      <c r="A16" s="463"/>
      <c r="B16" s="425"/>
      <c r="C16" s="90" t="s">
        <v>289</v>
      </c>
      <c r="D16" s="90" t="s">
        <v>23</v>
      </c>
      <c r="E16" s="106"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106" t="s">
        <v>384</v>
      </c>
      <c r="AD16" s="90" t="s">
        <v>86</v>
      </c>
      <c r="AE16" s="90" t="s">
        <v>86</v>
      </c>
      <c r="AF16" s="9"/>
      <c r="AG16" s="9"/>
      <c r="AH16" s="9"/>
      <c r="AI16" s="9"/>
      <c r="AJ16" s="9"/>
      <c r="AK16" s="9"/>
      <c r="AL16" s="9"/>
      <c r="AM16" s="9"/>
      <c r="AN16" s="9"/>
      <c r="AO16" s="9"/>
      <c r="AP16" s="9"/>
      <c r="AQ16" s="9"/>
      <c r="AR16" s="9"/>
      <c r="AS16" s="9"/>
      <c r="AT16" s="9"/>
      <c r="AU16" s="9"/>
    </row>
    <row r="17" spans="1:47" ht="117.75" customHeight="1">
      <c r="A17" s="463"/>
      <c r="B17" s="425"/>
      <c r="C17" s="90" t="s">
        <v>397</v>
      </c>
      <c r="D17" s="95" t="s">
        <v>23</v>
      </c>
      <c r="E17" s="106" t="s">
        <v>386</v>
      </c>
      <c r="F17" s="90" t="s">
        <v>86</v>
      </c>
      <c r="G17" s="98" t="s">
        <v>388</v>
      </c>
      <c r="H17" s="98" t="s">
        <v>381</v>
      </c>
      <c r="I17" s="98">
        <v>2</v>
      </c>
      <c r="J17" s="216" t="str">
        <f t="shared" si="0"/>
        <v>Medio</v>
      </c>
      <c r="K17" s="98">
        <v>3</v>
      </c>
      <c r="L17" s="216" t="str">
        <f t="shared" si="1"/>
        <v>Frecuente</v>
      </c>
      <c r="M17" s="98">
        <f t="shared" si="7"/>
        <v>6</v>
      </c>
      <c r="N17" s="216" t="str">
        <f t="shared" si="2"/>
        <v>Medio</v>
      </c>
      <c r="O17" s="98">
        <v>25</v>
      </c>
      <c r="P17" s="216" t="str">
        <f t="shared" si="3"/>
        <v>Grave</v>
      </c>
      <c r="Q17" s="98">
        <f t="shared" si="4"/>
        <v>150</v>
      </c>
      <c r="R17" s="90" t="str">
        <f t="shared" si="5"/>
        <v>II</v>
      </c>
      <c r="S17" s="99" t="str">
        <f t="shared" si="6"/>
        <v>No Aceptable  o Aceptable con control específico</v>
      </c>
      <c r="T17" s="99" t="s">
        <v>4</v>
      </c>
      <c r="U17" s="430"/>
      <c r="V17" s="430"/>
      <c r="W17" s="430"/>
      <c r="X17" s="100" t="s">
        <v>246</v>
      </c>
      <c r="Y17" s="90" t="s">
        <v>4</v>
      </c>
      <c r="Z17" s="90" t="s">
        <v>86</v>
      </c>
      <c r="AA17" s="90" t="s">
        <v>86</v>
      </c>
      <c r="AB17" s="90" t="s">
        <v>398</v>
      </c>
      <c r="AC17" s="106" t="s">
        <v>391</v>
      </c>
      <c r="AD17" s="90" t="s">
        <v>86</v>
      </c>
      <c r="AE17" s="90" t="s">
        <v>86</v>
      </c>
      <c r="AF17" s="9"/>
      <c r="AG17" s="9"/>
      <c r="AH17" s="9"/>
      <c r="AI17" s="9"/>
      <c r="AJ17" s="9"/>
      <c r="AK17" s="9"/>
      <c r="AL17" s="9"/>
      <c r="AM17" s="9"/>
      <c r="AN17" s="9"/>
      <c r="AO17" s="9"/>
      <c r="AP17" s="9"/>
      <c r="AQ17" s="9"/>
      <c r="AR17" s="9"/>
      <c r="AS17" s="9"/>
      <c r="AT17" s="9"/>
      <c r="AU17" s="9"/>
    </row>
    <row r="18" spans="1:47" ht="149.25" customHeight="1">
      <c r="A18" s="463"/>
      <c r="B18" s="425"/>
      <c r="C18" s="90" t="s">
        <v>385</v>
      </c>
      <c r="D18" s="95" t="s">
        <v>23</v>
      </c>
      <c r="E18" s="106" t="s">
        <v>386</v>
      </c>
      <c r="F18" s="90" t="s">
        <v>387</v>
      </c>
      <c r="G18" s="98" t="s">
        <v>388</v>
      </c>
      <c r="H18" s="98" t="s">
        <v>389</v>
      </c>
      <c r="I18" s="98">
        <v>2</v>
      </c>
      <c r="J18" s="216" t="str">
        <f t="shared" si="0"/>
        <v>Medio</v>
      </c>
      <c r="K18" s="98">
        <v>1</v>
      </c>
      <c r="L18" s="216" t="str">
        <f t="shared" si="1"/>
        <v>Esporádica</v>
      </c>
      <c r="M18" s="98">
        <f t="shared" si="7"/>
        <v>2</v>
      </c>
      <c r="N18" s="216" t="str">
        <f t="shared" si="2"/>
        <v>Bajo</v>
      </c>
      <c r="O18" s="98">
        <v>25</v>
      </c>
      <c r="P18" s="216" t="str">
        <f t="shared" si="3"/>
        <v>Grave</v>
      </c>
      <c r="Q18" s="98">
        <f t="shared" si="4"/>
        <v>50</v>
      </c>
      <c r="R18" s="90" t="str">
        <f t="shared" si="5"/>
        <v>III</v>
      </c>
      <c r="S18" s="99" t="str">
        <f t="shared" si="6"/>
        <v>Aceptable</v>
      </c>
      <c r="T18" s="99" t="s">
        <v>4</v>
      </c>
      <c r="U18" s="430"/>
      <c r="V18" s="430"/>
      <c r="W18" s="430"/>
      <c r="X18" s="100" t="s">
        <v>390</v>
      </c>
      <c r="Y18" s="90" t="s">
        <v>4</v>
      </c>
      <c r="Z18" s="90" t="s">
        <v>86</v>
      </c>
      <c r="AA18" s="90" t="s">
        <v>86</v>
      </c>
      <c r="AB18" s="90" t="s">
        <v>86</v>
      </c>
      <c r="AC18" s="106" t="s">
        <v>391</v>
      </c>
      <c r="AD18" s="90" t="s">
        <v>86</v>
      </c>
      <c r="AE18" s="143" t="s">
        <v>86</v>
      </c>
      <c r="AF18" s="9"/>
      <c r="AG18" s="9"/>
      <c r="AH18" s="9"/>
      <c r="AI18" s="9"/>
      <c r="AJ18" s="9"/>
      <c r="AK18" s="9"/>
      <c r="AL18" s="9"/>
      <c r="AM18" s="9"/>
      <c r="AN18" s="9"/>
      <c r="AO18" s="9"/>
      <c r="AP18" s="9"/>
      <c r="AQ18" s="9"/>
      <c r="AR18" s="9"/>
      <c r="AS18" s="9"/>
      <c r="AT18" s="9"/>
      <c r="AU18" s="9"/>
    </row>
    <row r="19" spans="1:47" ht="154.5" customHeight="1">
      <c r="A19" s="463"/>
      <c r="B19" s="425"/>
      <c r="C19" s="90" t="s">
        <v>392</v>
      </c>
      <c r="D19" s="90" t="s">
        <v>23</v>
      </c>
      <c r="E19" s="106" t="s">
        <v>393</v>
      </c>
      <c r="F19" s="96" t="s">
        <v>339</v>
      </c>
      <c r="G19" s="98" t="s">
        <v>394</v>
      </c>
      <c r="H19" s="90" t="s">
        <v>395</v>
      </c>
      <c r="I19" s="98">
        <v>2</v>
      </c>
      <c r="J19" s="216" t="str">
        <f t="shared" si="0"/>
        <v>Medio</v>
      </c>
      <c r="K19" s="98">
        <v>1</v>
      </c>
      <c r="L19" s="216" t="str">
        <f t="shared" si="1"/>
        <v>Esporádica</v>
      </c>
      <c r="M19" s="98">
        <f t="shared" si="7"/>
        <v>2</v>
      </c>
      <c r="N19" s="216" t="str">
        <f t="shared" si="2"/>
        <v>Bajo</v>
      </c>
      <c r="O19" s="98">
        <v>10</v>
      </c>
      <c r="P19" s="216" t="str">
        <f t="shared" si="3"/>
        <v>Leve</v>
      </c>
      <c r="Q19" s="98">
        <f t="shared" si="4"/>
        <v>20</v>
      </c>
      <c r="R19" s="90" t="str">
        <f t="shared" si="5"/>
        <v>IV</v>
      </c>
      <c r="S19" s="99" t="str">
        <f t="shared" si="6"/>
        <v>Aceptable</v>
      </c>
      <c r="T19" s="99" t="s">
        <v>4</v>
      </c>
      <c r="U19" s="430"/>
      <c r="V19" s="430"/>
      <c r="W19" s="430"/>
      <c r="X19" s="100" t="s">
        <v>390</v>
      </c>
      <c r="Y19" s="90" t="s">
        <v>8</v>
      </c>
      <c r="Z19" s="90" t="s">
        <v>86</v>
      </c>
      <c r="AA19" s="90" t="s">
        <v>86</v>
      </c>
      <c r="AB19" s="90" t="s">
        <v>86</v>
      </c>
      <c r="AC19" s="106" t="s">
        <v>396</v>
      </c>
      <c r="AD19" s="90" t="s">
        <v>86</v>
      </c>
      <c r="AE19" s="143" t="s">
        <v>86</v>
      </c>
      <c r="AF19" s="9"/>
      <c r="AG19" s="9"/>
      <c r="AH19" s="9"/>
      <c r="AI19" s="9"/>
      <c r="AJ19" s="9"/>
      <c r="AK19" s="9"/>
      <c r="AL19" s="9"/>
      <c r="AM19" s="9"/>
      <c r="AN19" s="9"/>
      <c r="AO19" s="9"/>
      <c r="AP19" s="9"/>
      <c r="AQ19" s="9"/>
      <c r="AR19" s="9"/>
      <c r="AS19" s="9"/>
      <c r="AT19" s="9"/>
      <c r="AU19" s="9"/>
    </row>
    <row r="20" spans="1:47" ht="154.5" customHeight="1">
      <c r="A20" s="463"/>
      <c r="B20" s="425"/>
      <c r="C20" s="90" t="s">
        <v>399</v>
      </c>
      <c r="D20" s="95" t="s">
        <v>23</v>
      </c>
      <c r="E20" s="106"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06" t="s">
        <v>402</v>
      </c>
      <c r="AD20" s="90" t="s">
        <v>86</v>
      </c>
      <c r="AE20" s="143" t="s">
        <v>86</v>
      </c>
      <c r="AF20" s="9"/>
      <c r="AG20" s="9"/>
      <c r="AH20" s="9"/>
      <c r="AI20" s="9"/>
      <c r="AJ20" s="9"/>
      <c r="AK20" s="9"/>
      <c r="AL20" s="9"/>
      <c r="AM20" s="9"/>
      <c r="AN20" s="9"/>
      <c r="AO20" s="9"/>
      <c r="AP20" s="9"/>
      <c r="AQ20" s="9"/>
      <c r="AR20" s="9"/>
      <c r="AS20" s="9"/>
      <c r="AT20" s="9"/>
      <c r="AU20" s="9"/>
    </row>
    <row r="21" spans="1:47" ht="132.75" customHeight="1">
      <c r="A21" s="463"/>
      <c r="B21" s="425"/>
      <c r="C21" s="109" t="s">
        <v>403</v>
      </c>
      <c r="D21" s="95" t="s">
        <v>23</v>
      </c>
      <c r="E21" s="110"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110" t="s">
        <v>409</v>
      </c>
      <c r="AD21" s="90" t="s">
        <v>86</v>
      </c>
      <c r="AE21" s="143" t="s">
        <v>86</v>
      </c>
      <c r="AF21" s="9"/>
      <c r="AG21" s="9"/>
      <c r="AH21" s="9"/>
      <c r="AI21" s="9"/>
      <c r="AJ21" s="9"/>
      <c r="AK21" s="9"/>
      <c r="AL21" s="9"/>
      <c r="AM21" s="9"/>
      <c r="AN21" s="9"/>
      <c r="AO21" s="9"/>
      <c r="AP21" s="9"/>
      <c r="AQ21" s="9"/>
      <c r="AR21" s="9"/>
      <c r="AS21" s="9"/>
      <c r="AT21" s="9"/>
      <c r="AU21" s="9"/>
    </row>
    <row r="22" spans="1:47" ht="138.75" customHeight="1">
      <c r="A22" s="463"/>
      <c r="B22" s="425"/>
      <c r="C22" s="109" t="s">
        <v>410</v>
      </c>
      <c r="D22" s="96" t="s">
        <v>23</v>
      </c>
      <c r="E22" s="110"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110" t="s">
        <v>415</v>
      </c>
      <c r="AD22" s="90" t="s">
        <v>86</v>
      </c>
      <c r="AE22" s="143" t="s">
        <v>86</v>
      </c>
      <c r="AF22" s="9"/>
      <c r="AG22" s="9"/>
      <c r="AH22" s="9"/>
      <c r="AI22" s="9"/>
      <c r="AJ22" s="9"/>
      <c r="AK22" s="9"/>
      <c r="AL22" s="9"/>
      <c r="AM22" s="9"/>
      <c r="AN22" s="9"/>
      <c r="AO22" s="9"/>
      <c r="AP22" s="9"/>
      <c r="AQ22" s="9"/>
      <c r="AR22" s="9"/>
      <c r="AS22" s="9"/>
      <c r="AT22" s="9"/>
      <c r="AU22" s="9"/>
    </row>
    <row r="23" spans="1:47" ht="109.5" customHeight="1">
      <c r="A23" s="463"/>
      <c r="B23" s="425"/>
      <c r="C23" s="90" t="s">
        <v>234</v>
      </c>
      <c r="D23" s="95" t="s">
        <v>26</v>
      </c>
      <c r="E23" s="106"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110" t="s">
        <v>419</v>
      </c>
      <c r="AD23" s="90" t="s">
        <v>86</v>
      </c>
      <c r="AE23" s="143" t="s">
        <v>86</v>
      </c>
      <c r="AF23" s="9"/>
      <c r="AG23" s="9"/>
      <c r="AH23" s="9"/>
      <c r="AI23" s="9"/>
      <c r="AJ23" s="9"/>
      <c r="AK23" s="9"/>
      <c r="AL23" s="9"/>
      <c r="AM23" s="9"/>
      <c r="AN23" s="9"/>
      <c r="AO23" s="9"/>
      <c r="AP23" s="9"/>
      <c r="AQ23" s="9"/>
      <c r="AR23" s="9"/>
      <c r="AS23" s="9"/>
      <c r="AT23" s="9"/>
      <c r="AU23" s="9"/>
    </row>
    <row r="24" spans="1:47" ht="15.75" customHeight="1">
      <c r="B24" s="9"/>
      <c r="C24" s="9"/>
      <c r="D24" s="9"/>
      <c r="E24" s="9"/>
      <c r="F24" s="9"/>
      <c r="G24" s="9"/>
      <c r="H24" s="9"/>
      <c r="I24" s="42"/>
      <c r="J24" s="42"/>
      <c r="K24" s="42"/>
      <c r="L24" s="42"/>
      <c r="M24" s="42"/>
      <c r="N24" s="42"/>
      <c r="O24" s="42"/>
      <c r="P24" s="42"/>
      <c r="Q24" s="42"/>
      <c r="R24" s="42"/>
      <c r="S24" s="42"/>
      <c r="T24" s="42"/>
      <c r="U24" s="9"/>
      <c r="V24" s="9"/>
      <c r="W24" s="42"/>
      <c r="X24" s="42"/>
      <c r="Y24" s="42"/>
      <c r="Z24" s="42"/>
      <c r="AA24" s="42"/>
      <c r="AB24" s="42"/>
      <c r="AC24" s="44"/>
      <c r="AD24" s="42"/>
      <c r="AE24" s="9"/>
      <c r="AF24" s="9"/>
      <c r="AG24" s="9"/>
      <c r="AH24" s="9"/>
      <c r="AI24" s="9"/>
      <c r="AJ24" s="9"/>
      <c r="AK24" s="9"/>
      <c r="AL24" s="9"/>
      <c r="AM24" s="9"/>
      <c r="AN24" s="9"/>
      <c r="AO24" s="9"/>
      <c r="AP24" s="9"/>
      <c r="AQ24" s="9"/>
      <c r="AR24" s="9"/>
      <c r="AS24" s="9"/>
      <c r="AT24" s="9"/>
      <c r="AU24" s="9"/>
    </row>
    <row r="25" spans="1:47" ht="15.75" customHeight="1">
      <c r="B25" s="9"/>
      <c r="C25" s="9"/>
      <c r="D25" s="9"/>
      <c r="E25" s="9"/>
      <c r="F25" s="9"/>
      <c r="G25" s="9"/>
      <c r="H25" s="9"/>
      <c r="I25" s="42"/>
      <c r="J25" s="42"/>
      <c r="K25" s="42"/>
      <c r="L25" s="42"/>
      <c r="M25" s="42"/>
      <c r="N25" s="42"/>
      <c r="O25" s="42"/>
      <c r="P25" s="42"/>
      <c r="Q25" s="42"/>
      <c r="R25" s="42"/>
      <c r="S25" s="42"/>
      <c r="T25" s="42"/>
      <c r="U25" s="9"/>
      <c r="V25" s="9"/>
      <c r="W25" s="42"/>
      <c r="X25" s="42"/>
      <c r="Y25" s="42"/>
      <c r="Z25" s="42"/>
      <c r="AA25" s="42"/>
      <c r="AB25" s="42"/>
      <c r="AC25" s="44"/>
      <c r="AD25" s="42"/>
      <c r="AE25" s="9"/>
      <c r="AF25" s="9"/>
      <c r="AG25" s="9"/>
      <c r="AH25" s="9"/>
      <c r="AI25" s="9"/>
      <c r="AJ25" s="9"/>
      <c r="AK25" s="9"/>
      <c r="AL25" s="9"/>
      <c r="AM25" s="9"/>
      <c r="AN25" s="9"/>
      <c r="AO25" s="9"/>
      <c r="AP25" s="9"/>
      <c r="AQ25" s="9"/>
      <c r="AR25" s="9"/>
      <c r="AS25" s="9"/>
      <c r="AT25" s="9"/>
      <c r="AU25" s="9"/>
    </row>
    <row r="26" spans="1:47" ht="15.75" customHeight="1">
      <c r="B26" s="9"/>
      <c r="C26" s="9"/>
      <c r="D26" s="9"/>
      <c r="E26" s="9"/>
      <c r="F26" s="9"/>
      <c r="G26" s="9"/>
      <c r="H26" s="9"/>
      <c r="I26" s="42"/>
      <c r="J26" s="42"/>
      <c r="K26" s="42"/>
      <c r="L26" s="42"/>
      <c r="M26" s="42"/>
      <c r="N26" s="42"/>
      <c r="O26" s="42"/>
      <c r="P26" s="42"/>
      <c r="Q26" s="42"/>
      <c r="R26" s="42"/>
      <c r="S26" s="42"/>
      <c r="T26" s="42"/>
      <c r="U26" s="9"/>
      <c r="V26" s="9"/>
      <c r="W26" s="42"/>
      <c r="X26" s="42"/>
      <c r="Y26" s="42"/>
      <c r="Z26" s="42"/>
      <c r="AA26" s="42"/>
      <c r="AB26" s="42"/>
      <c r="AC26" s="44"/>
      <c r="AD26" s="42"/>
      <c r="AE26" s="9"/>
      <c r="AF26" s="9"/>
      <c r="AG26" s="9"/>
      <c r="AH26" s="9"/>
      <c r="AI26" s="9"/>
      <c r="AJ26" s="9"/>
      <c r="AK26" s="9"/>
      <c r="AL26" s="9"/>
      <c r="AM26" s="9"/>
      <c r="AN26" s="9"/>
      <c r="AO26" s="9"/>
      <c r="AP26" s="9"/>
      <c r="AQ26" s="9"/>
      <c r="AR26" s="9"/>
      <c r="AS26" s="9"/>
      <c r="AT26" s="9"/>
      <c r="AU26" s="9"/>
    </row>
    <row r="27" spans="1:47" ht="15.75" customHeight="1">
      <c r="B27" s="9"/>
      <c r="C27" s="9"/>
      <c r="D27" s="9"/>
      <c r="E27" s="9"/>
      <c r="F27" s="9"/>
      <c r="G27" s="9"/>
      <c r="H27" s="9"/>
      <c r="I27" s="42"/>
      <c r="J27" s="42"/>
      <c r="K27" s="42"/>
      <c r="L27" s="42"/>
      <c r="M27" s="42"/>
      <c r="N27" s="42"/>
      <c r="O27" s="42"/>
      <c r="P27" s="42"/>
      <c r="Q27" s="42"/>
      <c r="R27" s="42"/>
      <c r="S27" s="42"/>
      <c r="T27" s="42"/>
      <c r="U27" s="9"/>
      <c r="V27" s="9"/>
      <c r="W27" s="42"/>
      <c r="X27" s="42"/>
      <c r="Y27" s="42"/>
      <c r="Z27" s="42"/>
      <c r="AA27" s="42"/>
      <c r="AB27" s="42"/>
      <c r="AC27" s="44"/>
      <c r="AD27" s="42"/>
      <c r="AE27" s="9"/>
      <c r="AF27" s="9"/>
      <c r="AG27" s="9"/>
      <c r="AH27" s="9"/>
      <c r="AI27" s="9"/>
      <c r="AJ27" s="9"/>
      <c r="AK27" s="9"/>
      <c r="AL27" s="9"/>
      <c r="AM27" s="9"/>
      <c r="AN27" s="9"/>
      <c r="AO27" s="9"/>
      <c r="AP27" s="9"/>
      <c r="AQ27" s="9"/>
      <c r="AR27" s="9"/>
      <c r="AS27" s="9"/>
      <c r="AT27" s="9"/>
      <c r="AU27" s="9"/>
    </row>
    <row r="28" spans="1:47" ht="15.75" customHeight="1">
      <c r="B28" s="9"/>
      <c r="C28" s="9"/>
      <c r="D28" s="9"/>
      <c r="E28" s="9"/>
      <c r="F28" s="9"/>
      <c r="G28" s="9"/>
      <c r="H28" s="9"/>
      <c r="I28" s="42"/>
      <c r="J28" s="42"/>
      <c r="K28" s="42"/>
      <c r="L28" s="42"/>
      <c r="M28" s="42"/>
      <c r="N28" s="42"/>
      <c r="O28" s="42"/>
      <c r="P28" s="42"/>
      <c r="Q28" s="42"/>
      <c r="R28" s="42"/>
      <c r="S28" s="42"/>
      <c r="T28" s="42"/>
      <c r="U28" s="9"/>
      <c r="V28" s="9"/>
      <c r="W28" s="42"/>
      <c r="X28" s="42"/>
      <c r="Y28" s="42"/>
      <c r="Z28" s="42"/>
      <c r="AA28" s="42"/>
      <c r="AB28" s="42"/>
      <c r="AC28" s="44"/>
      <c r="AD28" s="42"/>
      <c r="AE28" s="9"/>
      <c r="AF28" s="9"/>
      <c r="AG28" s="9"/>
      <c r="AH28" s="9"/>
      <c r="AI28" s="9"/>
      <c r="AJ28" s="9"/>
      <c r="AK28" s="9"/>
      <c r="AL28" s="9"/>
      <c r="AM28" s="9"/>
      <c r="AN28" s="9"/>
      <c r="AO28" s="9"/>
      <c r="AP28" s="9"/>
      <c r="AQ28" s="9"/>
      <c r="AR28" s="9"/>
      <c r="AS28" s="9"/>
      <c r="AT28" s="9"/>
      <c r="AU28" s="9"/>
    </row>
    <row r="29" spans="1:47" ht="15.75" customHeight="1">
      <c r="B29" s="9"/>
      <c r="C29" s="9"/>
      <c r="D29" s="9"/>
      <c r="E29" s="9"/>
      <c r="F29" s="9"/>
      <c r="G29" s="9"/>
      <c r="H29" s="9"/>
      <c r="I29" s="42"/>
      <c r="J29" s="42"/>
      <c r="K29" s="42"/>
      <c r="L29" s="42"/>
      <c r="M29" s="42"/>
      <c r="N29" s="42"/>
      <c r="O29" s="42"/>
      <c r="P29" s="42"/>
      <c r="Q29" s="42"/>
      <c r="R29" s="42"/>
      <c r="S29" s="42"/>
      <c r="T29" s="42"/>
      <c r="U29" s="9"/>
      <c r="V29" s="9"/>
      <c r="W29" s="42"/>
      <c r="X29" s="42"/>
      <c r="Y29" s="42"/>
      <c r="Z29" s="42"/>
      <c r="AA29" s="42"/>
      <c r="AB29" s="42"/>
      <c r="AC29" s="44"/>
      <c r="AD29" s="42"/>
      <c r="AE29" s="9"/>
      <c r="AF29" s="9"/>
      <c r="AG29" s="9"/>
      <c r="AH29" s="9"/>
      <c r="AI29" s="9"/>
      <c r="AJ29" s="9"/>
      <c r="AK29" s="9"/>
      <c r="AL29" s="9"/>
      <c r="AM29" s="9"/>
      <c r="AN29" s="9"/>
      <c r="AO29" s="9"/>
      <c r="AP29" s="9"/>
      <c r="AQ29" s="9"/>
      <c r="AR29" s="9"/>
      <c r="AS29" s="9"/>
      <c r="AT29" s="9"/>
      <c r="AU29" s="9"/>
    </row>
    <row r="30" spans="1:47" ht="15.75" customHeight="1">
      <c r="B30" s="9"/>
      <c r="C30" s="9"/>
      <c r="D30" s="9"/>
      <c r="E30" s="9"/>
      <c r="F30" s="9"/>
      <c r="G30" s="9"/>
      <c r="H30" s="9"/>
      <c r="I30" s="42"/>
      <c r="J30" s="42"/>
      <c r="K30" s="42"/>
      <c r="L30" s="42"/>
      <c r="M30" s="42"/>
      <c r="N30" s="42"/>
      <c r="O30" s="42"/>
      <c r="P30" s="42"/>
      <c r="Q30" s="42"/>
      <c r="R30" s="42"/>
      <c r="S30" s="42"/>
      <c r="T30" s="42"/>
      <c r="U30" s="9"/>
      <c r="V30" s="9"/>
      <c r="W30" s="42"/>
      <c r="X30" s="42"/>
      <c r="Y30" s="42"/>
      <c r="Z30" s="42"/>
      <c r="AA30" s="42"/>
      <c r="AB30" s="42"/>
      <c r="AC30" s="44"/>
      <c r="AD30" s="42"/>
      <c r="AE30" s="9"/>
      <c r="AF30" s="9"/>
      <c r="AG30" s="9"/>
      <c r="AH30" s="9"/>
      <c r="AI30" s="9"/>
      <c r="AJ30" s="9"/>
      <c r="AK30" s="9"/>
      <c r="AL30" s="9"/>
      <c r="AM30" s="9"/>
      <c r="AN30" s="9"/>
      <c r="AO30" s="9"/>
      <c r="AP30" s="9"/>
      <c r="AQ30" s="9"/>
      <c r="AR30" s="9"/>
      <c r="AS30" s="9"/>
      <c r="AT30" s="9"/>
      <c r="AU30" s="9"/>
    </row>
    <row r="31" spans="1:47" ht="15.75" customHeight="1">
      <c r="B31" s="9"/>
      <c r="C31" s="9"/>
      <c r="D31" s="9"/>
      <c r="E31" s="9"/>
      <c r="F31" s="9"/>
      <c r="G31" s="9"/>
      <c r="H31" s="9"/>
      <c r="I31" s="42"/>
      <c r="J31" s="42"/>
      <c r="K31" s="42"/>
      <c r="L31" s="42"/>
      <c r="M31" s="42"/>
      <c r="N31" s="42"/>
      <c r="O31" s="42"/>
      <c r="P31" s="42"/>
      <c r="Q31" s="42"/>
      <c r="R31" s="42"/>
      <c r="S31" s="42"/>
      <c r="T31" s="42"/>
      <c r="U31" s="9"/>
      <c r="V31" s="9"/>
      <c r="W31" s="42"/>
      <c r="X31" s="42"/>
      <c r="Y31" s="42"/>
      <c r="Z31" s="42"/>
      <c r="AA31" s="42"/>
      <c r="AB31" s="42"/>
      <c r="AC31" s="44"/>
      <c r="AD31" s="42"/>
      <c r="AE31" s="9"/>
      <c r="AF31" s="9"/>
      <c r="AG31" s="9"/>
      <c r="AH31" s="9"/>
      <c r="AI31" s="9"/>
      <c r="AJ31" s="9"/>
      <c r="AK31" s="9"/>
      <c r="AL31" s="9"/>
      <c r="AM31" s="9"/>
      <c r="AN31" s="9"/>
      <c r="AO31" s="9"/>
      <c r="AP31" s="9"/>
      <c r="AQ31" s="9"/>
      <c r="AR31" s="9"/>
      <c r="AS31" s="9"/>
      <c r="AT31" s="9"/>
      <c r="AU31" s="9"/>
    </row>
    <row r="32" spans="1:47" ht="15.75" customHeight="1">
      <c r="B32" s="9"/>
      <c r="C32" s="9"/>
      <c r="D32" s="9"/>
      <c r="E32" s="9"/>
      <c r="F32" s="9"/>
      <c r="G32" s="9"/>
      <c r="H32" s="9"/>
      <c r="I32" s="42"/>
      <c r="J32" s="42"/>
      <c r="K32" s="42"/>
      <c r="L32" s="42"/>
      <c r="M32" s="42"/>
      <c r="N32" s="42"/>
      <c r="O32" s="42"/>
      <c r="P32" s="42"/>
      <c r="Q32" s="42"/>
      <c r="R32" s="42"/>
      <c r="S32" s="42"/>
      <c r="T32" s="42"/>
      <c r="U32" s="9"/>
      <c r="V32" s="9"/>
      <c r="W32" s="42"/>
      <c r="X32" s="42"/>
      <c r="Y32" s="42"/>
      <c r="Z32" s="42"/>
      <c r="AA32" s="42"/>
      <c r="AB32" s="42"/>
      <c r="AC32" s="44"/>
      <c r="AD32" s="42"/>
      <c r="AE32" s="9"/>
      <c r="AF32" s="9"/>
      <c r="AG32" s="9"/>
      <c r="AH32" s="9"/>
      <c r="AI32" s="9"/>
      <c r="AJ32" s="9"/>
      <c r="AK32" s="9"/>
      <c r="AL32" s="9"/>
      <c r="AM32" s="9"/>
      <c r="AN32" s="9"/>
      <c r="AO32" s="9"/>
      <c r="AP32" s="9"/>
      <c r="AQ32" s="9"/>
      <c r="AR32" s="9"/>
      <c r="AS32" s="9"/>
      <c r="AT32" s="9"/>
      <c r="AU32" s="9"/>
    </row>
    <row r="33" spans="2:47" ht="15.75" customHeight="1">
      <c r="B33" s="9"/>
      <c r="C33" s="9"/>
      <c r="D33" s="9"/>
      <c r="E33" s="9"/>
      <c r="F33" s="9"/>
      <c r="G33" s="9"/>
      <c r="H33" s="9"/>
      <c r="I33" s="42"/>
      <c r="J33" s="42"/>
      <c r="K33" s="42"/>
      <c r="L33" s="42"/>
      <c r="M33" s="42"/>
      <c r="N33" s="42"/>
      <c r="O33" s="42"/>
      <c r="P33" s="42"/>
      <c r="Q33" s="42"/>
      <c r="R33" s="42"/>
      <c r="S33" s="42"/>
      <c r="T33" s="42"/>
      <c r="U33" s="9"/>
      <c r="V33" s="9"/>
      <c r="W33" s="42"/>
      <c r="X33" s="42"/>
      <c r="Y33" s="42"/>
      <c r="Z33" s="42"/>
      <c r="AA33" s="42"/>
      <c r="AB33" s="42"/>
      <c r="AC33" s="44"/>
      <c r="AD33" s="42"/>
      <c r="AE33" s="9"/>
      <c r="AF33" s="9"/>
      <c r="AG33" s="9"/>
      <c r="AH33" s="9"/>
      <c r="AI33" s="9"/>
      <c r="AJ33" s="9"/>
      <c r="AK33" s="9"/>
      <c r="AL33" s="9"/>
      <c r="AM33" s="9"/>
      <c r="AN33" s="9"/>
      <c r="AO33" s="9"/>
      <c r="AP33" s="9"/>
      <c r="AQ33" s="9"/>
      <c r="AR33" s="9"/>
      <c r="AS33" s="9"/>
      <c r="AT33" s="9"/>
      <c r="AU33" s="9"/>
    </row>
    <row r="34" spans="2:47" ht="15.75" customHeight="1">
      <c r="B34" s="9"/>
      <c r="C34" s="9"/>
      <c r="D34" s="9"/>
      <c r="E34" s="9"/>
      <c r="F34" s="9"/>
      <c r="G34" s="9"/>
      <c r="H34" s="9"/>
      <c r="I34" s="42"/>
      <c r="J34" s="42"/>
      <c r="K34" s="42"/>
      <c r="L34" s="42"/>
      <c r="M34" s="42"/>
      <c r="N34" s="42"/>
      <c r="O34" s="42"/>
      <c r="P34" s="42"/>
      <c r="Q34" s="42"/>
      <c r="R34" s="42"/>
      <c r="S34" s="42"/>
      <c r="T34" s="42"/>
      <c r="U34" s="9"/>
      <c r="V34" s="9"/>
      <c r="W34" s="42"/>
      <c r="X34" s="42"/>
      <c r="Y34" s="42"/>
      <c r="Z34" s="42"/>
      <c r="AA34" s="42"/>
      <c r="AB34" s="42"/>
      <c r="AC34" s="44"/>
      <c r="AD34" s="42"/>
      <c r="AE34" s="9"/>
      <c r="AF34" s="9"/>
      <c r="AG34" s="9"/>
      <c r="AH34" s="9"/>
      <c r="AI34" s="9"/>
      <c r="AJ34" s="9"/>
      <c r="AK34" s="9"/>
      <c r="AL34" s="9"/>
      <c r="AM34" s="9"/>
      <c r="AN34" s="9"/>
      <c r="AO34" s="9"/>
      <c r="AP34" s="9"/>
      <c r="AQ34" s="9"/>
      <c r="AR34" s="9"/>
      <c r="AS34" s="9"/>
      <c r="AT34" s="9"/>
      <c r="AU34" s="9"/>
    </row>
    <row r="35" spans="2:47" ht="15.75" customHeight="1">
      <c r="B35" s="9"/>
      <c r="C35" s="9"/>
      <c r="D35" s="9"/>
      <c r="E35" s="9"/>
      <c r="F35" s="9"/>
      <c r="G35" s="9"/>
      <c r="H35" s="9"/>
      <c r="I35" s="42"/>
      <c r="J35" s="42"/>
      <c r="K35" s="42"/>
      <c r="L35" s="42"/>
      <c r="M35" s="42"/>
      <c r="N35" s="42"/>
      <c r="O35" s="42"/>
      <c r="P35" s="42"/>
      <c r="Q35" s="42"/>
      <c r="R35" s="42"/>
      <c r="S35" s="42"/>
      <c r="T35" s="42"/>
      <c r="U35" s="9"/>
      <c r="V35" s="9"/>
      <c r="W35" s="42"/>
      <c r="X35" s="42"/>
      <c r="Y35" s="42"/>
      <c r="Z35" s="42"/>
      <c r="AA35" s="42"/>
      <c r="AB35" s="42"/>
      <c r="AC35" s="44"/>
      <c r="AD35" s="42"/>
      <c r="AE35" s="9"/>
      <c r="AF35" s="9"/>
      <c r="AG35" s="9"/>
      <c r="AH35" s="9"/>
      <c r="AI35" s="9"/>
      <c r="AJ35" s="9"/>
      <c r="AK35" s="9"/>
      <c r="AL35" s="9"/>
      <c r="AM35" s="9"/>
      <c r="AN35" s="9"/>
      <c r="AO35" s="9"/>
      <c r="AP35" s="9"/>
      <c r="AQ35" s="9"/>
      <c r="AR35" s="9"/>
      <c r="AS35" s="9"/>
      <c r="AT35" s="9"/>
      <c r="AU35" s="9"/>
    </row>
    <row r="36" spans="2:47" ht="15.75" customHeight="1">
      <c r="B36" s="9"/>
      <c r="C36" s="9"/>
      <c r="D36" s="9"/>
      <c r="E36" s="9"/>
      <c r="F36" s="9"/>
      <c r="G36" s="9"/>
      <c r="H36" s="9"/>
      <c r="I36" s="42"/>
      <c r="J36" s="42"/>
      <c r="K36" s="42"/>
      <c r="L36" s="42"/>
      <c r="M36" s="42"/>
      <c r="N36" s="42"/>
      <c r="O36" s="42"/>
      <c r="P36" s="42"/>
      <c r="Q36" s="42"/>
      <c r="R36" s="42"/>
      <c r="S36" s="42"/>
      <c r="T36" s="42"/>
      <c r="U36" s="9"/>
      <c r="V36" s="9"/>
      <c r="W36" s="42"/>
      <c r="X36" s="42"/>
      <c r="Y36" s="42"/>
      <c r="Z36" s="42"/>
      <c r="AA36" s="42"/>
      <c r="AB36" s="42"/>
      <c r="AC36" s="44"/>
      <c r="AD36" s="42"/>
      <c r="AE36" s="9"/>
      <c r="AF36" s="9"/>
      <c r="AG36" s="9"/>
      <c r="AH36" s="9"/>
      <c r="AI36" s="9"/>
      <c r="AJ36" s="9"/>
      <c r="AK36" s="9"/>
      <c r="AL36" s="9"/>
      <c r="AM36" s="9"/>
      <c r="AN36" s="9"/>
      <c r="AO36" s="9"/>
      <c r="AP36" s="9"/>
      <c r="AQ36" s="9"/>
      <c r="AR36" s="9"/>
      <c r="AS36" s="9"/>
      <c r="AT36" s="9"/>
      <c r="AU36" s="9"/>
    </row>
    <row r="37" spans="2:47" ht="15.75" customHeight="1">
      <c r="B37" s="9"/>
      <c r="C37" s="9"/>
      <c r="D37" s="9"/>
      <c r="E37" s="9"/>
      <c r="F37" s="9"/>
      <c r="G37" s="9"/>
      <c r="H37" s="9"/>
      <c r="I37" s="42"/>
      <c r="J37" s="42"/>
      <c r="K37" s="42"/>
      <c r="L37" s="42"/>
      <c r="M37" s="42"/>
      <c r="N37" s="42"/>
      <c r="O37" s="42"/>
      <c r="P37" s="42"/>
      <c r="Q37" s="42"/>
      <c r="R37" s="42"/>
      <c r="S37" s="42"/>
      <c r="T37" s="42"/>
      <c r="U37" s="9"/>
      <c r="V37" s="9"/>
      <c r="W37" s="42"/>
      <c r="X37" s="42"/>
      <c r="Y37" s="42"/>
      <c r="Z37" s="42"/>
      <c r="AA37" s="42"/>
      <c r="AB37" s="42"/>
      <c r="AC37" s="44"/>
      <c r="AD37" s="42"/>
      <c r="AE37" s="9"/>
      <c r="AF37" s="9"/>
      <c r="AG37" s="9"/>
      <c r="AH37" s="9"/>
      <c r="AI37" s="9"/>
      <c r="AJ37" s="9"/>
      <c r="AK37" s="9"/>
      <c r="AL37" s="9"/>
      <c r="AM37" s="9"/>
      <c r="AN37" s="9"/>
      <c r="AO37" s="9"/>
      <c r="AP37" s="9"/>
      <c r="AQ37" s="9"/>
      <c r="AR37" s="9"/>
      <c r="AS37" s="9"/>
      <c r="AT37" s="9"/>
      <c r="AU37" s="9"/>
    </row>
    <row r="38" spans="2:47" ht="15.75" customHeight="1">
      <c r="B38" s="9"/>
      <c r="C38" s="9"/>
      <c r="D38" s="9"/>
      <c r="E38" s="9"/>
      <c r="F38" s="9"/>
      <c r="G38" s="9"/>
      <c r="H38" s="9"/>
      <c r="I38" s="42"/>
      <c r="J38" s="42"/>
      <c r="K38" s="42"/>
      <c r="L38" s="42"/>
      <c r="M38" s="42"/>
      <c r="N38" s="42"/>
      <c r="O38" s="42"/>
      <c r="P38" s="42"/>
      <c r="Q38" s="42"/>
      <c r="R38" s="42"/>
      <c r="S38" s="42"/>
      <c r="T38" s="42"/>
      <c r="U38" s="9"/>
      <c r="V38" s="9"/>
      <c r="W38" s="42"/>
      <c r="X38" s="42"/>
      <c r="Y38" s="42"/>
      <c r="Z38" s="42"/>
      <c r="AA38" s="42"/>
      <c r="AB38" s="42"/>
      <c r="AC38" s="44"/>
      <c r="AD38" s="42"/>
      <c r="AE38" s="9"/>
      <c r="AF38" s="9"/>
      <c r="AG38" s="9"/>
      <c r="AH38" s="9"/>
      <c r="AI38" s="9"/>
      <c r="AJ38" s="9"/>
      <c r="AK38" s="9"/>
      <c r="AL38" s="9"/>
      <c r="AM38" s="9"/>
      <c r="AN38" s="9"/>
      <c r="AO38" s="9"/>
      <c r="AP38" s="9"/>
      <c r="AQ38" s="9"/>
      <c r="AR38" s="9"/>
      <c r="AS38" s="9"/>
      <c r="AT38" s="9"/>
      <c r="AU38" s="9"/>
    </row>
    <row r="39" spans="2:47" ht="15.75" customHeight="1">
      <c r="B39" s="9"/>
      <c r="C39" s="9"/>
      <c r="D39" s="9"/>
      <c r="E39" s="9"/>
      <c r="F39" s="9"/>
      <c r="G39" s="9"/>
      <c r="H39" s="9"/>
      <c r="I39" s="42"/>
      <c r="J39" s="42"/>
      <c r="K39" s="42"/>
      <c r="L39" s="42"/>
      <c r="M39" s="42"/>
      <c r="N39" s="42"/>
      <c r="O39" s="42"/>
      <c r="P39" s="42"/>
      <c r="Q39" s="42"/>
      <c r="R39" s="42"/>
      <c r="S39" s="42"/>
      <c r="T39" s="42"/>
      <c r="U39" s="9"/>
      <c r="V39" s="9"/>
      <c r="W39" s="42"/>
      <c r="X39" s="42"/>
      <c r="Y39" s="42"/>
      <c r="Z39" s="42"/>
      <c r="AA39" s="42"/>
      <c r="AB39" s="42"/>
      <c r="AC39" s="44"/>
      <c r="AD39" s="42"/>
      <c r="AE39" s="9"/>
      <c r="AF39" s="9"/>
      <c r="AG39" s="9"/>
      <c r="AH39" s="9"/>
      <c r="AI39" s="9"/>
      <c r="AJ39" s="9"/>
      <c r="AK39" s="9"/>
      <c r="AL39" s="9"/>
      <c r="AM39" s="9"/>
      <c r="AN39" s="9"/>
      <c r="AO39" s="9"/>
      <c r="AP39" s="9"/>
      <c r="AQ39" s="9"/>
      <c r="AR39" s="9"/>
      <c r="AS39" s="9"/>
      <c r="AT39" s="9"/>
      <c r="AU39" s="9"/>
    </row>
    <row r="40" spans="2:47" ht="15.75" customHeight="1">
      <c r="B40" s="9"/>
      <c r="C40" s="9"/>
      <c r="D40" s="9"/>
      <c r="E40" s="9"/>
      <c r="F40" s="9"/>
      <c r="G40" s="9"/>
      <c r="H40" s="9"/>
      <c r="I40" s="42"/>
      <c r="J40" s="42"/>
      <c r="K40" s="42"/>
      <c r="L40" s="42"/>
      <c r="M40" s="42"/>
      <c r="N40" s="42"/>
      <c r="O40" s="42"/>
      <c r="P40" s="42"/>
      <c r="Q40" s="42"/>
      <c r="R40" s="42"/>
      <c r="S40" s="42"/>
      <c r="T40" s="42"/>
      <c r="U40" s="9"/>
      <c r="V40" s="9"/>
      <c r="W40" s="42"/>
      <c r="X40" s="42"/>
      <c r="Y40" s="42"/>
      <c r="Z40" s="42"/>
      <c r="AA40" s="42"/>
      <c r="AB40" s="42"/>
      <c r="AC40" s="44"/>
      <c r="AD40" s="42"/>
      <c r="AE40" s="9"/>
      <c r="AF40" s="9"/>
      <c r="AG40" s="9"/>
      <c r="AH40" s="9"/>
      <c r="AI40" s="9"/>
      <c r="AJ40" s="9"/>
      <c r="AK40" s="9"/>
      <c r="AL40" s="9"/>
      <c r="AM40" s="9"/>
      <c r="AN40" s="9"/>
      <c r="AO40" s="9"/>
      <c r="AP40" s="9"/>
      <c r="AQ40" s="9"/>
      <c r="AR40" s="9"/>
      <c r="AS40" s="9"/>
      <c r="AT40" s="9"/>
      <c r="AU40" s="9"/>
    </row>
    <row r="41" spans="2:47" ht="15.75" customHeight="1">
      <c r="B41" s="9"/>
      <c r="C41" s="9"/>
      <c r="D41" s="9"/>
      <c r="E41" s="9"/>
      <c r="F41" s="9"/>
      <c r="G41" s="9"/>
      <c r="H41" s="9"/>
      <c r="I41" s="42"/>
      <c r="J41" s="42"/>
      <c r="K41" s="42"/>
      <c r="L41" s="42"/>
      <c r="M41" s="42"/>
      <c r="N41" s="42"/>
      <c r="O41" s="42"/>
      <c r="P41" s="42"/>
      <c r="Q41" s="42"/>
      <c r="R41" s="42"/>
      <c r="S41" s="42"/>
      <c r="T41" s="42"/>
      <c r="U41" s="9"/>
      <c r="V41" s="9"/>
      <c r="W41" s="42"/>
      <c r="X41" s="42"/>
      <c r="Y41" s="42"/>
      <c r="Z41" s="42"/>
      <c r="AA41" s="42"/>
      <c r="AB41" s="42"/>
      <c r="AC41" s="44"/>
      <c r="AD41" s="42"/>
      <c r="AE41" s="9"/>
      <c r="AF41" s="9"/>
      <c r="AG41" s="9"/>
      <c r="AH41" s="9"/>
      <c r="AI41" s="9"/>
      <c r="AJ41" s="9"/>
      <c r="AK41" s="9"/>
      <c r="AL41" s="9"/>
      <c r="AM41" s="9"/>
      <c r="AN41" s="9"/>
      <c r="AO41" s="9"/>
      <c r="AP41" s="9"/>
      <c r="AQ41" s="9"/>
      <c r="AR41" s="9"/>
      <c r="AS41" s="9"/>
      <c r="AT41" s="9"/>
      <c r="AU41" s="9"/>
    </row>
    <row r="42" spans="2:47" ht="15.75" customHeight="1">
      <c r="B42" s="9"/>
      <c r="C42" s="9"/>
      <c r="D42" s="9"/>
      <c r="E42" s="9"/>
      <c r="F42" s="9"/>
      <c r="G42" s="9"/>
      <c r="H42" s="9"/>
      <c r="I42" s="42"/>
      <c r="J42" s="42"/>
      <c r="K42" s="42"/>
      <c r="L42" s="42"/>
      <c r="M42" s="42"/>
      <c r="N42" s="42"/>
      <c r="O42" s="42"/>
      <c r="P42" s="42"/>
      <c r="Q42" s="42"/>
      <c r="R42" s="42"/>
      <c r="S42" s="42"/>
      <c r="T42" s="42"/>
      <c r="U42" s="9"/>
      <c r="V42" s="9"/>
      <c r="W42" s="42"/>
      <c r="X42" s="42"/>
      <c r="Y42" s="42"/>
      <c r="Z42" s="42"/>
      <c r="AA42" s="42"/>
      <c r="AB42" s="42"/>
      <c r="AC42" s="44"/>
      <c r="AD42" s="42"/>
      <c r="AE42" s="9"/>
      <c r="AF42" s="9"/>
      <c r="AG42" s="9"/>
      <c r="AH42" s="9"/>
      <c r="AI42" s="9"/>
      <c r="AJ42" s="9"/>
      <c r="AK42" s="9"/>
      <c r="AL42" s="9"/>
      <c r="AM42" s="9"/>
      <c r="AN42" s="9"/>
      <c r="AO42" s="9"/>
      <c r="AP42" s="9"/>
      <c r="AQ42" s="9"/>
      <c r="AR42" s="9"/>
      <c r="AS42" s="9"/>
      <c r="AT42" s="9"/>
      <c r="AU42" s="9"/>
    </row>
    <row r="43" spans="2:47" ht="15.75" customHeight="1">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c r="AR43" s="9"/>
      <c r="AS43" s="9"/>
      <c r="AT43" s="9"/>
      <c r="AU43" s="9"/>
    </row>
    <row r="44" spans="2:47" ht="15.75" customHeight="1">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c r="AR44" s="9"/>
      <c r="AS44" s="9"/>
      <c r="AT44" s="9"/>
      <c r="AU44" s="9"/>
    </row>
    <row r="45" spans="2:47" ht="15.75" customHeight="1">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c r="AR45" s="9"/>
      <c r="AS45" s="9"/>
      <c r="AT45" s="9"/>
      <c r="AU45" s="9"/>
    </row>
    <row r="46" spans="2:47" ht="15.75" customHeight="1">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c r="AR46" s="9"/>
      <c r="AS46" s="9"/>
      <c r="AT46" s="9"/>
      <c r="AU46" s="9"/>
    </row>
    <row r="47" spans="2:47" ht="15.75" customHeight="1">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c r="AR47" s="9"/>
      <c r="AS47" s="9"/>
      <c r="AT47" s="9"/>
      <c r="AU47" s="9"/>
    </row>
    <row r="48" spans="2:47" ht="15.75" customHeight="1">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c r="AR48" s="9"/>
      <c r="AS48" s="9"/>
      <c r="AT48" s="9"/>
      <c r="AU48" s="9"/>
    </row>
    <row r="49" spans="2:47" ht="15.75" customHeight="1">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c r="AR49" s="9"/>
      <c r="AS49" s="9"/>
      <c r="AT49" s="9"/>
      <c r="AU49" s="9"/>
    </row>
    <row r="50" spans="2:47" ht="15.75" customHeight="1">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c r="AR50" s="9"/>
      <c r="AS50" s="9"/>
      <c r="AT50" s="9"/>
      <c r="AU50" s="9"/>
    </row>
    <row r="51" spans="2:47" ht="15.75" customHeight="1">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c r="AR51" s="9"/>
      <c r="AS51" s="9"/>
      <c r="AT51" s="9"/>
      <c r="AU51" s="9"/>
    </row>
    <row r="52" spans="2:47" ht="15.75" customHeight="1">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c r="AR52" s="9"/>
      <c r="AS52" s="9"/>
      <c r="AT52" s="9"/>
      <c r="AU52" s="9"/>
    </row>
    <row r="53" spans="2:47" ht="15.75" customHeight="1">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c r="AR53" s="9"/>
      <c r="AS53" s="9"/>
      <c r="AT53" s="9"/>
      <c r="AU53" s="9"/>
    </row>
    <row r="54" spans="2:47" ht="15.75" customHeight="1">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c r="AR54" s="9"/>
      <c r="AS54" s="9"/>
      <c r="AT54" s="9"/>
      <c r="AU54" s="9"/>
    </row>
    <row r="55" spans="2:47" ht="15.75" customHeight="1">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c r="AR55" s="9"/>
      <c r="AS55" s="9"/>
      <c r="AT55" s="9"/>
      <c r="AU55" s="9"/>
    </row>
    <row r="56" spans="2:47" ht="15.75" customHeight="1">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c r="AR56" s="9"/>
      <c r="AS56" s="9"/>
      <c r="AT56" s="9"/>
      <c r="AU56" s="9"/>
    </row>
    <row r="57" spans="2:47" ht="15.75" customHeight="1">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c r="AR57" s="9"/>
      <c r="AS57" s="9"/>
      <c r="AT57" s="9"/>
      <c r="AU57" s="9"/>
    </row>
    <row r="58" spans="2:47" ht="15.75" customHeight="1">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c r="AR58" s="9"/>
      <c r="AS58" s="9"/>
      <c r="AT58" s="9"/>
      <c r="AU58" s="9"/>
    </row>
    <row r="59" spans="2:47" ht="15.75" customHeight="1">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c r="AR59" s="9"/>
      <c r="AS59" s="9"/>
      <c r="AT59" s="9"/>
      <c r="AU59" s="9"/>
    </row>
    <row r="60" spans="2:47" ht="15.75" customHeight="1">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c r="AR60" s="9"/>
      <c r="AS60" s="9"/>
      <c r="AT60" s="9"/>
      <c r="AU60" s="9"/>
    </row>
    <row r="61" spans="2:47" ht="15.75" customHeight="1">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c r="AR61" s="9"/>
      <c r="AS61" s="9"/>
      <c r="AT61" s="9"/>
      <c r="AU61" s="9"/>
    </row>
    <row r="62" spans="2:47" ht="15.75" customHeight="1">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c r="AR62" s="9"/>
      <c r="AS62" s="9"/>
      <c r="AT62" s="9"/>
      <c r="AU62" s="9"/>
    </row>
    <row r="63" spans="2:47" ht="15.75" customHeight="1">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c r="AR63" s="9"/>
      <c r="AS63" s="9"/>
      <c r="AT63" s="9"/>
      <c r="AU63" s="9"/>
    </row>
    <row r="64" spans="2:47" ht="15.75" customHeight="1">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c r="AR64" s="9"/>
      <c r="AS64" s="9"/>
      <c r="AT64" s="9"/>
      <c r="AU64" s="9"/>
    </row>
    <row r="65" spans="2:47" ht="15.75" customHeight="1">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c r="AR65" s="9"/>
      <c r="AS65" s="9"/>
      <c r="AT65" s="9"/>
      <c r="AU65" s="9"/>
    </row>
    <row r="66" spans="2:47" ht="15.75" customHeight="1">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c r="AR66" s="9"/>
      <c r="AS66" s="9"/>
      <c r="AT66" s="9"/>
      <c r="AU66" s="9"/>
    </row>
    <row r="67" spans="2:47" ht="15.75" customHeight="1">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c r="AR67" s="9"/>
      <c r="AS67" s="9"/>
      <c r="AT67" s="9"/>
      <c r="AU67" s="9"/>
    </row>
    <row r="68" spans="2:47" ht="15.75" customHeight="1">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c r="AR68" s="9"/>
      <c r="AS68" s="9"/>
      <c r="AT68" s="9"/>
      <c r="AU68" s="9"/>
    </row>
    <row r="69" spans="2:47" ht="15.75" customHeight="1">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c r="AR69" s="9"/>
      <c r="AS69" s="9"/>
      <c r="AT69" s="9"/>
      <c r="AU69" s="9"/>
    </row>
    <row r="70" spans="2:47" ht="15.75" customHeight="1">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c r="AR70" s="9"/>
      <c r="AS70" s="9"/>
      <c r="AT70" s="9"/>
      <c r="AU70" s="9"/>
    </row>
    <row r="71" spans="2:47" ht="15.75" customHeight="1">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c r="AR71" s="9"/>
      <c r="AS71" s="9"/>
      <c r="AT71" s="9"/>
      <c r="AU71" s="9"/>
    </row>
    <row r="72" spans="2:47" ht="15.75" customHeight="1">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c r="AR72" s="9"/>
      <c r="AS72" s="9"/>
      <c r="AT72" s="9"/>
      <c r="AU72" s="9"/>
    </row>
    <row r="73" spans="2:47" ht="15.75" customHeight="1">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c r="AR73" s="9"/>
      <c r="AS73" s="9"/>
      <c r="AT73" s="9"/>
      <c r="AU73" s="9"/>
    </row>
    <row r="74" spans="2:47" ht="15.75" customHeight="1">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c r="AR74" s="9"/>
      <c r="AS74" s="9"/>
      <c r="AT74" s="9"/>
      <c r="AU74" s="9"/>
    </row>
    <row r="75" spans="2:47" ht="15.75" customHeight="1">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c r="AR75" s="9"/>
      <c r="AS75" s="9"/>
      <c r="AT75" s="9"/>
      <c r="AU75" s="9"/>
    </row>
    <row r="76" spans="2:47" ht="15.75" customHeight="1">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c r="AR76" s="9"/>
      <c r="AS76" s="9"/>
      <c r="AT76" s="9"/>
      <c r="AU76" s="9"/>
    </row>
    <row r="77" spans="2:47" ht="15.75" customHeight="1">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c r="AR77" s="9"/>
      <c r="AS77" s="9"/>
      <c r="AT77" s="9"/>
      <c r="AU77" s="9"/>
    </row>
    <row r="78" spans="2:47" ht="15.75" customHeight="1">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c r="AR78" s="9"/>
      <c r="AS78" s="9"/>
      <c r="AT78" s="9"/>
      <c r="AU78" s="9"/>
    </row>
    <row r="79" spans="2:47" ht="15.75" customHeight="1">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c r="AR79" s="9"/>
      <c r="AS79" s="9"/>
      <c r="AT79" s="9"/>
      <c r="AU79" s="9"/>
    </row>
    <row r="80" spans="2:47" ht="15.75" customHeight="1">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c r="AR80" s="9"/>
      <c r="AS80" s="9"/>
      <c r="AT80" s="9"/>
      <c r="AU80" s="9"/>
    </row>
    <row r="81" spans="2:47" ht="15.75" customHeight="1">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c r="AR81" s="9"/>
      <c r="AS81" s="9"/>
      <c r="AT81" s="9"/>
      <c r="AU81" s="9"/>
    </row>
    <row r="82" spans="2:47" ht="15.75" customHeight="1">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c r="AR82" s="9"/>
      <c r="AS82" s="9"/>
      <c r="AT82" s="9"/>
      <c r="AU82" s="9"/>
    </row>
    <row r="83" spans="2:47" ht="15.75" customHeight="1">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c r="AR83" s="9"/>
      <c r="AS83" s="9"/>
      <c r="AT83" s="9"/>
      <c r="AU83" s="9"/>
    </row>
    <row r="84" spans="2:47" ht="15.75" customHeight="1">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c r="AR84" s="9"/>
      <c r="AS84" s="9"/>
      <c r="AT84" s="9"/>
      <c r="AU84" s="9"/>
    </row>
    <row r="85" spans="2:47" ht="15.75" customHeight="1">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c r="AR85" s="9"/>
      <c r="AS85" s="9"/>
      <c r="AT85" s="9"/>
      <c r="AU85" s="9"/>
    </row>
    <row r="86" spans="2:47" ht="15.75" customHeight="1">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c r="AR86" s="9"/>
      <c r="AS86" s="9"/>
      <c r="AT86" s="9"/>
      <c r="AU86" s="9"/>
    </row>
    <row r="87" spans="2:47" ht="15.75" customHeight="1">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c r="AR87" s="9"/>
      <c r="AS87" s="9"/>
      <c r="AT87" s="9"/>
      <c r="AU87" s="9"/>
    </row>
    <row r="88" spans="2:47" ht="15.75" customHeight="1">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c r="AR88" s="9"/>
      <c r="AS88" s="9"/>
      <c r="AT88" s="9"/>
      <c r="AU88" s="9"/>
    </row>
    <row r="89" spans="2:47" ht="15.75" customHeight="1">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c r="AR89" s="9"/>
      <c r="AS89" s="9"/>
      <c r="AT89" s="9"/>
      <c r="AU89" s="9"/>
    </row>
    <row r="90" spans="2:47" ht="15.75" customHeight="1">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c r="AR90" s="9"/>
      <c r="AS90" s="9"/>
      <c r="AT90" s="9"/>
      <c r="AU90" s="9"/>
    </row>
    <row r="91" spans="2:47" ht="15.75" customHeight="1">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c r="AR91" s="9"/>
      <c r="AS91" s="9"/>
      <c r="AT91" s="9"/>
      <c r="AU91" s="9"/>
    </row>
    <row r="92" spans="2:47" ht="15.75" customHeight="1">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c r="AR92" s="9"/>
      <c r="AS92" s="9"/>
      <c r="AT92" s="9"/>
      <c r="AU92" s="9"/>
    </row>
    <row r="93" spans="2:47" ht="15.75" customHeight="1">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c r="AR93" s="9"/>
      <c r="AS93" s="9"/>
      <c r="AT93" s="9"/>
      <c r="AU93" s="9"/>
    </row>
    <row r="94" spans="2:47" ht="15.75" customHeight="1">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c r="AR94" s="9"/>
      <c r="AS94" s="9"/>
      <c r="AT94" s="9"/>
      <c r="AU94" s="9"/>
    </row>
    <row r="95" spans="2:47" ht="15.75" customHeight="1">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c r="AR95" s="9"/>
      <c r="AS95" s="9"/>
      <c r="AT95" s="9"/>
      <c r="AU95" s="9"/>
    </row>
    <row r="96" spans="2:47" ht="15.75" customHeight="1">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c r="AR96" s="9"/>
      <c r="AS96" s="9"/>
      <c r="AT96" s="9"/>
      <c r="AU96" s="9"/>
    </row>
    <row r="97" spans="2:47" ht="15.75" customHeight="1">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c r="AR97" s="9"/>
      <c r="AS97" s="9"/>
      <c r="AT97" s="9"/>
      <c r="AU97" s="9"/>
    </row>
    <row r="98" spans="2:47" ht="15.75" customHeight="1">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c r="AR98" s="9"/>
      <c r="AS98" s="9"/>
      <c r="AT98" s="9"/>
      <c r="AU98" s="9"/>
    </row>
    <row r="99" spans="2:47" ht="15.75" customHeight="1">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c r="AR99" s="9"/>
      <c r="AS99" s="9"/>
      <c r="AT99" s="9"/>
      <c r="AU99" s="9"/>
    </row>
    <row r="100" spans="2:47" ht="15.75" customHeight="1">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c r="AR100" s="9"/>
      <c r="AS100" s="9"/>
      <c r="AT100" s="9"/>
      <c r="AU100" s="9"/>
    </row>
    <row r="101" spans="2:47" ht="15.75" customHeight="1">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c r="AR101" s="9"/>
      <c r="AS101" s="9"/>
      <c r="AT101" s="9"/>
      <c r="AU101" s="9"/>
    </row>
    <row r="102" spans="2:47" ht="15.75" customHeight="1">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c r="AR102" s="9"/>
      <c r="AS102" s="9"/>
      <c r="AT102" s="9"/>
      <c r="AU102" s="9"/>
    </row>
    <row r="103" spans="2:47" ht="15.75" customHeight="1">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c r="AR103" s="9"/>
      <c r="AS103" s="9"/>
      <c r="AT103" s="9"/>
      <c r="AU103" s="9"/>
    </row>
    <row r="104" spans="2:47" ht="15.75" customHeight="1">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c r="AR104" s="9"/>
      <c r="AS104" s="9"/>
      <c r="AT104" s="9"/>
      <c r="AU104" s="9"/>
    </row>
    <row r="105" spans="2:47" ht="15.75" customHeight="1">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c r="AR105" s="9"/>
      <c r="AS105" s="9"/>
      <c r="AT105" s="9"/>
      <c r="AU105" s="9"/>
    </row>
    <row r="106" spans="2:47" ht="15.75" customHeight="1">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c r="AR106" s="9"/>
      <c r="AS106" s="9"/>
      <c r="AT106" s="9"/>
      <c r="AU106" s="9"/>
    </row>
    <row r="107" spans="2:47" ht="15.75" customHeight="1">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c r="AR107" s="9"/>
      <c r="AS107" s="9"/>
      <c r="AT107" s="9"/>
      <c r="AU107" s="9"/>
    </row>
    <row r="108" spans="2:47" ht="15.75" customHeight="1">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c r="AR108" s="9"/>
      <c r="AS108" s="9"/>
      <c r="AT108" s="9"/>
      <c r="AU108" s="9"/>
    </row>
    <row r="109" spans="2:47" ht="15.75" customHeight="1">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c r="AR109" s="9"/>
      <c r="AS109" s="9"/>
      <c r="AT109" s="9"/>
      <c r="AU109" s="9"/>
    </row>
    <row r="110" spans="2:47" ht="15.75" customHeight="1">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c r="AR110" s="9"/>
      <c r="AS110" s="9"/>
      <c r="AT110" s="9"/>
      <c r="AU110" s="9"/>
    </row>
    <row r="111" spans="2:47" ht="15.75" customHeight="1">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c r="AR111" s="9"/>
      <c r="AS111" s="9"/>
      <c r="AT111" s="9"/>
      <c r="AU111" s="9"/>
    </row>
    <row r="112" spans="2:47" ht="15.75" customHeight="1">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c r="AR112" s="9"/>
      <c r="AS112" s="9"/>
      <c r="AT112" s="9"/>
      <c r="AU112" s="9"/>
    </row>
    <row r="113" spans="2:47" ht="15.75" customHeight="1">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c r="AR113" s="9"/>
      <c r="AS113" s="9"/>
      <c r="AT113" s="9"/>
      <c r="AU113" s="9"/>
    </row>
    <row r="114" spans="2:47" ht="15.75" customHeight="1">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c r="AR114" s="9"/>
      <c r="AS114" s="9"/>
      <c r="AT114" s="9"/>
      <c r="AU114" s="9"/>
    </row>
    <row r="115" spans="2:47" ht="15.75" customHeight="1">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c r="AR115" s="9"/>
      <c r="AS115" s="9"/>
      <c r="AT115" s="9"/>
      <c r="AU115" s="9"/>
    </row>
    <row r="116" spans="2:47" ht="15.75" customHeight="1">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c r="AR116" s="9"/>
      <c r="AS116" s="9"/>
      <c r="AT116" s="9"/>
      <c r="AU116" s="9"/>
    </row>
    <row r="117" spans="2:47" ht="15.75" customHeight="1">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c r="AR117" s="9"/>
      <c r="AS117" s="9"/>
      <c r="AT117" s="9"/>
      <c r="AU117" s="9"/>
    </row>
    <row r="118" spans="2:47" ht="15.75" customHeight="1">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c r="AR118" s="9"/>
      <c r="AS118" s="9"/>
      <c r="AT118" s="9"/>
      <c r="AU118" s="9"/>
    </row>
    <row r="119" spans="2:47" ht="15.75" customHeight="1">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c r="AR119" s="9"/>
      <c r="AS119" s="9"/>
      <c r="AT119" s="9"/>
      <c r="AU119" s="9"/>
    </row>
    <row r="120" spans="2:47" ht="15.75" customHeight="1">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c r="AR120" s="9"/>
      <c r="AS120" s="9"/>
      <c r="AT120" s="9"/>
      <c r="AU120" s="9"/>
    </row>
    <row r="121" spans="2:47" ht="15.75" customHeight="1">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c r="AR121" s="9"/>
      <c r="AS121" s="9"/>
      <c r="AT121" s="9"/>
      <c r="AU121" s="9"/>
    </row>
    <row r="122" spans="2:47" ht="15.75" customHeight="1">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c r="AR122" s="9"/>
      <c r="AS122" s="9"/>
      <c r="AT122" s="9"/>
      <c r="AU122" s="9"/>
    </row>
    <row r="123" spans="2:47" ht="15.75" customHeight="1">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c r="AR123" s="9"/>
      <c r="AS123" s="9"/>
      <c r="AT123" s="9"/>
      <c r="AU123" s="9"/>
    </row>
    <row r="124" spans="2:47" ht="15.75" customHeight="1">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c r="AR124" s="9"/>
      <c r="AS124" s="9"/>
      <c r="AT124" s="9"/>
      <c r="AU124" s="9"/>
    </row>
    <row r="125" spans="2:47" ht="15.75" customHeight="1">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c r="AR125" s="9"/>
      <c r="AS125" s="9"/>
      <c r="AT125" s="9"/>
      <c r="AU125" s="9"/>
    </row>
    <row r="126" spans="2:47" ht="15.75" customHeight="1">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c r="AR126" s="9"/>
      <c r="AS126" s="9"/>
      <c r="AT126" s="9"/>
      <c r="AU126" s="9"/>
    </row>
    <row r="127" spans="2:47" ht="15.75" customHeight="1">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c r="AR127" s="9"/>
      <c r="AS127" s="9"/>
      <c r="AT127" s="9"/>
      <c r="AU127" s="9"/>
    </row>
    <row r="128" spans="2:47" ht="15.75" customHeight="1">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c r="AR128" s="9"/>
      <c r="AS128" s="9"/>
      <c r="AT128" s="9"/>
      <c r="AU128" s="9"/>
    </row>
    <row r="129" spans="2:47" ht="15.75" customHeight="1">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c r="AR129" s="9"/>
      <c r="AS129" s="9"/>
      <c r="AT129" s="9"/>
      <c r="AU129" s="9"/>
    </row>
    <row r="130" spans="2:47" ht="15.75" customHeight="1">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c r="AR130" s="9"/>
      <c r="AS130" s="9"/>
      <c r="AT130" s="9"/>
      <c r="AU130" s="9"/>
    </row>
    <row r="131" spans="2:47" ht="15.75" customHeight="1">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c r="AR131" s="9"/>
      <c r="AS131" s="9"/>
      <c r="AT131" s="9"/>
      <c r="AU131" s="9"/>
    </row>
    <row r="132" spans="2:47" ht="15.75" customHeight="1">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c r="AR132" s="9"/>
      <c r="AS132" s="9"/>
      <c r="AT132" s="9"/>
      <c r="AU132" s="9"/>
    </row>
    <row r="133" spans="2:47" ht="15.75" customHeight="1">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c r="AR133" s="9"/>
      <c r="AS133" s="9"/>
      <c r="AT133" s="9"/>
      <c r="AU133" s="9"/>
    </row>
    <row r="134" spans="2:47" ht="15.75" customHeight="1">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c r="AR134" s="9"/>
      <c r="AS134" s="9"/>
      <c r="AT134" s="9"/>
      <c r="AU134" s="9"/>
    </row>
    <row r="135" spans="2:47" ht="15.75" customHeight="1">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c r="AR135" s="9"/>
      <c r="AS135" s="9"/>
      <c r="AT135" s="9"/>
      <c r="AU135" s="9"/>
    </row>
    <row r="136" spans="2:47" ht="15.75" customHeight="1">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c r="AR136" s="9"/>
      <c r="AS136" s="9"/>
      <c r="AT136" s="9"/>
      <c r="AU136" s="9"/>
    </row>
    <row r="137" spans="2:47" ht="15.75" customHeight="1">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c r="AR137" s="9"/>
      <c r="AS137" s="9"/>
      <c r="AT137" s="9"/>
      <c r="AU137" s="9"/>
    </row>
    <row r="138" spans="2:47" ht="15.75" customHeight="1">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c r="AR138" s="9"/>
      <c r="AS138" s="9"/>
      <c r="AT138" s="9"/>
      <c r="AU138" s="9"/>
    </row>
    <row r="139" spans="2:47" ht="15.75" customHeight="1">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c r="AR139" s="9"/>
      <c r="AS139" s="9"/>
      <c r="AT139" s="9"/>
      <c r="AU139" s="9"/>
    </row>
    <row r="140" spans="2:47" ht="15.75" customHeight="1">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c r="AR140" s="9"/>
      <c r="AS140" s="9"/>
      <c r="AT140" s="9"/>
      <c r="AU140" s="9"/>
    </row>
    <row r="141" spans="2:47" ht="15.75" customHeight="1">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c r="AR141" s="9"/>
      <c r="AS141" s="9"/>
      <c r="AT141" s="9"/>
      <c r="AU141" s="9"/>
    </row>
    <row r="142" spans="2:47" ht="15.75" customHeight="1">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c r="AR142" s="9"/>
      <c r="AS142" s="9"/>
      <c r="AT142" s="9"/>
      <c r="AU142" s="9"/>
    </row>
    <row r="143" spans="2:47" ht="15.75" customHeight="1">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c r="AR143" s="9"/>
      <c r="AS143" s="9"/>
      <c r="AT143" s="9"/>
      <c r="AU143" s="9"/>
    </row>
    <row r="144" spans="2:47" ht="15.75" customHeight="1">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c r="AR144" s="9"/>
      <c r="AS144" s="9"/>
      <c r="AT144" s="9"/>
      <c r="AU144" s="9"/>
    </row>
    <row r="145" spans="2:47" ht="15.75" customHeight="1">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c r="AR145" s="9"/>
      <c r="AS145" s="9"/>
      <c r="AT145" s="9"/>
      <c r="AU145" s="9"/>
    </row>
    <row r="146" spans="2:47" ht="15.75" customHeight="1">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c r="AR146" s="9"/>
      <c r="AS146" s="9"/>
      <c r="AT146" s="9"/>
      <c r="AU146" s="9"/>
    </row>
    <row r="147" spans="2:47" ht="15.75" customHeight="1">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c r="AR147" s="9"/>
      <c r="AS147" s="9"/>
      <c r="AT147" s="9"/>
      <c r="AU147" s="9"/>
    </row>
    <row r="148" spans="2:47" ht="15.75" customHeight="1">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c r="AR148" s="9"/>
      <c r="AS148" s="9"/>
      <c r="AT148" s="9"/>
      <c r="AU148" s="9"/>
    </row>
    <row r="149" spans="2:47" ht="15.75" customHeight="1">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c r="AR149" s="9"/>
      <c r="AS149" s="9"/>
      <c r="AT149" s="9"/>
      <c r="AU149" s="9"/>
    </row>
    <row r="150" spans="2:47" ht="15.75" customHeight="1">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c r="AR150" s="9"/>
      <c r="AS150" s="9"/>
      <c r="AT150" s="9"/>
      <c r="AU150" s="9"/>
    </row>
    <row r="151" spans="2:47" ht="15.75" customHeight="1">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c r="AR151" s="9"/>
      <c r="AS151" s="9"/>
      <c r="AT151" s="9"/>
      <c r="AU151" s="9"/>
    </row>
    <row r="152" spans="2:47" ht="15.75" customHeight="1">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c r="AR152" s="9"/>
      <c r="AS152" s="9"/>
      <c r="AT152" s="9"/>
      <c r="AU152" s="9"/>
    </row>
    <row r="153" spans="2:47" ht="15.75" customHeight="1">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c r="AR153" s="9"/>
      <c r="AS153" s="9"/>
      <c r="AT153" s="9"/>
      <c r="AU153" s="9"/>
    </row>
    <row r="154" spans="2:47" ht="15.75" customHeight="1">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c r="AR154" s="9"/>
      <c r="AS154" s="9"/>
      <c r="AT154" s="9"/>
      <c r="AU154" s="9"/>
    </row>
    <row r="155" spans="2:47" ht="15.75" customHeight="1">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c r="AR155" s="9"/>
      <c r="AS155" s="9"/>
      <c r="AT155" s="9"/>
      <c r="AU155" s="9"/>
    </row>
    <row r="156" spans="2:47" ht="15.75" customHeight="1">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c r="AR156" s="9"/>
      <c r="AS156" s="9"/>
      <c r="AT156" s="9"/>
      <c r="AU156" s="9"/>
    </row>
    <row r="157" spans="2:47" ht="15.75" customHeight="1">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c r="AR157" s="9"/>
      <c r="AS157" s="9"/>
      <c r="AT157" s="9"/>
      <c r="AU157" s="9"/>
    </row>
    <row r="158" spans="2:47" ht="15.75" customHeight="1">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c r="AR158" s="9"/>
      <c r="AS158" s="9"/>
      <c r="AT158" s="9"/>
      <c r="AU158" s="9"/>
    </row>
    <row r="159" spans="2:47" ht="15.75" customHeight="1">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c r="AR159" s="9"/>
      <c r="AS159" s="9"/>
      <c r="AT159" s="9"/>
      <c r="AU159" s="9"/>
    </row>
    <row r="160" spans="2:47" ht="15.75" customHeight="1">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c r="AR160" s="9"/>
      <c r="AS160" s="9"/>
      <c r="AT160" s="9"/>
      <c r="AU160" s="9"/>
    </row>
    <row r="161" spans="2:47" ht="15.75" customHeight="1">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c r="AR161" s="9"/>
      <c r="AS161" s="9"/>
      <c r="AT161" s="9"/>
      <c r="AU161" s="9"/>
    </row>
    <row r="162" spans="2:47" ht="15.75" customHeight="1">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c r="AR162" s="9"/>
      <c r="AS162" s="9"/>
      <c r="AT162" s="9"/>
      <c r="AU162" s="9"/>
    </row>
    <row r="163" spans="2:47" ht="15.75" customHeight="1">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c r="AR163" s="9"/>
      <c r="AS163" s="9"/>
      <c r="AT163" s="9"/>
      <c r="AU163" s="9"/>
    </row>
    <row r="164" spans="2:47" ht="15.75" customHeight="1">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c r="AR164" s="9"/>
      <c r="AS164" s="9"/>
      <c r="AT164" s="9"/>
      <c r="AU164" s="9"/>
    </row>
    <row r="165" spans="2:47" ht="15.75" customHeight="1">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c r="AR165" s="9"/>
      <c r="AS165" s="9"/>
      <c r="AT165" s="9"/>
      <c r="AU165" s="9"/>
    </row>
    <row r="166" spans="2:47" ht="15.75" customHeight="1">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c r="AR166" s="9"/>
      <c r="AS166" s="9"/>
      <c r="AT166" s="9"/>
      <c r="AU166" s="9"/>
    </row>
    <row r="167" spans="2:47" ht="15.75" customHeight="1">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c r="AR167" s="9"/>
      <c r="AS167" s="9"/>
      <c r="AT167" s="9"/>
      <c r="AU167" s="9"/>
    </row>
    <row r="168" spans="2:47" ht="15.75" customHeight="1">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c r="AR168" s="9"/>
      <c r="AS168" s="9"/>
      <c r="AT168" s="9"/>
      <c r="AU168" s="9"/>
    </row>
    <row r="169" spans="2:47" ht="15.75" customHeight="1">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c r="AR169" s="9"/>
      <c r="AS169" s="9"/>
      <c r="AT169" s="9"/>
      <c r="AU169" s="9"/>
    </row>
    <row r="170" spans="2:47" ht="15.75" customHeight="1">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c r="AR170" s="9"/>
      <c r="AS170" s="9"/>
      <c r="AT170" s="9"/>
      <c r="AU170" s="9"/>
    </row>
    <row r="171" spans="2:47" ht="15.75" customHeight="1">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c r="AR171" s="9"/>
      <c r="AS171" s="9"/>
      <c r="AT171" s="9"/>
      <c r="AU171" s="9"/>
    </row>
    <row r="172" spans="2:47" ht="15.75" customHeight="1">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c r="AR172" s="9"/>
      <c r="AS172" s="9"/>
      <c r="AT172" s="9"/>
      <c r="AU172" s="9"/>
    </row>
    <row r="173" spans="2:47" ht="15.75" customHeight="1">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c r="AR173" s="9"/>
      <c r="AS173" s="9"/>
      <c r="AT173" s="9"/>
      <c r="AU173" s="9"/>
    </row>
    <row r="174" spans="2:47" ht="15.75" customHeight="1">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c r="AR174" s="9"/>
      <c r="AS174" s="9"/>
      <c r="AT174" s="9"/>
      <c r="AU174" s="9"/>
    </row>
    <row r="175" spans="2:47" ht="15.75" customHeight="1">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c r="AR175" s="9"/>
      <c r="AS175" s="9"/>
      <c r="AT175" s="9"/>
      <c r="AU175" s="9"/>
    </row>
    <row r="176" spans="2:47" ht="15.75" customHeight="1">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c r="AR176" s="9"/>
      <c r="AS176" s="9"/>
      <c r="AT176" s="9"/>
      <c r="AU176" s="9"/>
    </row>
    <row r="177" spans="2:47" ht="15.75" customHeight="1">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c r="AR177" s="9"/>
      <c r="AS177" s="9"/>
      <c r="AT177" s="9"/>
      <c r="AU177" s="9"/>
    </row>
    <row r="178" spans="2:47" ht="15.75" customHeight="1">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c r="AR178" s="9"/>
      <c r="AS178" s="9"/>
      <c r="AT178" s="9"/>
      <c r="AU178" s="9"/>
    </row>
    <row r="179" spans="2:47" ht="15.75" customHeight="1">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c r="AR179" s="9"/>
      <c r="AS179" s="9"/>
      <c r="AT179" s="9"/>
      <c r="AU179" s="9"/>
    </row>
    <row r="180" spans="2:47" ht="15.75" customHeight="1">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c r="AR180" s="9"/>
      <c r="AS180" s="9"/>
      <c r="AT180" s="9"/>
      <c r="AU180" s="9"/>
    </row>
    <row r="181" spans="2:47" ht="15.75" customHeight="1">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c r="AR181" s="9"/>
      <c r="AS181" s="9"/>
      <c r="AT181" s="9"/>
      <c r="AU181" s="9"/>
    </row>
    <row r="182" spans="2:47" ht="15.75" customHeight="1">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c r="AR182" s="9"/>
      <c r="AS182" s="9"/>
      <c r="AT182" s="9"/>
      <c r="AU182" s="9"/>
    </row>
    <row r="183" spans="2:47" ht="15.75" customHeight="1">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c r="AR183" s="9"/>
      <c r="AS183" s="9"/>
      <c r="AT183" s="9"/>
      <c r="AU183" s="9"/>
    </row>
    <row r="184" spans="2:47" ht="15.75" customHeight="1">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c r="AR184" s="9"/>
      <c r="AS184" s="9"/>
      <c r="AT184" s="9"/>
      <c r="AU184" s="9"/>
    </row>
    <row r="185" spans="2:47" ht="15.75" customHeight="1">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c r="AR185" s="9"/>
      <c r="AS185" s="9"/>
      <c r="AT185" s="9"/>
      <c r="AU185" s="9"/>
    </row>
    <row r="186" spans="2:47" ht="15.75" customHeight="1">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c r="AR186" s="9"/>
      <c r="AS186" s="9"/>
      <c r="AT186" s="9"/>
      <c r="AU186" s="9"/>
    </row>
    <row r="187" spans="2:47" ht="15.75" customHeight="1">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c r="AR187" s="9"/>
      <c r="AS187" s="9"/>
      <c r="AT187" s="9"/>
      <c r="AU187" s="9"/>
    </row>
    <row r="188" spans="2:47" ht="15.75" customHeight="1">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c r="AR188" s="9"/>
      <c r="AS188" s="9"/>
      <c r="AT188" s="9"/>
      <c r="AU188" s="9"/>
    </row>
    <row r="189" spans="2:47" ht="15.75" customHeight="1">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c r="AR189" s="9"/>
      <c r="AS189" s="9"/>
      <c r="AT189" s="9"/>
      <c r="AU189" s="9"/>
    </row>
    <row r="190" spans="2:47" ht="15.75" customHeight="1">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c r="AR190" s="9"/>
      <c r="AS190" s="9"/>
      <c r="AT190" s="9"/>
      <c r="AU190" s="9"/>
    </row>
    <row r="191" spans="2:47" ht="15.75" customHeight="1">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c r="AR191" s="9"/>
      <c r="AS191" s="9"/>
      <c r="AT191" s="9"/>
      <c r="AU191" s="9"/>
    </row>
    <row r="192" spans="2:47" ht="15.75" customHeight="1">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c r="AR192" s="9"/>
      <c r="AS192" s="9"/>
      <c r="AT192" s="9"/>
      <c r="AU192" s="9"/>
    </row>
    <row r="193" spans="2:47" ht="15.75" customHeight="1">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c r="AR193" s="9"/>
      <c r="AS193" s="9"/>
      <c r="AT193" s="9"/>
      <c r="AU193" s="9"/>
    </row>
    <row r="194" spans="2:47" ht="15.75" customHeight="1">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c r="AR194" s="9"/>
      <c r="AS194" s="9"/>
      <c r="AT194" s="9"/>
      <c r="AU194" s="9"/>
    </row>
    <row r="195" spans="2:47" ht="15.75" customHeight="1">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c r="AR195" s="9"/>
      <c r="AS195" s="9"/>
      <c r="AT195" s="9"/>
      <c r="AU195" s="9"/>
    </row>
    <row r="196" spans="2:47" ht="15.75" customHeight="1">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c r="AR196" s="9"/>
      <c r="AS196" s="9"/>
      <c r="AT196" s="9"/>
      <c r="AU196" s="9"/>
    </row>
    <row r="197" spans="2:47" ht="15.75" customHeight="1">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c r="AR197" s="9"/>
      <c r="AS197" s="9"/>
      <c r="AT197" s="9"/>
      <c r="AU197" s="9"/>
    </row>
    <row r="198" spans="2:47" ht="15.75" customHeight="1">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c r="AR198" s="9"/>
      <c r="AS198" s="9"/>
      <c r="AT198" s="9"/>
      <c r="AU198" s="9"/>
    </row>
    <row r="199" spans="2:47" ht="15.75" customHeight="1">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c r="AR199" s="9"/>
      <c r="AS199" s="9"/>
      <c r="AT199" s="9"/>
      <c r="AU199" s="9"/>
    </row>
    <row r="200" spans="2:47" ht="15.75" customHeight="1">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c r="AR200" s="9"/>
      <c r="AS200" s="9"/>
      <c r="AT200" s="9"/>
      <c r="AU200" s="9"/>
    </row>
    <row r="201" spans="2:47" ht="15.75" customHeight="1">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c r="AR201" s="9"/>
      <c r="AS201" s="9"/>
      <c r="AT201" s="9"/>
      <c r="AU201" s="9"/>
    </row>
    <row r="202" spans="2:47" ht="15.75" customHeight="1">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c r="AR202" s="9"/>
      <c r="AS202" s="9"/>
      <c r="AT202" s="9"/>
      <c r="AU202" s="9"/>
    </row>
    <row r="203" spans="2:47" ht="15.75" customHeight="1">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c r="AR203" s="9"/>
      <c r="AS203" s="9"/>
      <c r="AT203" s="9"/>
      <c r="AU203" s="9"/>
    </row>
    <row r="204" spans="2:47" ht="15.75" customHeight="1">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c r="AR204" s="9"/>
      <c r="AS204" s="9"/>
      <c r="AT204" s="9"/>
      <c r="AU204" s="9"/>
    </row>
    <row r="205" spans="2:47" ht="15.75" customHeight="1">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c r="AR205" s="9"/>
      <c r="AS205" s="9"/>
      <c r="AT205" s="9"/>
      <c r="AU205" s="9"/>
    </row>
    <row r="206" spans="2:47" ht="15.75" customHeight="1">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c r="AR206" s="9"/>
      <c r="AS206" s="9"/>
      <c r="AT206" s="9"/>
      <c r="AU206" s="9"/>
    </row>
    <row r="207" spans="2:47" ht="15.75" customHeight="1">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c r="AR207" s="9"/>
      <c r="AS207" s="9"/>
      <c r="AT207" s="9"/>
      <c r="AU207" s="9"/>
    </row>
    <row r="208" spans="2:47" ht="15.75" customHeight="1">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c r="AR208" s="9"/>
      <c r="AS208" s="9"/>
      <c r="AT208" s="9"/>
      <c r="AU208" s="9"/>
    </row>
    <row r="209" spans="2:47" ht="15.75" customHeight="1">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c r="AR209" s="9"/>
      <c r="AS209" s="9"/>
      <c r="AT209" s="9"/>
      <c r="AU209" s="9"/>
    </row>
    <row r="210" spans="2:47" ht="15.75" customHeight="1">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c r="AR210" s="9"/>
      <c r="AS210" s="9"/>
      <c r="AT210" s="9"/>
      <c r="AU210" s="9"/>
    </row>
    <row r="211" spans="2:47" ht="15.75" customHeight="1">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c r="AR211" s="9"/>
      <c r="AS211" s="9"/>
      <c r="AT211" s="9"/>
      <c r="AU211" s="9"/>
    </row>
    <row r="212" spans="2:47" ht="15.75" customHeight="1">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c r="AR212" s="9"/>
      <c r="AS212" s="9"/>
      <c r="AT212" s="9"/>
      <c r="AU212" s="9"/>
    </row>
    <row r="213" spans="2:47" ht="15.75" customHeight="1">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c r="AR213" s="9"/>
      <c r="AS213" s="9"/>
      <c r="AT213" s="9"/>
      <c r="AU213" s="9"/>
    </row>
    <row r="214" spans="2:47" ht="15.75" customHeight="1">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c r="AR214" s="9"/>
      <c r="AS214" s="9"/>
      <c r="AT214" s="9"/>
      <c r="AU214" s="9"/>
    </row>
    <row r="215" spans="2:47" ht="15.75" customHeight="1">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c r="AR215" s="9"/>
      <c r="AS215" s="9"/>
      <c r="AT215" s="9"/>
      <c r="AU215" s="9"/>
    </row>
    <row r="216" spans="2:47" ht="15.75" customHeight="1">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c r="AR216" s="9"/>
      <c r="AS216" s="9"/>
      <c r="AT216" s="9"/>
      <c r="AU216" s="9"/>
    </row>
    <row r="217" spans="2:47" ht="15.75" customHeight="1">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c r="AR217" s="9"/>
      <c r="AS217" s="9"/>
      <c r="AT217" s="9"/>
      <c r="AU217" s="9"/>
    </row>
    <row r="218" spans="2:47" ht="15.75" customHeight="1">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c r="AR218" s="9"/>
      <c r="AS218" s="9"/>
      <c r="AT218" s="9"/>
      <c r="AU218" s="9"/>
    </row>
    <row r="219" spans="2:47" ht="15.75" customHeight="1">
      <c r="B219" s="9"/>
      <c r="C219" s="9"/>
      <c r="D219" s="9"/>
      <c r="E219" s="9"/>
      <c r="F219" s="9"/>
      <c r="G219" s="9"/>
      <c r="H219" s="9"/>
      <c r="I219" s="42"/>
      <c r="J219" s="42"/>
      <c r="K219" s="42"/>
      <c r="L219" s="42"/>
      <c r="M219" s="42"/>
      <c r="N219" s="42"/>
      <c r="O219" s="42"/>
      <c r="P219" s="42"/>
      <c r="Q219" s="42"/>
      <c r="R219" s="42"/>
      <c r="S219" s="42"/>
      <c r="T219" s="42"/>
      <c r="U219" s="9"/>
      <c r="V219" s="9"/>
      <c r="W219" s="42"/>
      <c r="X219" s="42"/>
      <c r="Y219" s="42"/>
      <c r="Z219" s="42"/>
      <c r="AA219" s="42"/>
      <c r="AB219" s="42"/>
      <c r="AC219" s="44"/>
      <c r="AD219" s="42"/>
      <c r="AE219" s="9"/>
      <c r="AF219" s="9"/>
      <c r="AG219" s="9"/>
      <c r="AH219" s="9"/>
      <c r="AI219" s="9"/>
      <c r="AJ219" s="9"/>
      <c r="AK219" s="9"/>
      <c r="AL219" s="9"/>
      <c r="AM219" s="9"/>
      <c r="AN219" s="9"/>
      <c r="AO219" s="9"/>
      <c r="AP219" s="9"/>
      <c r="AQ219" s="9"/>
      <c r="AR219" s="9"/>
      <c r="AS219" s="9"/>
      <c r="AT219" s="9"/>
      <c r="AU219" s="9"/>
    </row>
    <row r="220" spans="2:47" ht="15.75" customHeight="1"/>
    <row r="221" spans="2:47" ht="15.75" customHeight="1"/>
    <row r="222" spans="2:47" ht="15.75" customHeight="1"/>
    <row r="223" spans="2:47" ht="15.75" customHeight="1"/>
    <row r="224" spans="2: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autoFilter ref="A8:AU23" xr:uid="{00000000-0009-0000-0000-00000A000000}">
    <filterColumn colId="8" showButton="0"/>
    <filterColumn colId="10" showButton="0"/>
    <filterColumn colId="12" showButton="0"/>
    <filterColumn colId="14" showButton="0"/>
    <filterColumn colId="16" showButton="0"/>
    <filterColumn colId="30" showButton="0"/>
  </autoFilter>
  <mergeCells count="36">
    <mergeCell ref="U9:U23"/>
    <mergeCell ref="V9:V23"/>
    <mergeCell ref="W9:W23"/>
    <mergeCell ref="X4:Y4"/>
    <mergeCell ref="Z4:AC4"/>
    <mergeCell ref="AD4:AE4"/>
    <mergeCell ref="A2:AE2"/>
    <mergeCell ref="A3:C3"/>
    <mergeCell ref="D3:G3"/>
    <mergeCell ref="H3:K3"/>
    <mergeCell ref="L3:S3"/>
    <mergeCell ref="T3:W3"/>
    <mergeCell ref="X3:AA3"/>
    <mergeCell ref="AB3:AC3"/>
    <mergeCell ref="K8:L8"/>
    <mergeCell ref="O8:P8"/>
    <mergeCell ref="I7:S7"/>
    <mergeCell ref="R8:S8"/>
    <mergeCell ref="A4:C4"/>
    <mergeCell ref="D4:G4"/>
    <mergeCell ref="A9:A23"/>
    <mergeCell ref="B9:B23"/>
    <mergeCell ref="A5:C5"/>
    <mergeCell ref="D5:AE5"/>
    <mergeCell ref="B6:AE6"/>
    <mergeCell ref="A7:A8"/>
    <mergeCell ref="B7:B8"/>
    <mergeCell ref="C7:D7"/>
    <mergeCell ref="Z7:AD7"/>
    <mergeCell ref="AE7:AE8"/>
    <mergeCell ref="E7:E8"/>
    <mergeCell ref="F7:H7"/>
    <mergeCell ref="U7:W7"/>
    <mergeCell ref="X7:X8"/>
    <mergeCell ref="Y7:Y8"/>
    <mergeCell ref="I8:J8"/>
  </mergeCells>
  <conditionalFormatting sqref="R9:R23">
    <cfRule type="cellIs" dxfId="104" priority="1" stopIfTrue="1" operator="equal">
      <formula>"IV"</formula>
    </cfRule>
    <cfRule type="cellIs" dxfId="103" priority="2" stopIfTrue="1" operator="equal">
      <formula>"III"</formula>
    </cfRule>
    <cfRule type="cellIs" dxfId="102" priority="3" stopIfTrue="1" operator="equal">
      <formula>"II"</formula>
    </cfRule>
    <cfRule type="cellIs" dxfId="101" priority="4" stopIfTrue="1" operator="equal">
      <formula>"I"</formula>
    </cfRule>
  </conditionalFormatting>
  <conditionalFormatting sqref="S9:T23">
    <cfRule type="cellIs" dxfId="100" priority="5" operator="equal">
      <formula>"Mejorable"</formula>
    </cfRule>
    <cfRule type="cellIs" dxfId="99" priority="6" stopIfTrue="1" operator="equal">
      <formula>"No Aceptable"</formula>
    </cfRule>
    <cfRule type="cellIs" dxfId="98" priority="7" stopIfTrue="1" operator="equal">
      <formula>"Aceptable"</formula>
    </cfRule>
    <cfRule type="cellIs" dxfId="97" priority="8" operator="equal">
      <formula>"No Aceptable  o Aceptable con control específico"</formula>
    </cfRule>
  </conditionalFormatting>
  <conditionalFormatting sqref="T9:T16">
    <cfRule type="containsText" dxfId="96" priority="31" operator="containsText" text="SI">
      <formula>NOT(ISERROR(SEARCH(("SI"),(T9))))</formula>
    </cfRule>
    <cfRule type="cellIs" dxfId="95" priority="32" operator="equal">
      <formula>"NO"</formula>
    </cfRule>
    <cfRule type="containsText" dxfId="94" priority="33" operator="containsText" text="SI">
      <formula>NOT(ISERROR(SEARCH(("SI"),(T9))))</formula>
    </cfRule>
  </conditionalFormatting>
  <conditionalFormatting sqref="T17">
    <cfRule type="cellIs" dxfId="93" priority="10" operator="equal">
      <formula>"NO"</formula>
    </cfRule>
  </conditionalFormatting>
  <conditionalFormatting sqref="T18:T23">
    <cfRule type="containsText" dxfId="92" priority="20" operator="containsText" text="SI">
      <formula>NOT(ISERROR(SEARCH(("SI"),(T18))))</formula>
    </cfRule>
    <cfRule type="cellIs" dxfId="91" priority="21" operator="equal">
      <formula>"NO"</formula>
    </cfRule>
    <cfRule type="containsText" dxfId="90" priority="22" operator="containsText" text="SI">
      <formula>NOT(ISERROR(SEARCH(("SI"),(T18))))</formula>
    </cfRule>
  </conditionalFormatting>
  <dataValidations count="4">
    <dataValidation type="list" allowBlank="1" showErrorMessage="1" sqref="O9:O10 O13" xr:uid="{00000000-0002-0000-0A00-000000000000}">
      <formula1>NIVELCONSECUENCIA</formula1>
    </dataValidation>
    <dataValidation type="list" allowBlank="1" showErrorMessage="1" sqref="I9:I10 I13" xr:uid="{00000000-0002-0000-0A00-000001000000}">
      <formula1>NIVELDEFICIENCIA</formula1>
    </dataValidation>
    <dataValidation type="list" allowBlank="1" showErrorMessage="1" sqref="K9:K10 K13" xr:uid="{00000000-0002-0000-0A00-000002000000}">
      <formula1>NIVELEXPOSICION</formula1>
    </dataValidation>
    <dataValidation type="list" allowBlank="1" showErrorMessage="1" sqref="B9 T9:T23 Y9:Y23" xr:uid="{00000000-0002-0000-0A00-000003000000}">
      <formula1>RUTINARIA</formula1>
    </dataValidation>
  </dataValidations>
  <printOptions horizontalCentered="1"/>
  <pageMargins left="0.23622047244094491" right="0.23622047244094491" top="0.39370078740157483" bottom="0.39370078740157483" header="0" footer="0"/>
  <pageSetup scale="32" fitToHeight="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09BE2156-2888-4E19-B520-A06505972CD2}">
            <xm:f>NOT(ISERROR(SEARCH(("SI"),('1. SEV CIU'!T17))))</xm:f>
            <x14:dxf>
              <fill>
                <patternFill patternType="solid">
                  <fgColor rgb="FF92D050"/>
                  <bgColor rgb="FF92D050"/>
                </patternFill>
              </fill>
            </x14:dxf>
          </x14:cfRule>
          <x14:cfRule type="containsText" priority="11" operator="containsText" text="SI" id="{4B8991A8-8F6A-4CBA-A2CF-735B4911A91E}">
            <xm:f>NOT(ISERROR(SEARCH(("SI"),('1. SEV CIU'!T17))))</xm:f>
            <x14:dxf>
              <fill>
                <patternFill patternType="solid">
                  <fgColor rgb="FFFF0000"/>
                  <bgColor rgb="FFFF0000"/>
                </patternFill>
              </fill>
            </x14:dxf>
          </x14:cfRule>
          <xm:sqref>T17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AU992"/>
  <sheetViews>
    <sheetView showGridLines="0" topLeftCell="A23" zoomScale="90" zoomScaleNormal="90" zoomScaleSheetLayoutView="85" workbookViewId="0">
      <selection activeCell="AB3" sqref="AB3:AE3"/>
    </sheetView>
  </sheetViews>
  <sheetFormatPr defaultColWidth="12.625" defaultRowHeight="15" customHeight="1"/>
  <cols>
    <col min="1" max="1" width="19.125" customWidth="1"/>
    <col min="2" max="2" width="5.125" customWidth="1"/>
    <col min="3" max="3" width="12.125" customWidth="1"/>
    <col min="4" max="4" width="14.625" customWidth="1"/>
    <col min="5" max="5" width="21.625" customWidth="1"/>
    <col min="6" max="6" width="20.25" customWidth="1"/>
    <col min="7" max="7" width="15.75" customWidth="1"/>
    <col min="8" max="8" width="21.375" customWidth="1"/>
    <col min="9" max="9" width="3" customWidth="1"/>
    <col min="10" max="10" width="3.625" customWidth="1"/>
    <col min="11" max="12" width="3.375" customWidth="1"/>
    <col min="13" max="14" width="5.125" customWidth="1"/>
    <col min="15" max="15" width="3.375" customWidth="1"/>
    <col min="16" max="16" width="4" customWidth="1"/>
    <col min="17" max="18" width="5.125" customWidth="1"/>
    <col min="19" max="19" width="10.625" customWidth="1"/>
    <col min="20" max="20" width="14.75" customWidth="1"/>
    <col min="21" max="21" width="5.25" customWidth="1"/>
    <col min="22" max="22" width="5.125" customWidth="1"/>
    <col min="23" max="23" width="4.75" customWidth="1"/>
    <col min="24" max="24" width="14.125" customWidth="1"/>
    <col min="25" max="25" width="3.875" customWidth="1"/>
    <col min="26" max="26" width="11.75" customWidth="1"/>
    <col min="27" max="28" width="13.375" customWidth="1"/>
    <col min="29" max="29" width="29.375" customWidth="1"/>
    <col min="30" max="30" width="17.625" customWidth="1"/>
    <col min="31" max="31" width="16.25" customWidth="1"/>
    <col min="32" max="47" width="10" customWidth="1"/>
  </cols>
  <sheetData>
    <row r="1" spans="1:47" ht="8.25" customHeight="1">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c r="AQ1" s="7"/>
      <c r="AR1" s="7"/>
      <c r="AS1" s="7"/>
      <c r="AT1" s="7"/>
    </row>
    <row r="2" spans="1:47" s="47" customFormat="1" ht="63"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6"/>
      <c r="AG2" s="46"/>
      <c r="AH2" s="46"/>
      <c r="AI2" s="46"/>
      <c r="AJ2" s="46"/>
      <c r="AK2" s="46"/>
      <c r="AL2" s="46"/>
      <c r="AM2" s="46"/>
      <c r="AN2" s="46"/>
      <c r="AO2" s="46"/>
      <c r="AP2" s="46"/>
      <c r="AQ2" s="46"/>
      <c r="AR2" s="46"/>
      <c r="AS2" s="46"/>
      <c r="AT2" s="46"/>
    </row>
    <row r="3" spans="1:47" s="48"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461" t="s">
        <v>318</v>
      </c>
      <c r="AC3" s="461"/>
      <c r="AD3" s="55" t="s">
        <v>319</v>
      </c>
      <c r="AE3" s="358">
        <v>4</v>
      </c>
      <c r="AF3" s="46"/>
      <c r="AG3" s="46"/>
      <c r="AH3" s="46"/>
      <c r="AI3" s="46"/>
      <c r="AJ3" s="46"/>
      <c r="AK3" s="46"/>
      <c r="AL3" s="46"/>
      <c r="AM3" s="46"/>
      <c r="AN3" s="46"/>
      <c r="AO3" s="46"/>
      <c r="AP3" s="46"/>
      <c r="AQ3" s="46"/>
      <c r="AR3" s="46"/>
      <c r="AS3" s="46"/>
      <c r="AT3" s="46"/>
    </row>
    <row r="4" spans="1:47" s="48" customFormat="1" ht="22.5" customHeight="1">
      <c r="A4" s="438" t="s">
        <v>320</v>
      </c>
      <c r="B4" s="438"/>
      <c r="C4" s="438"/>
      <c r="D4" s="439" t="s">
        <v>321</v>
      </c>
      <c r="E4" s="440"/>
      <c r="F4" s="440"/>
      <c r="G4" s="441"/>
      <c r="H4" s="50"/>
      <c r="I4" s="219"/>
      <c r="J4" s="220"/>
      <c r="K4" s="220"/>
      <c r="L4" s="220"/>
      <c r="M4" s="220"/>
      <c r="N4" s="220"/>
      <c r="O4" s="220"/>
      <c r="P4" s="220"/>
      <c r="Q4" s="220"/>
      <c r="R4" s="220"/>
      <c r="S4" s="220"/>
      <c r="T4" s="220"/>
      <c r="U4" s="220"/>
      <c r="V4" s="220"/>
      <c r="W4" s="220"/>
      <c r="X4" s="446" t="s">
        <v>322</v>
      </c>
      <c r="Y4" s="447"/>
      <c r="Z4" s="439" t="s">
        <v>323</v>
      </c>
      <c r="AA4" s="440"/>
      <c r="AB4" s="440"/>
      <c r="AC4" s="444"/>
      <c r="AD4" s="445" t="s">
        <v>324</v>
      </c>
      <c r="AE4" s="445"/>
      <c r="AF4" s="49"/>
      <c r="AG4" s="49"/>
      <c r="AH4" s="49"/>
      <c r="AI4" s="49"/>
      <c r="AJ4" s="49"/>
      <c r="AK4" s="49"/>
      <c r="AL4" s="49"/>
      <c r="AM4" s="49"/>
      <c r="AN4" s="49"/>
      <c r="AO4" s="49"/>
      <c r="AP4" s="49"/>
      <c r="AQ4" s="49"/>
      <c r="AR4" s="49"/>
      <c r="AS4" s="49"/>
      <c r="AT4" s="49"/>
    </row>
    <row r="5" spans="1:47" s="48" customFormat="1" ht="22.5" customHeight="1">
      <c r="A5" s="438" t="s">
        <v>325</v>
      </c>
      <c r="B5" s="438"/>
      <c r="C5" s="438"/>
      <c r="D5" s="442" t="s">
        <v>326</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c r="AN5" s="49"/>
      <c r="AO5" s="49"/>
      <c r="AP5" s="49"/>
      <c r="AQ5" s="49"/>
      <c r="AR5" s="49"/>
      <c r="AS5" s="49"/>
      <c r="AT5" s="49"/>
    </row>
    <row r="6" spans="1:47" ht="25.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c r="AR6" s="9"/>
      <c r="AS6" s="9"/>
      <c r="AT6" s="9"/>
      <c r="AU6" s="9"/>
    </row>
    <row r="7" spans="1:47" ht="42.75" customHeight="1">
      <c r="A7" s="433" t="s">
        <v>329</v>
      </c>
      <c r="B7" s="435"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c r="AO7" s="9"/>
      <c r="AP7" s="9"/>
      <c r="AQ7" s="9"/>
      <c r="AR7" s="9"/>
      <c r="AS7" s="9"/>
      <c r="AT7" s="9"/>
      <c r="AU7" s="9"/>
    </row>
    <row r="8" spans="1:47" ht="138.75" customHeight="1">
      <c r="A8" s="434"/>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c r="AO8" s="9"/>
      <c r="AP8" s="9"/>
      <c r="AQ8" s="9"/>
      <c r="AR8" s="9"/>
      <c r="AS8" s="9"/>
      <c r="AT8" s="9"/>
      <c r="AU8" s="9"/>
    </row>
    <row r="9" spans="1:47" ht="203.25" customHeight="1">
      <c r="A9" s="425" t="s">
        <v>337</v>
      </c>
      <c r="B9" s="425" t="s">
        <v>4</v>
      </c>
      <c r="C9" s="90" t="s">
        <v>6</v>
      </c>
      <c r="D9" s="95" t="s">
        <v>5</v>
      </c>
      <c r="E9" s="95"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13</v>
      </c>
      <c r="V9" s="429"/>
      <c r="W9" s="429">
        <f>SUM(U9+V9)</f>
        <v>13</v>
      </c>
      <c r="X9" s="100" t="s">
        <v>137</v>
      </c>
      <c r="Y9" s="90" t="s">
        <v>4</v>
      </c>
      <c r="Z9" s="90" t="s">
        <v>86</v>
      </c>
      <c r="AA9" s="90" t="s">
        <v>86</v>
      </c>
      <c r="AB9" s="98" t="s">
        <v>341</v>
      </c>
      <c r="AC9" s="89" t="s">
        <v>342</v>
      </c>
      <c r="AD9" s="90" t="s">
        <v>86</v>
      </c>
      <c r="AE9" s="143" t="s">
        <v>86</v>
      </c>
      <c r="AF9" s="9"/>
      <c r="AG9" s="9"/>
      <c r="AH9" s="9"/>
      <c r="AI9" s="9"/>
      <c r="AJ9" s="9"/>
      <c r="AK9" s="9"/>
      <c r="AL9" s="9"/>
      <c r="AM9" s="9"/>
      <c r="AN9" s="9"/>
      <c r="AO9" s="9"/>
      <c r="AP9" s="9"/>
      <c r="AQ9" s="9"/>
      <c r="AR9" s="9"/>
      <c r="AS9" s="9"/>
      <c r="AT9" s="9"/>
      <c r="AU9" s="9"/>
    </row>
    <row r="10" spans="1:47" ht="116.25" customHeight="1">
      <c r="A10" s="425"/>
      <c r="B10" s="425"/>
      <c r="C10" s="90" t="s">
        <v>167</v>
      </c>
      <c r="D10" s="95" t="s">
        <v>9</v>
      </c>
      <c r="E10" s="215" t="s">
        <v>343</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101" t="s">
        <v>348</v>
      </c>
      <c r="AD10" s="90" t="s">
        <v>86</v>
      </c>
      <c r="AE10" s="143" t="s">
        <v>86</v>
      </c>
      <c r="AF10" s="9"/>
      <c r="AG10" s="9"/>
      <c r="AH10" s="9"/>
      <c r="AI10" s="9"/>
      <c r="AJ10" s="9"/>
      <c r="AK10" s="9"/>
      <c r="AL10" s="9"/>
      <c r="AM10" s="9"/>
      <c r="AN10" s="9"/>
      <c r="AO10" s="9"/>
      <c r="AP10" s="9"/>
      <c r="AQ10" s="9"/>
      <c r="AR10" s="9"/>
      <c r="AS10" s="9"/>
      <c r="AT10" s="9"/>
      <c r="AU10" s="9"/>
    </row>
    <row r="11" spans="1:47" ht="84.75" customHeight="1">
      <c r="A11" s="425"/>
      <c r="B11" s="425"/>
      <c r="C11" s="102" t="s">
        <v>349</v>
      </c>
      <c r="D11" s="102" t="s">
        <v>9</v>
      </c>
      <c r="E11" s="90"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105" t="s">
        <v>353</v>
      </c>
      <c r="AD11" s="90" t="s">
        <v>86</v>
      </c>
      <c r="AE11" s="142" t="s">
        <v>86</v>
      </c>
      <c r="AF11" s="9"/>
      <c r="AG11" s="9"/>
      <c r="AH11" s="9"/>
      <c r="AI11" s="9"/>
      <c r="AJ11" s="9"/>
      <c r="AK11" s="9"/>
      <c r="AL11" s="9"/>
      <c r="AM11" s="9"/>
      <c r="AN11" s="9"/>
      <c r="AO11" s="9"/>
      <c r="AP11" s="9"/>
      <c r="AQ11" s="9"/>
      <c r="AR11" s="9"/>
      <c r="AS11" s="9"/>
      <c r="AT11" s="9"/>
      <c r="AU11" s="9"/>
    </row>
    <row r="12" spans="1:47" ht="78.75" customHeight="1">
      <c r="A12" s="425"/>
      <c r="B12" s="425"/>
      <c r="C12" s="90" t="s">
        <v>354</v>
      </c>
      <c r="D12" s="90" t="s">
        <v>9</v>
      </c>
      <c r="E12" s="90"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06" t="s">
        <v>360</v>
      </c>
      <c r="AD12" s="90" t="s">
        <v>86</v>
      </c>
      <c r="AE12" s="143" t="s">
        <v>86</v>
      </c>
      <c r="AF12" s="9"/>
      <c r="AG12" s="9"/>
      <c r="AH12" s="9"/>
      <c r="AI12" s="9"/>
      <c r="AJ12" s="9"/>
      <c r="AK12" s="9"/>
      <c r="AL12" s="9"/>
      <c r="AM12" s="9"/>
      <c r="AN12" s="9"/>
      <c r="AO12" s="9"/>
      <c r="AP12" s="9"/>
      <c r="AQ12" s="9"/>
      <c r="AR12" s="9"/>
      <c r="AS12" s="9"/>
      <c r="AT12" s="9"/>
      <c r="AU12" s="9"/>
    </row>
    <row r="13" spans="1:47" ht="137.25" customHeight="1">
      <c r="A13" s="425"/>
      <c r="B13" s="425"/>
      <c r="C13" s="90" t="s">
        <v>206</v>
      </c>
      <c r="D13" s="95" t="s">
        <v>17</v>
      </c>
      <c r="E13" s="95" t="s">
        <v>361</v>
      </c>
      <c r="F13" s="95" t="s">
        <v>362</v>
      </c>
      <c r="G13" s="95" t="s">
        <v>363</v>
      </c>
      <c r="H13" s="95" t="s">
        <v>364</v>
      </c>
      <c r="I13" s="90">
        <v>2</v>
      </c>
      <c r="J13" s="217" t="str">
        <f t="shared" si="0"/>
        <v>Medio</v>
      </c>
      <c r="K13" s="90">
        <v>3</v>
      </c>
      <c r="L13" s="217" t="str">
        <f t="shared" si="1"/>
        <v>Frecuente</v>
      </c>
      <c r="M13" s="90">
        <f t="shared" si="7"/>
        <v>6</v>
      </c>
      <c r="N13" s="217" t="str">
        <f t="shared" si="2"/>
        <v>Medio</v>
      </c>
      <c r="O13" s="90">
        <v>25</v>
      </c>
      <c r="P13" s="217" t="str">
        <f t="shared" si="3"/>
        <v>Grave</v>
      </c>
      <c r="Q13" s="90">
        <f t="shared" si="4"/>
        <v>150</v>
      </c>
      <c r="R13" s="90" t="str">
        <f t="shared" si="5"/>
        <v>II</v>
      </c>
      <c r="S13" s="99" t="str">
        <f>+IF(R13=0,"",IF(R13="I","No Aceptable",IF(R13="II","No Aceptable  o Aceptable con control específico",IF(R13="III","Aceptable",IF(R13="IV","Aceptable","")))))</f>
        <v>No Aceptable  o Aceptable con control específico</v>
      </c>
      <c r="T13" s="99" t="s">
        <v>4</v>
      </c>
      <c r="U13" s="430"/>
      <c r="V13" s="430"/>
      <c r="W13" s="430"/>
      <c r="X13" s="100" t="s">
        <v>365</v>
      </c>
      <c r="Y13" s="90" t="s">
        <v>4</v>
      </c>
      <c r="Z13" s="90" t="s">
        <v>86</v>
      </c>
      <c r="AA13" s="90" t="s">
        <v>86</v>
      </c>
      <c r="AB13" s="90" t="s">
        <v>86</v>
      </c>
      <c r="AC13" s="101" t="s">
        <v>366</v>
      </c>
      <c r="AD13" s="90" t="s">
        <v>86</v>
      </c>
      <c r="AE13" s="143" t="s">
        <v>367</v>
      </c>
      <c r="AF13" s="9"/>
      <c r="AG13" s="9"/>
      <c r="AH13" s="9"/>
      <c r="AI13" s="9"/>
      <c r="AJ13" s="9"/>
      <c r="AK13" s="9"/>
      <c r="AL13" s="9"/>
      <c r="AM13" s="9"/>
      <c r="AN13" s="9"/>
      <c r="AO13" s="9"/>
      <c r="AP13" s="9"/>
      <c r="AQ13" s="9"/>
      <c r="AR13" s="9"/>
      <c r="AS13" s="9"/>
      <c r="AT13" s="9"/>
      <c r="AU13" s="9"/>
    </row>
    <row r="14" spans="1:47" ht="103.5" customHeight="1">
      <c r="A14" s="425"/>
      <c r="B14" s="425"/>
      <c r="C14" s="90" t="s">
        <v>368</v>
      </c>
      <c r="D14" s="90" t="s">
        <v>20</v>
      </c>
      <c r="E14" s="90"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101" t="s">
        <v>374</v>
      </c>
      <c r="AD14" s="90" t="s">
        <v>86</v>
      </c>
      <c r="AE14" s="143" t="s">
        <v>86</v>
      </c>
      <c r="AF14" s="9"/>
      <c r="AG14" s="9"/>
      <c r="AH14" s="9"/>
      <c r="AI14" s="9"/>
      <c r="AJ14" s="9"/>
      <c r="AK14" s="9"/>
      <c r="AL14" s="9"/>
      <c r="AM14" s="9"/>
      <c r="AN14" s="9"/>
      <c r="AO14" s="9"/>
      <c r="AP14" s="9"/>
      <c r="AQ14" s="9"/>
      <c r="AR14" s="9"/>
      <c r="AS14" s="9"/>
      <c r="AT14" s="9"/>
      <c r="AU14" s="9"/>
    </row>
    <row r="15" spans="1:47" ht="155.25" customHeight="1">
      <c r="A15" s="425"/>
      <c r="B15" s="425"/>
      <c r="C15" s="90" t="s">
        <v>225</v>
      </c>
      <c r="D15" s="95" t="s">
        <v>20</v>
      </c>
      <c r="E15" s="108"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97" t="s">
        <v>377</v>
      </c>
      <c r="AD15" s="90" t="s">
        <v>86</v>
      </c>
      <c r="AE15" s="143" t="s">
        <v>86</v>
      </c>
      <c r="AF15" s="9"/>
      <c r="AG15" s="9"/>
      <c r="AH15" s="9"/>
      <c r="AI15" s="9"/>
      <c r="AJ15" s="9"/>
      <c r="AK15" s="9"/>
      <c r="AL15" s="9"/>
      <c r="AM15" s="9"/>
      <c r="AN15" s="9"/>
      <c r="AO15" s="9"/>
      <c r="AP15" s="9"/>
      <c r="AQ15" s="9"/>
      <c r="AR15" s="9"/>
      <c r="AS15" s="9"/>
      <c r="AT15" s="9"/>
      <c r="AU15" s="9"/>
    </row>
    <row r="16" spans="1:47" ht="152.25" customHeight="1">
      <c r="A16" s="425"/>
      <c r="B16" s="425"/>
      <c r="C16" s="90" t="s">
        <v>289</v>
      </c>
      <c r="D16" s="90" t="s">
        <v>23</v>
      </c>
      <c r="E16" s="90"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106" t="s">
        <v>384</v>
      </c>
      <c r="AD16" s="90" t="s">
        <v>86</v>
      </c>
      <c r="AE16" s="90" t="s">
        <v>86</v>
      </c>
      <c r="AF16" s="9"/>
      <c r="AG16" s="9"/>
      <c r="AH16" s="9"/>
      <c r="AI16" s="9"/>
      <c r="AJ16" s="9"/>
      <c r="AK16" s="9"/>
      <c r="AL16" s="9"/>
      <c r="AM16" s="9"/>
      <c r="AN16" s="9"/>
      <c r="AO16" s="9"/>
      <c r="AP16" s="9"/>
      <c r="AQ16" s="9"/>
      <c r="AR16" s="9"/>
      <c r="AS16" s="9"/>
      <c r="AT16" s="9"/>
      <c r="AU16" s="9"/>
    </row>
    <row r="17" spans="1:47" ht="143.25" customHeight="1">
      <c r="A17" s="425"/>
      <c r="B17" s="425"/>
      <c r="C17" s="90" t="s">
        <v>385</v>
      </c>
      <c r="D17" s="95" t="s">
        <v>23</v>
      </c>
      <c r="E17" s="90"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06" t="s">
        <v>391</v>
      </c>
      <c r="AD17" s="90" t="s">
        <v>86</v>
      </c>
      <c r="AE17" s="143" t="s">
        <v>86</v>
      </c>
      <c r="AF17" s="9"/>
      <c r="AG17" s="9"/>
      <c r="AH17" s="9"/>
      <c r="AI17" s="9"/>
      <c r="AJ17" s="9"/>
      <c r="AK17" s="9"/>
      <c r="AL17" s="9"/>
      <c r="AM17" s="9"/>
      <c r="AN17" s="9"/>
      <c r="AO17" s="9"/>
      <c r="AP17" s="9"/>
      <c r="AQ17" s="9"/>
      <c r="AR17" s="9"/>
      <c r="AS17" s="9"/>
      <c r="AT17" s="9"/>
      <c r="AU17" s="9"/>
    </row>
    <row r="18" spans="1:47" ht="154.5" customHeight="1">
      <c r="A18" s="425"/>
      <c r="B18" s="425"/>
      <c r="C18" s="90" t="s">
        <v>392</v>
      </c>
      <c r="D18" s="90" t="s">
        <v>23</v>
      </c>
      <c r="E18" s="90" t="s">
        <v>393</v>
      </c>
      <c r="F18" s="96" t="s">
        <v>339</v>
      </c>
      <c r="G18" s="98" t="s">
        <v>394</v>
      </c>
      <c r="H18" s="90" t="s">
        <v>395</v>
      </c>
      <c r="I18" s="98">
        <v>2</v>
      </c>
      <c r="J18" s="216" t="str">
        <f t="shared" si="0"/>
        <v>Medio</v>
      </c>
      <c r="K18" s="98">
        <v>1</v>
      </c>
      <c r="L18" s="216" t="str">
        <f t="shared" si="1"/>
        <v>Esporádica</v>
      </c>
      <c r="M18" s="98">
        <f t="shared" si="7"/>
        <v>2</v>
      </c>
      <c r="N18" s="216" t="str">
        <f t="shared" si="2"/>
        <v>Bajo</v>
      </c>
      <c r="O18" s="98">
        <v>10</v>
      </c>
      <c r="P18" s="216" t="str">
        <f t="shared" si="3"/>
        <v>Leve</v>
      </c>
      <c r="Q18" s="98">
        <f t="shared" si="4"/>
        <v>20</v>
      </c>
      <c r="R18" s="90" t="str">
        <f t="shared" si="5"/>
        <v>IV</v>
      </c>
      <c r="S18" s="99" t="str">
        <f t="shared" si="6"/>
        <v>Aceptable</v>
      </c>
      <c r="T18" s="99" t="s">
        <v>4</v>
      </c>
      <c r="U18" s="430"/>
      <c r="V18" s="430"/>
      <c r="W18" s="430"/>
      <c r="X18" s="100" t="s">
        <v>390</v>
      </c>
      <c r="Y18" s="90" t="s">
        <v>8</v>
      </c>
      <c r="Z18" s="90" t="s">
        <v>86</v>
      </c>
      <c r="AA18" s="90" t="s">
        <v>86</v>
      </c>
      <c r="AB18" s="90" t="s">
        <v>86</v>
      </c>
      <c r="AC18" s="106" t="s">
        <v>396</v>
      </c>
      <c r="AD18" s="90" t="s">
        <v>86</v>
      </c>
      <c r="AE18" s="143" t="s">
        <v>86</v>
      </c>
      <c r="AF18" s="9"/>
      <c r="AG18" s="9"/>
      <c r="AH18" s="9"/>
      <c r="AI18" s="9"/>
      <c r="AJ18" s="9"/>
      <c r="AK18" s="9"/>
      <c r="AL18" s="9"/>
      <c r="AM18" s="9"/>
      <c r="AN18" s="9"/>
      <c r="AO18" s="9"/>
      <c r="AP18" s="9"/>
      <c r="AQ18" s="9"/>
      <c r="AR18" s="9"/>
      <c r="AS18" s="9"/>
      <c r="AT18" s="9"/>
      <c r="AU18" s="9"/>
    </row>
    <row r="19" spans="1:47" ht="117.75" customHeight="1">
      <c r="A19" s="425"/>
      <c r="B19" s="425"/>
      <c r="C19" s="90" t="s">
        <v>397</v>
      </c>
      <c r="D19" s="95" t="s">
        <v>23</v>
      </c>
      <c r="E19" s="90" t="s">
        <v>386</v>
      </c>
      <c r="F19" s="90" t="s">
        <v>86</v>
      </c>
      <c r="G19" s="98" t="s">
        <v>388</v>
      </c>
      <c r="H19" s="98" t="s">
        <v>381</v>
      </c>
      <c r="I19" s="98">
        <v>2</v>
      </c>
      <c r="J19" s="216" t="str">
        <f t="shared" si="0"/>
        <v>Medio</v>
      </c>
      <c r="K19" s="98">
        <v>3</v>
      </c>
      <c r="L19" s="216" t="str">
        <f t="shared" si="1"/>
        <v>Frecuente</v>
      </c>
      <c r="M19" s="98">
        <f t="shared" si="7"/>
        <v>6</v>
      </c>
      <c r="N19" s="216" t="str">
        <f t="shared" si="2"/>
        <v>Medio</v>
      </c>
      <c r="O19" s="98">
        <v>25</v>
      </c>
      <c r="P19" s="216" t="str">
        <f t="shared" si="3"/>
        <v>Grave</v>
      </c>
      <c r="Q19" s="98">
        <f t="shared" si="4"/>
        <v>150</v>
      </c>
      <c r="R19" s="90" t="str">
        <f t="shared" si="5"/>
        <v>II</v>
      </c>
      <c r="S19" s="99" t="str">
        <f t="shared" si="6"/>
        <v>No Aceptable  o Aceptable con control específico</v>
      </c>
      <c r="T19" s="99" t="s">
        <v>4</v>
      </c>
      <c r="U19" s="430"/>
      <c r="V19" s="430"/>
      <c r="W19" s="430"/>
      <c r="X19" s="100" t="s">
        <v>246</v>
      </c>
      <c r="Y19" s="90" t="s">
        <v>4</v>
      </c>
      <c r="Z19" s="90" t="s">
        <v>86</v>
      </c>
      <c r="AA19" s="90" t="s">
        <v>86</v>
      </c>
      <c r="AB19" s="90" t="s">
        <v>398</v>
      </c>
      <c r="AC19" s="106" t="s">
        <v>391</v>
      </c>
      <c r="AD19" s="90" t="s">
        <v>86</v>
      </c>
      <c r="AE19" s="90" t="s">
        <v>86</v>
      </c>
      <c r="AF19" s="9"/>
      <c r="AG19" s="9"/>
      <c r="AH19" s="9"/>
      <c r="AI19" s="9"/>
      <c r="AJ19" s="9"/>
      <c r="AK19" s="9"/>
      <c r="AL19" s="9"/>
      <c r="AM19" s="9"/>
      <c r="AN19" s="9"/>
      <c r="AO19" s="9"/>
      <c r="AP19" s="9"/>
      <c r="AQ19" s="9"/>
      <c r="AR19" s="9"/>
      <c r="AS19" s="9"/>
      <c r="AT19" s="9"/>
      <c r="AU19" s="9"/>
    </row>
    <row r="20" spans="1:47" ht="154.5" customHeight="1">
      <c r="A20" s="425"/>
      <c r="B20" s="425"/>
      <c r="C20" s="90" t="s">
        <v>399</v>
      </c>
      <c r="D20" s="95" t="s">
        <v>23</v>
      </c>
      <c r="E20" s="90"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06" t="s">
        <v>402</v>
      </c>
      <c r="AD20" s="90" t="s">
        <v>86</v>
      </c>
      <c r="AE20" s="143" t="s">
        <v>86</v>
      </c>
      <c r="AF20" s="9"/>
      <c r="AG20" s="9"/>
      <c r="AH20" s="9"/>
      <c r="AI20" s="9"/>
      <c r="AJ20" s="9"/>
      <c r="AK20" s="9"/>
      <c r="AL20" s="9"/>
      <c r="AM20" s="9"/>
      <c r="AN20" s="9"/>
      <c r="AO20" s="9"/>
      <c r="AP20" s="9"/>
      <c r="AQ20" s="9"/>
      <c r="AR20" s="9"/>
      <c r="AS20" s="9"/>
      <c r="AT20" s="9"/>
      <c r="AU20" s="9"/>
    </row>
    <row r="21" spans="1:47" ht="132.75" customHeight="1">
      <c r="A21" s="425"/>
      <c r="B21" s="425"/>
      <c r="C21" s="109" t="s">
        <v>403</v>
      </c>
      <c r="D21" s="95" t="s">
        <v>23</v>
      </c>
      <c r="E21" s="98"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110" t="s">
        <v>409</v>
      </c>
      <c r="AD21" s="90" t="s">
        <v>86</v>
      </c>
      <c r="AE21" s="143" t="s">
        <v>86</v>
      </c>
      <c r="AF21" s="9"/>
      <c r="AG21" s="9"/>
      <c r="AH21" s="9"/>
      <c r="AI21" s="9"/>
      <c r="AJ21" s="9"/>
      <c r="AK21" s="9"/>
      <c r="AL21" s="9"/>
      <c r="AM21" s="9"/>
      <c r="AN21" s="9"/>
      <c r="AO21" s="9"/>
      <c r="AP21" s="9"/>
      <c r="AQ21" s="9"/>
      <c r="AR21" s="9"/>
      <c r="AS21" s="9"/>
      <c r="AT21" s="9"/>
      <c r="AU21" s="9"/>
    </row>
    <row r="22" spans="1:47" ht="138.75" customHeight="1">
      <c r="A22" s="425"/>
      <c r="B22" s="425"/>
      <c r="C22" s="109" t="s">
        <v>410</v>
      </c>
      <c r="D22" s="96" t="s">
        <v>23</v>
      </c>
      <c r="E22" s="98"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110" t="s">
        <v>415</v>
      </c>
      <c r="AD22" s="90" t="s">
        <v>86</v>
      </c>
      <c r="AE22" s="143" t="s">
        <v>86</v>
      </c>
      <c r="AF22" s="9"/>
      <c r="AG22" s="9"/>
      <c r="AH22" s="9"/>
      <c r="AI22" s="9"/>
      <c r="AJ22" s="9"/>
      <c r="AK22" s="9"/>
      <c r="AL22" s="9"/>
      <c r="AM22" s="9"/>
      <c r="AN22" s="9"/>
      <c r="AO22" s="9"/>
      <c r="AP22" s="9"/>
      <c r="AQ22" s="9"/>
      <c r="AR22" s="9"/>
      <c r="AS22" s="9"/>
      <c r="AT22" s="9"/>
      <c r="AU22" s="9"/>
    </row>
    <row r="23" spans="1:47" ht="158.25" customHeight="1">
      <c r="A23" s="425"/>
      <c r="B23" s="425"/>
      <c r="C23" s="90" t="s">
        <v>234</v>
      </c>
      <c r="D23" s="95" t="s">
        <v>26</v>
      </c>
      <c r="E23" s="90"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110" t="s">
        <v>419</v>
      </c>
      <c r="AD23" s="90" t="s">
        <v>86</v>
      </c>
      <c r="AE23" s="143" t="s">
        <v>86</v>
      </c>
      <c r="AF23" s="9"/>
      <c r="AG23" s="9"/>
      <c r="AH23" s="9"/>
      <c r="AI23" s="9"/>
      <c r="AJ23" s="9"/>
      <c r="AK23" s="9"/>
      <c r="AL23" s="9"/>
      <c r="AM23" s="9"/>
      <c r="AN23" s="9"/>
      <c r="AO23" s="9"/>
      <c r="AP23" s="9"/>
      <c r="AQ23" s="9"/>
      <c r="AR23" s="9"/>
      <c r="AS23" s="9"/>
      <c r="AT23" s="9"/>
      <c r="AU23" s="9"/>
    </row>
    <row r="24" spans="1:47" ht="15.75" customHeight="1">
      <c r="B24" s="9"/>
      <c r="C24" s="9"/>
      <c r="D24" s="9"/>
      <c r="E24" s="9"/>
      <c r="F24" s="9"/>
      <c r="G24" s="9"/>
      <c r="H24" s="9"/>
      <c r="I24" s="42"/>
      <c r="J24" s="42"/>
      <c r="K24" s="42"/>
      <c r="L24" s="42"/>
      <c r="M24" s="42"/>
      <c r="N24" s="42"/>
      <c r="O24" s="42"/>
      <c r="P24" s="42"/>
      <c r="Q24" s="42"/>
      <c r="R24" s="42"/>
      <c r="S24" s="42"/>
      <c r="T24" s="42"/>
      <c r="U24" s="9"/>
      <c r="V24" s="9"/>
      <c r="W24" s="42"/>
      <c r="X24" s="42"/>
      <c r="Y24" s="42"/>
      <c r="Z24" s="42"/>
      <c r="AA24" s="42"/>
      <c r="AB24" s="42"/>
      <c r="AC24" s="44"/>
      <c r="AD24" s="42"/>
      <c r="AE24" s="9"/>
      <c r="AF24" s="9"/>
      <c r="AG24" s="9"/>
      <c r="AH24" s="9"/>
      <c r="AI24" s="9"/>
      <c r="AJ24" s="9"/>
      <c r="AK24" s="9"/>
      <c r="AL24" s="9"/>
      <c r="AM24" s="9"/>
      <c r="AN24" s="9"/>
      <c r="AO24" s="9"/>
      <c r="AP24" s="9"/>
      <c r="AQ24" s="9"/>
      <c r="AR24" s="9"/>
      <c r="AS24" s="9"/>
      <c r="AT24" s="9"/>
      <c r="AU24" s="9"/>
    </row>
    <row r="25" spans="1:47" ht="15.75" customHeight="1">
      <c r="B25" s="9"/>
      <c r="C25" s="9"/>
      <c r="D25" s="9"/>
      <c r="E25" s="9"/>
      <c r="F25" s="9"/>
      <c r="G25" s="9"/>
      <c r="H25" s="9"/>
      <c r="I25" s="42"/>
      <c r="J25" s="42"/>
      <c r="K25" s="42"/>
      <c r="L25" s="42"/>
      <c r="M25" s="42"/>
      <c r="N25" s="42"/>
      <c r="O25" s="42"/>
      <c r="P25" s="42"/>
      <c r="Q25" s="42"/>
      <c r="R25" s="42"/>
      <c r="S25" s="42"/>
      <c r="T25" s="42"/>
      <c r="U25" s="9"/>
      <c r="V25" s="9"/>
      <c r="W25" s="42"/>
      <c r="X25" s="42"/>
      <c r="Y25" s="42"/>
      <c r="Z25" s="42"/>
      <c r="AA25" s="42"/>
      <c r="AB25" s="42"/>
      <c r="AC25" s="44"/>
      <c r="AD25" s="42"/>
      <c r="AE25" s="9"/>
      <c r="AF25" s="9"/>
      <c r="AG25" s="9"/>
      <c r="AH25" s="9"/>
      <c r="AI25" s="9"/>
      <c r="AJ25" s="9"/>
      <c r="AK25" s="9"/>
      <c r="AL25" s="9"/>
      <c r="AM25" s="9"/>
      <c r="AN25" s="9"/>
      <c r="AO25" s="9"/>
      <c r="AP25" s="9"/>
      <c r="AQ25" s="9"/>
      <c r="AR25" s="9"/>
      <c r="AS25" s="9"/>
      <c r="AT25" s="9"/>
      <c r="AU25" s="9"/>
    </row>
    <row r="26" spans="1:47" ht="15.75" customHeight="1">
      <c r="B26" s="9"/>
      <c r="C26" s="9"/>
      <c r="D26" s="9"/>
      <c r="E26" s="9"/>
      <c r="F26" s="9"/>
      <c r="G26" s="9"/>
      <c r="H26" s="9"/>
      <c r="I26" s="42"/>
      <c r="J26" s="42"/>
      <c r="K26" s="42"/>
      <c r="L26" s="42"/>
      <c r="M26" s="42"/>
      <c r="N26" s="42"/>
      <c r="O26" s="42"/>
      <c r="P26" s="42"/>
      <c r="Q26" s="42"/>
      <c r="R26" s="42"/>
      <c r="S26" s="42"/>
      <c r="T26" s="42"/>
      <c r="U26" s="9"/>
      <c r="V26" s="9"/>
      <c r="W26" s="42"/>
      <c r="X26" s="42"/>
      <c r="Y26" s="42"/>
      <c r="Z26" s="42"/>
      <c r="AA26" s="42"/>
      <c r="AB26" s="42"/>
      <c r="AC26" s="44"/>
      <c r="AD26" s="42"/>
      <c r="AE26" s="9"/>
      <c r="AF26" s="9"/>
      <c r="AG26" s="9"/>
      <c r="AH26" s="9"/>
      <c r="AI26" s="9"/>
      <c r="AJ26" s="9"/>
      <c r="AK26" s="9"/>
      <c r="AL26" s="9"/>
      <c r="AM26" s="9"/>
      <c r="AN26" s="9"/>
      <c r="AO26" s="9"/>
      <c r="AP26" s="9"/>
      <c r="AQ26" s="9"/>
      <c r="AR26" s="9"/>
      <c r="AS26" s="9"/>
      <c r="AT26" s="9"/>
      <c r="AU26" s="9"/>
    </row>
    <row r="27" spans="1:47" ht="15.75" customHeight="1">
      <c r="B27" s="9"/>
      <c r="C27" s="9"/>
      <c r="D27" s="9"/>
      <c r="E27" s="9"/>
      <c r="F27" s="9"/>
      <c r="G27" s="9"/>
      <c r="H27" s="9"/>
      <c r="I27" s="42"/>
      <c r="J27" s="42"/>
      <c r="K27" s="42"/>
      <c r="L27" s="42"/>
      <c r="M27" s="42"/>
      <c r="N27" s="42"/>
      <c r="O27" s="42"/>
      <c r="P27" s="42"/>
      <c r="Q27" s="42"/>
      <c r="R27" s="42"/>
      <c r="S27" s="42"/>
      <c r="T27" s="42"/>
      <c r="U27" s="9"/>
      <c r="V27" s="9"/>
      <c r="W27" s="42"/>
      <c r="X27" s="42"/>
      <c r="Y27" s="42"/>
      <c r="Z27" s="42"/>
      <c r="AA27" s="42"/>
      <c r="AB27" s="42"/>
      <c r="AC27" s="44"/>
      <c r="AD27" s="42"/>
      <c r="AE27" s="9"/>
      <c r="AF27" s="9"/>
      <c r="AG27" s="9"/>
      <c r="AH27" s="9"/>
      <c r="AI27" s="9"/>
      <c r="AJ27" s="9"/>
      <c r="AK27" s="9"/>
      <c r="AL27" s="9"/>
      <c r="AM27" s="9"/>
      <c r="AN27" s="9"/>
      <c r="AO27" s="9"/>
      <c r="AP27" s="9"/>
      <c r="AQ27" s="9"/>
      <c r="AR27" s="9"/>
      <c r="AS27" s="9"/>
      <c r="AT27" s="9"/>
      <c r="AU27" s="9"/>
    </row>
    <row r="28" spans="1:47" ht="15.75" customHeight="1">
      <c r="B28" s="9"/>
      <c r="C28" s="9"/>
      <c r="D28" s="9"/>
      <c r="E28" s="9"/>
      <c r="F28" s="9"/>
      <c r="G28" s="9"/>
      <c r="H28" s="9"/>
      <c r="I28" s="42"/>
      <c r="J28" s="42"/>
      <c r="K28" s="42"/>
      <c r="L28" s="42"/>
      <c r="M28" s="42"/>
      <c r="N28" s="42"/>
      <c r="O28" s="42"/>
      <c r="P28" s="42"/>
      <c r="Q28" s="42"/>
      <c r="R28" s="42"/>
      <c r="S28" s="42"/>
      <c r="T28" s="42"/>
      <c r="U28" s="9"/>
      <c r="V28" s="9"/>
      <c r="W28" s="42"/>
      <c r="X28" s="42"/>
      <c r="Y28" s="42"/>
      <c r="Z28" s="42"/>
      <c r="AA28" s="42"/>
      <c r="AB28" s="42"/>
      <c r="AC28" s="44"/>
      <c r="AD28" s="42"/>
      <c r="AE28" s="9"/>
      <c r="AF28" s="9"/>
      <c r="AG28" s="9"/>
      <c r="AH28" s="9"/>
      <c r="AI28" s="9"/>
      <c r="AJ28" s="9"/>
      <c r="AK28" s="9"/>
      <c r="AL28" s="9"/>
      <c r="AM28" s="9"/>
      <c r="AN28" s="9"/>
      <c r="AO28" s="9"/>
      <c r="AP28" s="9"/>
      <c r="AQ28" s="9"/>
      <c r="AR28" s="9"/>
      <c r="AS28" s="9"/>
      <c r="AT28" s="9"/>
      <c r="AU28" s="9"/>
    </row>
    <row r="29" spans="1:47" ht="15.75" customHeight="1">
      <c r="B29" s="9"/>
      <c r="C29" s="9"/>
      <c r="D29" s="9"/>
      <c r="E29" s="9"/>
      <c r="F29" s="9"/>
      <c r="G29" s="9"/>
      <c r="H29" s="9"/>
      <c r="I29" s="42"/>
      <c r="J29" s="42"/>
      <c r="K29" s="42"/>
      <c r="L29" s="42"/>
      <c r="M29" s="42"/>
      <c r="N29" s="42"/>
      <c r="O29" s="42"/>
      <c r="P29" s="42"/>
      <c r="Q29" s="42"/>
      <c r="R29" s="42"/>
      <c r="S29" s="42"/>
      <c r="T29" s="42"/>
      <c r="U29" s="9"/>
      <c r="V29" s="9"/>
      <c r="W29" s="42"/>
      <c r="X29" s="42"/>
      <c r="Y29" s="42"/>
      <c r="Z29" s="42"/>
      <c r="AA29" s="42"/>
      <c r="AB29" s="42"/>
      <c r="AC29" s="44"/>
      <c r="AD29" s="42"/>
      <c r="AE29" s="9"/>
      <c r="AF29" s="9"/>
      <c r="AG29" s="9"/>
      <c r="AH29" s="9"/>
      <c r="AI29" s="9"/>
      <c r="AJ29" s="9"/>
      <c r="AK29" s="9"/>
      <c r="AL29" s="9"/>
      <c r="AM29" s="9"/>
      <c r="AN29" s="9"/>
      <c r="AO29" s="9"/>
      <c r="AP29" s="9"/>
      <c r="AQ29" s="9"/>
      <c r="AR29" s="9"/>
      <c r="AS29" s="9"/>
      <c r="AT29" s="9"/>
      <c r="AU29" s="9"/>
    </row>
    <row r="30" spans="1:47" ht="15.75" customHeight="1">
      <c r="B30" s="9"/>
      <c r="C30" s="9"/>
      <c r="D30" s="9"/>
      <c r="E30" s="9"/>
      <c r="F30" s="9"/>
      <c r="G30" s="9"/>
      <c r="H30" s="9"/>
      <c r="I30" s="42"/>
      <c r="J30" s="42"/>
      <c r="K30" s="42"/>
      <c r="L30" s="42"/>
      <c r="M30" s="42"/>
      <c r="N30" s="42"/>
      <c r="O30" s="42"/>
      <c r="P30" s="42"/>
      <c r="Q30" s="42"/>
      <c r="R30" s="42"/>
      <c r="S30" s="42"/>
      <c r="T30" s="42"/>
      <c r="U30" s="9"/>
      <c r="V30" s="9"/>
      <c r="W30" s="42"/>
      <c r="X30" s="42"/>
      <c r="Y30" s="42"/>
      <c r="Z30" s="42"/>
      <c r="AA30" s="42"/>
      <c r="AB30" s="42"/>
      <c r="AC30" s="44"/>
      <c r="AD30" s="42"/>
      <c r="AE30" s="9"/>
      <c r="AF30" s="9"/>
      <c r="AG30" s="9"/>
      <c r="AH30" s="9"/>
      <c r="AI30" s="9"/>
      <c r="AJ30" s="9"/>
      <c r="AK30" s="9"/>
      <c r="AL30" s="9"/>
      <c r="AM30" s="9"/>
      <c r="AN30" s="9"/>
      <c r="AO30" s="9"/>
      <c r="AP30" s="9"/>
      <c r="AQ30" s="9"/>
      <c r="AR30" s="9"/>
      <c r="AS30" s="9"/>
      <c r="AT30" s="9"/>
      <c r="AU30" s="9"/>
    </row>
    <row r="31" spans="1:47" ht="15.75" customHeight="1">
      <c r="B31" s="9"/>
      <c r="C31" s="9"/>
      <c r="D31" s="9"/>
      <c r="E31" s="9"/>
      <c r="F31" s="9"/>
      <c r="G31" s="9"/>
      <c r="H31" s="9"/>
      <c r="I31" s="42"/>
      <c r="J31" s="42"/>
      <c r="K31" s="42"/>
      <c r="L31" s="42"/>
      <c r="M31" s="42"/>
      <c r="N31" s="42"/>
      <c r="O31" s="42"/>
      <c r="P31" s="42"/>
      <c r="Q31" s="42"/>
      <c r="R31" s="42"/>
      <c r="S31" s="42"/>
      <c r="T31" s="42"/>
      <c r="U31" s="9"/>
      <c r="V31" s="9"/>
      <c r="W31" s="42"/>
      <c r="X31" s="42"/>
      <c r="Y31" s="42"/>
      <c r="Z31" s="42"/>
      <c r="AA31" s="42"/>
      <c r="AB31" s="42"/>
      <c r="AC31" s="44"/>
      <c r="AD31" s="42"/>
      <c r="AE31" s="9"/>
      <c r="AF31" s="9"/>
      <c r="AG31" s="9"/>
      <c r="AH31" s="9"/>
      <c r="AI31" s="9"/>
      <c r="AJ31" s="9"/>
      <c r="AK31" s="9"/>
      <c r="AL31" s="9"/>
      <c r="AM31" s="9"/>
      <c r="AN31" s="9"/>
      <c r="AO31" s="9"/>
      <c r="AP31" s="9"/>
      <c r="AQ31" s="9"/>
      <c r="AR31" s="9"/>
      <c r="AS31" s="9"/>
      <c r="AT31" s="9"/>
      <c r="AU31" s="9"/>
    </row>
    <row r="32" spans="1:47" ht="15.75" customHeight="1">
      <c r="B32" s="9"/>
      <c r="C32" s="9"/>
      <c r="D32" s="9"/>
      <c r="E32" s="9"/>
      <c r="F32" s="9"/>
      <c r="G32" s="9"/>
      <c r="H32" s="9"/>
      <c r="I32" s="42"/>
      <c r="J32" s="42"/>
      <c r="K32" s="42"/>
      <c r="L32" s="42"/>
      <c r="M32" s="42"/>
      <c r="N32" s="42"/>
      <c r="O32" s="42"/>
      <c r="P32" s="42"/>
      <c r="Q32" s="42"/>
      <c r="R32" s="42"/>
      <c r="S32" s="42"/>
      <c r="T32" s="42"/>
      <c r="U32" s="9"/>
      <c r="V32" s="9"/>
      <c r="W32" s="42"/>
      <c r="X32" s="42"/>
      <c r="Y32" s="42"/>
      <c r="Z32" s="42"/>
      <c r="AA32" s="42"/>
      <c r="AB32" s="42"/>
      <c r="AC32" s="44"/>
      <c r="AD32" s="42"/>
      <c r="AE32" s="9"/>
      <c r="AF32" s="9"/>
      <c r="AG32" s="9"/>
      <c r="AH32" s="9"/>
      <c r="AI32" s="9"/>
      <c r="AJ32" s="9"/>
      <c r="AK32" s="9"/>
      <c r="AL32" s="9"/>
      <c r="AM32" s="9"/>
      <c r="AN32" s="9"/>
      <c r="AO32" s="9"/>
      <c r="AP32" s="9"/>
      <c r="AQ32" s="9"/>
      <c r="AR32" s="9"/>
      <c r="AS32" s="9"/>
      <c r="AT32" s="9"/>
      <c r="AU32" s="9"/>
    </row>
    <row r="33" spans="2:47" ht="15.75" customHeight="1">
      <c r="B33" s="9"/>
      <c r="C33" s="9"/>
      <c r="D33" s="9"/>
      <c r="E33" s="9"/>
      <c r="F33" s="9"/>
      <c r="G33" s="9"/>
      <c r="H33" s="9"/>
      <c r="I33" s="42"/>
      <c r="J33" s="42"/>
      <c r="K33" s="42"/>
      <c r="L33" s="42"/>
      <c r="M33" s="42"/>
      <c r="N33" s="42"/>
      <c r="O33" s="42"/>
      <c r="P33" s="42"/>
      <c r="Q33" s="42"/>
      <c r="R33" s="42"/>
      <c r="S33" s="42"/>
      <c r="T33" s="42"/>
      <c r="U33" s="9"/>
      <c r="V33" s="9"/>
      <c r="W33" s="42"/>
      <c r="X33" s="42"/>
      <c r="Y33" s="42"/>
      <c r="Z33" s="42"/>
      <c r="AA33" s="42"/>
      <c r="AB33" s="42"/>
      <c r="AC33" s="44"/>
      <c r="AD33" s="42"/>
      <c r="AE33" s="9"/>
      <c r="AF33" s="9"/>
      <c r="AG33" s="9"/>
      <c r="AH33" s="9"/>
      <c r="AI33" s="9"/>
      <c r="AJ33" s="9"/>
      <c r="AK33" s="9"/>
      <c r="AL33" s="9"/>
      <c r="AM33" s="9"/>
      <c r="AN33" s="9"/>
      <c r="AO33" s="9"/>
      <c r="AP33" s="9"/>
      <c r="AQ33" s="9"/>
      <c r="AR33" s="9"/>
      <c r="AS33" s="9"/>
      <c r="AT33" s="9"/>
      <c r="AU33" s="9"/>
    </row>
    <row r="34" spans="2:47" ht="15.75" customHeight="1">
      <c r="B34" s="9"/>
      <c r="C34" s="9"/>
      <c r="D34" s="9"/>
      <c r="E34" s="9"/>
      <c r="F34" s="9"/>
      <c r="G34" s="9"/>
      <c r="H34" s="9"/>
      <c r="I34" s="42"/>
      <c r="J34" s="42"/>
      <c r="K34" s="42"/>
      <c r="L34" s="42"/>
      <c r="M34" s="42"/>
      <c r="N34" s="42"/>
      <c r="O34" s="42"/>
      <c r="P34" s="42"/>
      <c r="Q34" s="42"/>
      <c r="R34" s="42"/>
      <c r="S34" s="42"/>
      <c r="T34" s="42"/>
      <c r="U34" s="9"/>
      <c r="V34" s="9"/>
      <c r="W34" s="42"/>
      <c r="X34" s="42"/>
      <c r="Y34" s="42"/>
      <c r="Z34" s="42"/>
      <c r="AA34" s="42"/>
      <c r="AB34" s="42"/>
      <c r="AC34" s="44"/>
      <c r="AD34" s="42"/>
      <c r="AE34" s="9"/>
      <c r="AF34" s="9"/>
      <c r="AG34" s="9"/>
      <c r="AH34" s="9"/>
      <c r="AI34" s="9"/>
      <c r="AJ34" s="9"/>
      <c r="AK34" s="9"/>
      <c r="AL34" s="9"/>
      <c r="AM34" s="9"/>
      <c r="AN34" s="9"/>
      <c r="AO34" s="9"/>
      <c r="AP34" s="9"/>
      <c r="AQ34" s="9"/>
      <c r="AR34" s="9"/>
      <c r="AS34" s="9"/>
      <c r="AT34" s="9"/>
      <c r="AU34" s="9"/>
    </row>
    <row r="35" spans="2:47" ht="15.75" customHeight="1">
      <c r="B35" s="9"/>
      <c r="C35" s="9"/>
      <c r="D35" s="9"/>
      <c r="E35" s="9"/>
      <c r="F35" s="9"/>
      <c r="G35" s="9"/>
      <c r="H35" s="9"/>
      <c r="I35" s="42"/>
      <c r="J35" s="42"/>
      <c r="K35" s="42"/>
      <c r="L35" s="42"/>
      <c r="M35" s="42"/>
      <c r="N35" s="42"/>
      <c r="O35" s="42"/>
      <c r="P35" s="42"/>
      <c r="Q35" s="42"/>
      <c r="R35" s="42"/>
      <c r="S35" s="42"/>
      <c r="T35" s="42"/>
      <c r="U35" s="9"/>
      <c r="V35" s="9"/>
      <c r="W35" s="42"/>
      <c r="X35" s="42"/>
      <c r="Y35" s="42"/>
      <c r="Z35" s="42"/>
      <c r="AA35" s="42"/>
      <c r="AB35" s="42"/>
      <c r="AC35" s="44"/>
      <c r="AD35" s="42"/>
      <c r="AE35" s="9"/>
      <c r="AF35" s="9"/>
      <c r="AG35" s="9"/>
      <c r="AH35" s="9"/>
      <c r="AI35" s="9"/>
      <c r="AJ35" s="9"/>
      <c r="AK35" s="9"/>
      <c r="AL35" s="9"/>
      <c r="AM35" s="9"/>
      <c r="AN35" s="9"/>
      <c r="AO35" s="9"/>
      <c r="AP35" s="9"/>
      <c r="AQ35" s="9"/>
      <c r="AR35" s="9"/>
      <c r="AS35" s="9"/>
      <c r="AT35" s="9"/>
      <c r="AU35" s="9"/>
    </row>
    <row r="36" spans="2:47" ht="15.75" customHeight="1">
      <c r="B36" s="9"/>
      <c r="C36" s="9"/>
      <c r="D36" s="9"/>
      <c r="E36" s="9"/>
      <c r="F36" s="9"/>
      <c r="G36" s="9"/>
      <c r="H36" s="9"/>
      <c r="I36" s="42"/>
      <c r="J36" s="42"/>
      <c r="K36" s="42"/>
      <c r="L36" s="42"/>
      <c r="M36" s="42"/>
      <c r="N36" s="42"/>
      <c r="O36" s="42"/>
      <c r="P36" s="42"/>
      <c r="Q36" s="42"/>
      <c r="R36" s="42"/>
      <c r="S36" s="42"/>
      <c r="T36" s="42"/>
      <c r="U36" s="9"/>
      <c r="V36" s="9"/>
      <c r="W36" s="42"/>
      <c r="X36" s="42"/>
      <c r="Y36" s="42"/>
      <c r="Z36" s="42"/>
      <c r="AA36" s="42"/>
      <c r="AB36" s="42"/>
      <c r="AC36" s="44"/>
      <c r="AD36" s="42"/>
      <c r="AE36" s="9"/>
      <c r="AF36" s="9"/>
      <c r="AG36" s="9"/>
      <c r="AH36" s="9"/>
      <c r="AI36" s="9"/>
      <c r="AJ36" s="9"/>
      <c r="AK36" s="9"/>
      <c r="AL36" s="9"/>
      <c r="AM36" s="9"/>
      <c r="AN36" s="9"/>
      <c r="AO36" s="9"/>
      <c r="AP36" s="9"/>
      <c r="AQ36" s="9"/>
      <c r="AR36" s="9"/>
      <c r="AS36" s="9"/>
      <c r="AT36" s="9"/>
      <c r="AU36" s="9"/>
    </row>
    <row r="37" spans="2:47" ht="15.75" customHeight="1">
      <c r="B37" s="9"/>
      <c r="C37" s="9"/>
      <c r="D37" s="9"/>
      <c r="E37" s="9"/>
      <c r="F37" s="9"/>
      <c r="G37" s="9"/>
      <c r="H37" s="9"/>
      <c r="I37" s="42"/>
      <c r="J37" s="42"/>
      <c r="K37" s="42"/>
      <c r="L37" s="42"/>
      <c r="M37" s="42"/>
      <c r="N37" s="42"/>
      <c r="O37" s="42"/>
      <c r="P37" s="42"/>
      <c r="Q37" s="42"/>
      <c r="R37" s="42"/>
      <c r="S37" s="42"/>
      <c r="T37" s="42"/>
      <c r="U37" s="9"/>
      <c r="V37" s="9"/>
      <c r="W37" s="42"/>
      <c r="X37" s="42"/>
      <c r="Y37" s="42"/>
      <c r="Z37" s="42"/>
      <c r="AA37" s="42"/>
      <c r="AB37" s="42"/>
      <c r="AC37" s="44"/>
      <c r="AD37" s="42"/>
      <c r="AE37" s="9"/>
      <c r="AF37" s="9"/>
      <c r="AG37" s="9"/>
      <c r="AH37" s="9"/>
      <c r="AI37" s="9"/>
      <c r="AJ37" s="9"/>
      <c r="AK37" s="9"/>
      <c r="AL37" s="9"/>
      <c r="AM37" s="9"/>
      <c r="AN37" s="9"/>
      <c r="AO37" s="9"/>
      <c r="AP37" s="9"/>
      <c r="AQ37" s="9"/>
      <c r="AR37" s="9"/>
      <c r="AS37" s="9"/>
      <c r="AT37" s="9"/>
      <c r="AU37" s="9"/>
    </row>
    <row r="38" spans="2:47" ht="15.75" customHeight="1">
      <c r="B38" s="9"/>
      <c r="C38" s="9"/>
      <c r="D38" s="9"/>
      <c r="E38" s="9"/>
      <c r="F38" s="9"/>
      <c r="G38" s="9"/>
      <c r="H38" s="9"/>
      <c r="I38" s="42"/>
      <c r="J38" s="42"/>
      <c r="K38" s="42"/>
      <c r="L38" s="42"/>
      <c r="M38" s="42"/>
      <c r="N38" s="42"/>
      <c r="O38" s="42"/>
      <c r="P38" s="42"/>
      <c r="Q38" s="42"/>
      <c r="R38" s="42"/>
      <c r="S38" s="42"/>
      <c r="T38" s="42"/>
      <c r="U38" s="9"/>
      <c r="V38" s="9"/>
      <c r="W38" s="42"/>
      <c r="X38" s="42"/>
      <c r="Y38" s="42"/>
      <c r="Z38" s="42"/>
      <c r="AA38" s="42"/>
      <c r="AB38" s="42"/>
      <c r="AC38" s="44"/>
      <c r="AD38" s="42"/>
      <c r="AE38" s="9"/>
      <c r="AF38" s="9"/>
      <c r="AG38" s="9"/>
      <c r="AH38" s="9"/>
      <c r="AI38" s="9"/>
      <c r="AJ38" s="9"/>
      <c r="AK38" s="9"/>
      <c r="AL38" s="9"/>
      <c r="AM38" s="9"/>
      <c r="AN38" s="9"/>
      <c r="AO38" s="9"/>
      <c r="AP38" s="9"/>
      <c r="AQ38" s="9"/>
      <c r="AR38" s="9"/>
      <c r="AS38" s="9"/>
      <c r="AT38" s="9"/>
      <c r="AU38" s="9"/>
    </row>
    <row r="39" spans="2:47" ht="15.75" customHeight="1">
      <c r="B39" s="9"/>
      <c r="C39" s="9"/>
      <c r="D39" s="9"/>
      <c r="E39" s="9"/>
      <c r="F39" s="9"/>
      <c r="G39" s="9"/>
      <c r="H39" s="9"/>
      <c r="I39" s="42"/>
      <c r="J39" s="42"/>
      <c r="K39" s="42"/>
      <c r="L39" s="42"/>
      <c r="M39" s="42"/>
      <c r="N39" s="42"/>
      <c r="O39" s="42"/>
      <c r="P39" s="42"/>
      <c r="Q39" s="42"/>
      <c r="R39" s="42"/>
      <c r="S39" s="42"/>
      <c r="T39" s="42"/>
      <c r="U39" s="9"/>
      <c r="V39" s="9"/>
      <c r="W39" s="42"/>
      <c r="X39" s="42"/>
      <c r="Y39" s="42"/>
      <c r="Z39" s="42"/>
      <c r="AA39" s="42"/>
      <c r="AB39" s="42"/>
      <c r="AC39" s="44"/>
      <c r="AD39" s="42"/>
      <c r="AE39" s="9"/>
      <c r="AF39" s="9"/>
      <c r="AG39" s="9"/>
      <c r="AH39" s="9"/>
      <c r="AI39" s="9"/>
      <c r="AJ39" s="9"/>
      <c r="AK39" s="9"/>
      <c r="AL39" s="9"/>
      <c r="AM39" s="9"/>
      <c r="AN39" s="9"/>
      <c r="AO39" s="9"/>
      <c r="AP39" s="9"/>
      <c r="AQ39" s="9"/>
      <c r="AR39" s="9"/>
      <c r="AS39" s="9"/>
      <c r="AT39" s="9"/>
      <c r="AU39" s="9"/>
    </row>
    <row r="40" spans="2:47" ht="15.75" customHeight="1">
      <c r="B40" s="9"/>
      <c r="C40" s="9"/>
      <c r="D40" s="9"/>
      <c r="E40" s="9"/>
      <c r="F40" s="9"/>
      <c r="G40" s="9"/>
      <c r="H40" s="9"/>
      <c r="I40" s="42"/>
      <c r="J40" s="42"/>
      <c r="K40" s="42"/>
      <c r="L40" s="42"/>
      <c r="M40" s="42"/>
      <c r="N40" s="42"/>
      <c r="O40" s="42"/>
      <c r="P40" s="42"/>
      <c r="Q40" s="42"/>
      <c r="R40" s="42"/>
      <c r="S40" s="42"/>
      <c r="T40" s="42"/>
      <c r="U40" s="9"/>
      <c r="V40" s="9"/>
      <c r="W40" s="42"/>
      <c r="X40" s="42"/>
      <c r="Y40" s="42"/>
      <c r="Z40" s="42"/>
      <c r="AA40" s="42"/>
      <c r="AB40" s="42"/>
      <c r="AC40" s="44"/>
      <c r="AD40" s="42"/>
      <c r="AE40" s="9"/>
      <c r="AF40" s="9"/>
      <c r="AG40" s="9"/>
      <c r="AH40" s="9"/>
      <c r="AI40" s="9"/>
      <c r="AJ40" s="9"/>
      <c r="AK40" s="9"/>
      <c r="AL40" s="9"/>
      <c r="AM40" s="9"/>
      <c r="AN40" s="9"/>
      <c r="AO40" s="9"/>
      <c r="AP40" s="9"/>
      <c r="AQ40" s="9"/>
      <c r="AR40" s="9"/>
      <c r="AS40" s="9"/>
      <c r="AT40" s="9"/>
      <c r="AU40" s="9"/>
    </row>
    <row r="41" spans="2:47" ht="15.75" customHeight="1">
      <c r="B41" s="9"/>
      <c r="C41" s="9"/>
      <c r="D41" s="9"/>
      <c r="E41" s="9"/>
      <c r="F41" s="9"/>
      <c r="G41" s="9"/>
      <c r="H41" s="9"/>
      <c r="I41" s="42"/>
      <c r="J41" s="42"/>
      <c r="K41" s="42"/>
      <c r="L41" s="42"/>
      <c r="M41" s="42"/>
      <c r="N41" s="42"/>
      <c r="O41" s="42"/>
      <c r="P41" s="42"/>
      <c r="Q41" s="42"/>
      <c r="R41" s="42"/>
      <c r="S41" s="42"/>
      <c r="T41" s="42"/>
      <c r="U41" s="9"/>
      <c r="V41" s="9"/>
      <c r="W41" s="42"/>
      <c r="X41" s="42"/>
      <c r="Y41" s="42"/>
      <c r="Z41" s="42"/>
      <c r="AA41" s="42"/>
      <c r="AB41" s="42"/>
      <c r="AC41" s="44"/>
      <c r="AD41" s="42"/>
      <c r="AE41" s="9"/>
      <c r="AF41" s="9"/>
      <c r="AG41" s="9"/>
      <c r="AH41" s="9"/>
      <c r="AI41" s="9"/>
      <c r="AJ41" s="9"/>
      <c r="AK41" s="9"/>
      <c r="AL41" s="9"/>
      <c r="AM41" s="9"/>
      <c r="AN41" s="9"/>
      <c r="AO41" s="9"/>
      <c r="AP41" s="9"/>
      <c r="AQ41" s="9"/>
      <c r="AR41" s="9"/>
      <c r="AS41" s="9"/>
      <c r="AT41" s="9"/>
      <c r="AU41" s="9"/>
    </row>
    <row r="42" spans="2:47" ht="15.75" customHeight="1">
      <c r="B42" s="9"/>
      <c r="C42" s="9"/>
      <c r="D42" s="9"/>
      <c r="E42" s="9"/>
      <c r="F42" s="9"/>
      <c r="G42" s="9"/>
      <c r="H42" s="9"/>
      <c r="I42" s="42"/>
      <c r="J42" s="42"/>
      <c r="K42" s="42"/>
      <c r="L42" s="42"/>
      <c r="M42" s="42"/>
      <c r="N42" s="42"/>
      <c r="O42" s="42"/>
      <c r="P42" s="42"/>
      <c r="Q42" s="42"/>
      <c r="R42" s="42"/>
      <c r="S42" s="42"/>
      <c r="T42" s="42"/>
      <c r="U42" s="9"/>
      <c r="V42" s="9"/>
      <c r="W42" s="42"/>
      <c r="X42" s="42"/>
      <c r="Y42" s="42"/>
      <c r="Z42" s="42"/>
      <c r="AA42" s="42"/>
      <c r="AB42" s="42"/>
      <c r="AC42" s="44"/>
      <c r="AD42" s="42"/>
      <c r="AE42" s="9"/>
      <c r="AF42" s="9"/>
      <c r="AG42" s="9"/>
      <c r="AH42" s="9"/>
      <c r="AI42" s="9"/>
      <c r="AJ42" s="9"/>
      <c r="AK42" s="9"/>
      <c r="AL42" s="9"/>
      <c r="AM42" s="9"/>
      <c r="AN42" s="9"/>
      <c r="AO42" s="9"/>
      <c r="AP42" s="9"/>
      <c r="AQ42" s="9"/>
      <c r="AR42" s="9"/>
      <c r="AS42" s="9"/>
      <c r="AT42" s="9"/>
      <c r="AU42" s="9"/>
    </row>
    <row r="43" spans="2:47" ht="15.75" customHeight="1">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c r="AR43" s="9"/>
      <c r="AS43" s="9"/>
      <c r="AT43" s="9"/>
      <c r="AU43" s="9"/>
    </row>
    <row r="44" spans="2:47" ht="15.75" customHeight="1">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c r="AR44" s="9"/>
      <c r="AS44" s="9"/>
      <c r="AT44" s="9"/>
      <c r="AU44" s="9"/>
    </row>
    <row r="45" spans="2:47" ht="15.75" customHeight="1">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c r="AR45" s="9"/>
      <c r="AS45" s="9"/>
      <c r="AT45" s="9"/>
      <c r="AU45" s="9"/>
    </row>
    <row r="46" spans="2:47" ht="15.75" customHeight="1">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c r="AR46" s="9"/>
      <c r="AS46" s="9"/>
      <c r="AT46" s="9"/>
      <c r="AU46" s="9"/>
    </row>
    <row r="47" spans="2:47" ht="15.75" customHeight="1">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c r="AR47" s="9"/>
      <c r="AS47" s="9"/>
      <c r="AT47" s="9"/>
      <c r="AU47" s="9"/>
    </row>
    <row r="48" spans="2:47" ht="15.75" customHeight="1">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c r="AR48" s="9"/>
      <c r="AS48" s="9"/>
      <c r="AT48" s="9"/>
      <c r="AU48" s="9"/>
    </row>
    <row r="49" spans="2:47" ht="15.75" customHeight="1">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c r="AR49" s="9"/>
      <c r="AS49" s="9"/>
      <c r="AT49" s="9"/>
      <c r="AU49" s="9"/>
    </row>
    <row r="50" spans="2:47" ht="15.75" customHeight="1">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c r="AR50" s="9"/>
      <c r="AS50" s="9"/>
      <c r="AT50" s="9"/>
      <c r="AU50" s="9"/>
    </row>
    <row r="51" spans="2:47" ht="15.75" customHeight="1">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c r="AR51" s="9"/>
      <c r="AS51" s="9"/>
      <c r="AT51" s="9"/>
      <c r="AU51" s="9"/>
    </row>
    <row r="52" spans="2:47" ht="15.75" customHeight="1">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c r="AR52" s="9"/>
      <c r="AS52" s="9"/>
      <c r="AT52" s="9"/>
      <c r="AU52" s="9"/>
    </row>
    <row r="53" spans="2:47" ht="15.75" customHeight="1">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c r="AR53" s="9"/>
      <c r="AS53" s="9"/>
      <c r="AT53" s="9"/>
      <c r="AU53" s="9"/>
    </row>
    <row r="54" spans="2:47" ht="15.75" customHeight="1">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c r="AR54" s="9"/>
      <c r="AS54" s="9"/>
      <c r="AT54" s="9"/>
      <c r="AU54" s="9"/>
    </row>
    <row r="55" spans="2:47" ht="15.75" customHeight="1">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c r="AR55" s="9"/>
      <c r="AS55" s="9"/>
      <c r="AT55" s="9"/>
      <c r="AU55" s="9"/>
    </row>
    <row r="56" spans="2:47" ht="15.75" customHeight="1">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c r="AR56" s="9"/>
      <c r="AS56" s="9"/>
      <c r="AT56" s="9"/>
      <c r="AU56" s="9"/>
    </row>
    <row r="57" spans="2:47" ht="15.75" customHeight="1">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c r="AR57" s="9"/>
      <c r="AS57" s="9"/>
      <c r="AT57" s="9"/>
      <c r="AU57" s="9"/>
    </row>
    <row r="58" spans="2:47" ht="15.75" customHeight="1">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c r="AR58" s="9"/>
      <c r="AS58" s="9"/>
      <c r="AT58" s="9"/>
      <c r="AU58" s="9"/>
    </row>
    <row r="59" spans="2:47" ht="15.75" customHeight="1">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c r="AR59" s="9"/>
      <c r="AS59" s="9"/>
      <c r="AT59" s="9"/>
      <c r="AU59" s="9"/>
    </row>
    <row r="60" spans="2:47" ht="15.75" customHeight="1">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c r="AR60" s="9"/>
      <c r="AS60" s="9"/>
      <c r="AT60" s="9"/>
      <c r="AU60" s="9"/>
    </row>
    <row r="61" spans="2:47" ht="15.75" customHeight="1">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c r="AR61" s="9"/>
      <c r="AS61" s="9"/>
      <c r="AT61" s="9"/>
      <c r="AU61" s="9"/>
    </row>
    <row r="62" spans="2:47" ht="15.75" customHeight="1">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c r="AR62" s="9"/>
      <c r="AS62" s="9"/>
      <c r="AT62" s="9"/>
      <c r="AU62" s="9"/>
    </row>
    <row r="63" spans="2:47" ht="15.75" customHeight="1">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c r="AR63" s="9"/>
      <c r="AS63" s="9"/>
      <c r="AT63" s="9"/>
      <c r="AU63" s="9"/>
    </row>
    <row r="64" spans="2:47" ht="15.75" customHeight="1">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c r="AR64" s="9"/>
      <c r="AS64" s="9"/>
      <c r="AT64" s="9"/>
      <c r="AU64" s="9"/>
    </row>
    <row r="65" spans="2:47" ht="15.75" customHeight="1">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c r="AR65" s="9"/>
      <c r="AS65" s="9"/>
      <c r="AT65" s="9"/>
      <c r="AU65" s="9"/>
    </row>
    <row r="66" spans="2:47" ht="15.75" customHeight="1">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c r="AR66" s="9"/>
      <c r="AS66" s="9"/>
      <c r="AT66" s="9"/>
      <c r="AU66" s="9"/>
    </row>
    <row r="67" spans="2:47" ht="15.75" customHeight="1">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c r="AR67" s="9"/>
      <c r="AS67" s="9"/>
      <c r="AT67" s="9"/>
      <c r="AU67" s="9"/>
    </row>
    <row r="68" spans="2:47" ht="15.75" customHeight="1">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c r="AR68" s="9"/>
      <c r="AS68" s="9"/>
      <c r="AT68" s="9"/>
      <c r="AU68" s="9"/>
    </row>
    <row r="69" spans="2:47" ht="15.75" customHeight="1">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c r="AR69" s="9"/>
      <c r="AS69" s="9"/>
      <c r="AT69" s="9"/>
      <c r="AU69" s="9"/>
    </row>
    <row r="70" spans="2:47" ht="15.75" customHeight="1">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c r="AR70" s="9"/>
      <c r="AS70" s="9"/>
      <c r="AT70" s="9"/>
      <c r="AU70" s="9"/>
    </row>
    <row r="71" spans="2:47" ht="15.75" customHeight="1">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c r="AR71" s="9"/>
      <c r="AS71" s="9"/>
      <c r="AT71" s="9"/>
      <c r="AU71" s="9"/>
    </row>
    <row r="72" spans="2:47" ht="15.75" customHeight="1">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c r="AR72" s="9"/>
      <c r="AS72" s="9"/>
      <c r="AT72" s="9"/>
      <c r="AU72" s="9"/>
    </row>
    <row r="73" spans="2:47" ht="15.75" customHeight="1">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c r="AR73" s="9"/>
      <c r="AS73" s="9"/>
      <c r="AT73" s="9"/>
      <c r="AU73" s="9"/>
    </row>
    <row r="74" spans="2:47" ht="15.75" customHeight="1">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c r="AR74" s="9"/>
      <c r="AS74" s="9"/>
      <c r="AT74" s="9"/>
      <c r="AU74" s="9"/>
    </row>
    <row r="75" spans="2:47" ht="15.75" customHeight="1">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c r="AR75" s="9"/>
      <c r="AS75" s="9"/>
      <c r="AT75" s="9"/>
      <c r="AU75" s="9"/>
    </row>
    <row r="76" spans="2:47" ht="15.75" customHeight="1">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c r="AR76" s="9"/>
      <c r="AS76" s="9"/>
      <c r="AT76" s="9"/>
      <c r="AU76" s="9"/>
    </row>
    <row r="77" spans="2:47" ht="15.75" customHeight="1">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c r="AR77" s="9"/>
      <c r="AS77" s="9"/>
      <c r="AT77" s="9"/>
      <c r="AU77" s="9"/>
    </row>
    <row r="78" spans="2:47" ht="15.75" customHeight="1">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c r="AR78" s="9"/>
      <c r="AS78" s="9"/>
      <c r="AT78" s="9"/>
      <c r="AU78" s="9"/>
    </row>
    <row r="79" spans="2:47" ht="15.75" customHeight="1">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c r="AR79" s="9"/>
      <c r="AS79" s="9"/>
      <c r="AT79" s="9"/>
      <c r="AU79" s="9"/>
    </row>
    <row r="80" spans="2:47" ht="15.75" customHeight="1">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c r="AR80" s="9"/>
      <c r="AS80" s="9"/>
      <c r="AT80" s="9"/>
      <c r="AU80" s="9"/>
    </row>
    <row r="81" spans="2:47" ht="15.75" customHeight="1">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c r="AR81" s="9"/>
      <c r="AS81" s="9"/>
      <c r="AT81" s="9"/>
      <c r="AU81" s="9"/>
    </row>
    <row r="82" spans="2:47" ht="15.75" customHeight="1">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c r="AR82" s="9"/>
      <c r="AS82" s="9"/>
      <c r="AT82" s="9"/>
      <c r="AU82" s="9"/>
    </row>
    <row r="83" spans="2:47" ht="15.75" customHeight="1">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c r="AR83" s="9"/>
      <c r="AS83" s="9"/>
      <c r="AT83" s="9"/>
      <c r="AU83" s="9"/>
    </row>
    <row r="84" spans="2:47" ht="15.75" customHeight="1">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c r="AR84" s="9"/>
      <c r="AS84" s="9"/>
      <c r="AT84" s="9"/>
      <c r="AU84" s="9"/>
    </row>
    <row r="85" spans="2:47" ht="15.75" customHeight="1">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c r="AR85" s="9"/>
      <c r="AS85" s="9"/>
      <c r="AT85" s="9"/>
      <c r="AU85" s="9"/>
    </row>
    <row r="86" spans="2:47" ht="15.75" customHeight="1">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c r="AR86" s="9"/>
      <c r="AS86" s="9"/>
      <c r="AT86" s="9"/>
      <c r="AU86" s="9"/>
    </row>
    <row r="87" spans="2:47" ht="15.75" customHeight="1">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c r="AR87" s="9"/>
      <c r="AS87" s="9"/>
      <c r="AT87" s="9"/>
      <c r="AU87" s="9"/>
    </row>
    <row r="88" spans="2:47" ht="15.75" customHeight="1">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c r="AR88" s="9"/>
      <c r="AS88" s="9"/>
      <c r="AT88" s="9"/>
      <c r="AU88" s="9"/>
    </row>
    <row r="89" spans="2:47" ht="15.75" customHeight="1">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c r="AR89" s="9"/>
      <c r="AS89" s="9"/>
      <c r="AT89" s="9"/>
      <c r="AU89" s="9"/>
    </row>
    <row r="90" spans="2:47" ht="15.75" customHeight="1">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c r="AR90" s="9"/>
      <c r="AS90" s="9"/>
      <c r="AT90" s="9"/>
      <c r="AU90" s="9"/>
    </row>
    <row r="91" spans="2:47" ht="15.75" customHeight="1">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c r="AR91" s="9"/>
      <c r="AS91" s="9"/>
      <c r="AT91" s="9"/>
      <c r="AU91" s="9"/>
    </row>
    <row r="92" spans="2:47" ht="15.75" customHeight="1">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c r="AR92" s="9"/>
      <c r="AS92" s="9"/>
      <c r="AT92" s="9"/>
      <c r="AU92" s="9"/>
    </row>
    <row r="93" spans="2:47" ht="15.75" customHeight="1">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c r="AR93" s="9"/>
      <c r="AS93" s="9"/>
      <c r="AT93" s="9"/>
      <c r="AU93" s="9"/>
    </row>
    <row r="94" spans="2:47" ht="15.75" customHeight="1">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c r="AR94" s="9"/>
      <c r="AS94" s="9"/>
      <c r="AT94" s="9"/>
      <c r="AU94" s="9"/>
    </row>
    <row r="95" spans="2:47" ht="15.75" customHeight="1">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c r="AR95" s="9"/>
      <c r="AS95" s="9"/>
      <c r="AT95" s="9"/>
      <c r="AU95" s="9"/>
    </row>
    <row r="96" spans="2:47" ht="15.75" customHeight="1">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c r="AR96" s="9"/>
      <c r="AS96" s="9"/>
      <c r="AT96" s="9"/>
      <c r="AU96" s="9"/>
    </row>
    <row r="97" spans="2:47" ht="15.75" customHeight="1">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c r="AR97" s="9"/>
      <c r="AS97" s="9"/>
      <c r="AT97" s="9"/>
      <c r="AU97" s="9"/>
    </row>
    <row r="98" spans="2:47" ht="15.75" customHeight="1">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c r="AR98" s="9"/>
      <c r="AS98" s="9"/>
      <c r="AT98" s="9"/>
      <c r="AU98" s="9"/>
    </row>
    <row r="99" spans="2:47" ht="15.75" customHeight="1">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c r="AR99" s="9"/>
      <c r="AS99" s="9"/>
      <c r="AT99" s="9"/>
      <c r="AU99" s="9"/>
    </row>
    <row r="100" spans="2:47" ht="15.75" customHeight="1">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c r="AR100" s="9"/>
      <c r="AS100" s="9"/>
      <c r="AT100" s="9"/>
      <c r="AU100" s="9"/>
    </row>
    <row r="101" spans="2:47" ht="15.75" customHeight="1">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c r="AR101" s="9"/>
      <c r="AS101" s="9"/>
      <c r="AT101" s="9"/>
      <c r="AU101" s="9"/>
    </row>
    <row r="102" spans="2:47" ht="15.75" customHeight="1">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c r="AR102" s="9"/>
      <c r="AS102" s="9"/>
      <c r="AT102" s="9"/>
      <c r="AU102" s="9"/>
    </row>
    <row r="103" spans="2:47" ht="15.75" customHeight="1">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c r="AR103" s="9"/>
      <c r="AS103" s="9"/>
      <c r="AT103" s="9"/>
      <c r="AU103" s="9"/>
    </row>
    <row r="104" spans="2:47" ht="15.75" customHeight="1">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c r="AR104" s="9"/>
      <c r="AS104" s="9"/>
      <c r="AT104" s="9"/>
      <c r="AU104" s="9"/>
    </row>
    <row r="105" spans="2:47" ht="15.75" customHeight="1">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c r="AR105" s="9"/>
      <c r="AS105" s="9"/>
      <c r="AT105" s="9"/>
      <c r="AU105" s="9"/>
    </row>
    <row r="106" spans="2:47" ht="15.75" customHeight="1">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c r="AR106" s="9"/>
      <c r="AS106" s="9"/>
      <c r="AT106" s="9"/>
      <c r="AU106" s="9"/>
    </row>
    <row r="107" spans="2:47" ht="15.75" customHeight="1">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c r="AR107" s="9"/>
      <c r="AS107" s="9"/>
      <c r="AT107" s="9"/>
      <c r="AU107" s="9"/>
    </row>
    <row r="108" spans="2:47" ht="15.75" customHeight="1">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c r="AR108" s="9"/>
      <c r="AS108" s="9"/>
      <c r="AT108" s="9"/>
      <c r="AU108" s="9"/>
    </row>
    <row r="109" spans="2:47" ht="15.75" customHeight="1">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c r="AR109" s="9"/>
      <c r="AS109" s="9"/>
      <c r="AT109" s="9"/>
      <c r="AU109" s="9"/>
    </row>
    <row r="110" spans="2:47" ht="15.75" customHeight="1">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c r="AR110" s="9"/>
      <c r="AS110" s="9"/>
      <c r="AT110" s="9"/>
      <c r="AU110" s="9"/>
    </row>
    <row r="111" spans="2:47" ht="15.75" customHeight="1">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c r="AR111" s="9"/>
      <c r="AS111" s="9"/>
      <c r="AT111" s="9"/>
      <c r="AU111" s="9"/>
    </row>
    <row r="112" spans="2:47" ht="15.75" customHeight="1">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c r="AR112" s="9"/>
      <c r="AS112" s="9"/>
      <c r="AT112" s="9"/>
      <c r="AU112" s="9"/>
    </row>
    <row r="113" spans="2:47" ht="15.75" customHeight="1">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c r="AR113" s="9"/>
      <c r="AS113" s="9"/>
      <c r="AT113" s="9"/>
      <c r="AU113" s="9"/>
    </row>
    <row r="114" spans="2:47" ht="15.75" customHeight="1">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c r="AR114" s="9"/>
      <c r="AS114" s="9"/>
      <c r="AT114" s="9"/>
      <c r="AU114" s="9"/>
    </row>
    <row r="115" spans="2:47" ht="15.75" customHeight="1">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c r="AR115" s="9"/>
      <c r="AS115" s="9"/>
      <c r="AT115" s="9"/>
      <c r="AU115" s="9"/>
    </row>
    <row r="116" spans="2:47" ht="15.75" customHeight="1">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c r="AR116" s="9"/>
      <c r="AS116" s="9"/>
      <c r="AT116" s="9"/>
      <c r="AU116" s="9"/>
    </row>
    <row r="117" spans="2:47" ht="15.75" customHeight="1">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c r="AR117" s="9"/>
      <c r="AS117" s="9"/>
      <c r="AT117" s="9"/>
      <c r="AU117" s="9"/>
    </row>
    <row r="118" spans="2:47" ht="15.75" customHeight="1">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c r="AR118" s="9"/>
      <c r="AS118" s="9"/>
      <c r="AT118" s="9"/>
      <c r="AU118" s="9"/>
    </row>
    <row r="119" spans="2:47" ht="15.75" customHeight="1">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c r="AR119" s="9"/>
      <c r="AS119" s="9"/>
      <c r="AT119" s="9"/>
      <c r="AU119" s="9"/>
    </row>
    <row r="120" spans="2:47" ht="15.75" customHeight="1">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c r="AR120" s="9"/>
      <c r="AS120" s="9"/>
      <c r="AT120" s="9"/>
      <c r="AU120" s="9"/>
    </row>
    <row r="121" spans="2:47" ht="15.75" customHeight="1">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c r="AR121" s="9"/>
      <c r="AS121" s="9"/>
      <c r="AT121" s="9"/>
      <c r="AU121" s="9"/>
    </row>
    <row r="122" spans="2:47" ht="15.75" customHeight="1">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c r="AR122" s="9"/>
      <c r="AS122" s="9"/>
      <c r="AT122" s="9"/>
      <c r="AU122" s="9"/>
    </row>
    <row r="123" spans="2:47" ht="15.75" customHeight="1">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c r="AR123" s="9"/>
      <c r="AS123" s="9"/>
      <c r="AT123" s="9"/>
      <c r="AU123" s="9"/>
    </row>
    <row r="124" spans="2:47" ht="15.75" customHeight="1">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c r="AR124" s="9"/>
      <c r="AS124" s="9"/>
      <c r="AT124" s="9"/>
      <c r="AU124" s="9"/>
    </row>
    <row r="125" spans="2:47" ht="15.75" customHeight="1">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c r="AR125" s="9"/>
      <c r="AS125" s="9"/>
      <c r="AT125" s="9"/>
      <c r="AU125" s="9"/>
    </row>
    <row r="126" spans="2:47" ht="15.75" customHeight="1">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c r="AR126" s="9"/>
      <c r="AS126" s="9"/>
      <c r="AT126" s="9"/>
      <c r="AU126" s="9"/>
    </row>
    <row r="127" spans="2:47" ht="15.75" customHeight="1">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c r="AR127" s="9"/>
      <c r="AS127" s="9"/>
      <c r="AT127" s="9"/>
      <c r="AU127" s="9"/>
    </row>
    <row r="128" spans="2:47" ht="15.75" customHeight="1">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c r="AR128" s="9"/>
      <c r="AS128" s="9"/>
      <c r="AT128" s="9"/>
      <c r="AU128" s="9"/>
    </row>
    <row r="129" spans="2:47" ht="15.75" customHeight="1">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c r="AR129" s="9"/>
      <c r="AS129" s="9"/>
      <c r="AT129" s="9"/>
      <c r="AU129" s="9"/>
    </row>
    <row r="130" spans="2:47" ht="15.75" customHeight="1">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c r="AR130" s="9"/>
      <c r="AS130" s="9"/>
      <c r="AT130" s="9"/>
      <c r="AU130" s="9"/>
    </row>
    <row r="131" spans="2:47" ht="15.75" customHeight="1">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c r="AR131" s="9"/>
      <c r="AS131" s="9"/>
      <c r="AT131" s="9"/>
      <c r="AU131" s="9"/>
    </row>
    <row r="132" spans="2:47" ht="15.75" customHeight="1">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c r="AR132" s="9"/>
      <c r="AS132" s="9"/>
      <c r="AT132" s="9"/>
      <c r="AU132" s="9"/>
    </row>
    <row r="133" spans="2:47" ht="15.75" customHeight="1">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c r="AR133" s="9"/>
      <c r="AS133" s="9"/>
      <c r="AT133" s="9"/>
      <c r="AU133" s="9"/>
    </row>
    <row r="134" spans="2:47" ht="15.75" customHeight="1">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c r="AR134" s="9"/>
      <c r="AS134" s="9"/>
      <c r="AT134" s="9"/>
      <c r="AU134" s="9"/>
    </row>
    <row r="135" spans="2:47" ht="15.75" customHeight="1">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c r="AR135" s="9"/>
      <c r="AS135" s="9"/>
      <c r="AT135" s="9"/>
      <c r="AU135" s="9"/>
    </row>
    <row r="136" spans="2:47" ht="15.75" customHeight="1">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c r="AR136" s="9"/>
      <c r="AS136" s="9"/>
      <c r="AT136" s="9"/>
      <c r="AU136" s="9"/>
    </row>
    <row r="137" spans="2:47" ht="15.75" customHeight="1">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c r="AR137" s="9"/>
      <c r="AS137" s="9"/>
      <c r="AT137" s="9"/>
      <c r="AU137" s="9"/>
    </row>
    <row r="138" spans="2:47" ht="15.75" customHeight="1">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c r="AR138" s="9"/>
      <c r="AS138" s="9"/>
      <c r="AT138" s="9"/>
      <c r="AU138" s="9"/>
    </row>
    <row r="139" spans="2:47" ht="15.75" customHeight="1">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c r="AR139" s="9"/>
      <c r="AS139" s="9"/>
      <c r="AT139" s="9"/>
      <c r="AU139" s="9"/>
    </row>
    <row r="140" spans="2:47" ht="15.75" customHeight="1">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c r="AR140" s="9"/>
      <c r="AS140" s="9"/>
      <c r="AT140" s="9"/>
      <c r="AU140" s="9"/>
    </row>
    <row r="141" spans="2:47" ht="15.75" customHeight="1">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c r="AR141" s="9"/>
      <c r="AS141" s="9"/>
      <c r="AT141" s="9"/>
      <c r="AU141" s="9"/>
    </row>
    <row r="142" spans="2:47" ht="15.75" customHeight="1">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c r="AR142" s="9"/>
      <c r="AS142" s="9"/>
      <c r="AT142" s="9"/>
      <c r="AU142" s="9"/>
    </row>
    <row r="143" spans="2:47" ht="15.75" customHeight="1">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c r="AR143" s="9"/>
      <c r="AS143" s="9"/>
      <c r="AT143" s="9"/>
      <c r="AU143" s="9"/>
    </row>
    <row r="144" spans="2:47" ht="15.75" customHeight="1">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c r="AR144" s="9"/>
      <c r="AS144" s="9"/>
      <c r="AT144" s="9"/>
      <c r="AU144" s="9"/>
    </row>
    <row r="145" spans="2:47" ht="15.75" customHeight="1">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c r="AR145" s="9"/>
      <c r="AS145" s="9"/>
      <c r="AT145" s="9"/>
      <c r="AU145" s="9"/>
    </row>
    <row r="146" spans="2:47" ht="15.75" customHeight="1">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c r="AR146" s="9"/>
      <c r="AS146" s="9"/>
      <c r="AT146" s="9"/>
      <c r="AU146" s="9"/>
    </row>
    <row r="147" spans="2:47" ht="15.75" customHeight="1">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c r="AR147" s="9"/>
      <c r="AS147" s="9"/>
      <c r="AT147" s="9"/>
      <c r="AU147" s="9"/>
    </row>
    <row r="148" spans="2:47" ht="15.75" customHeight="1">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c r="AR148" s="9"/>
      <c r="AS148" s="9"/>
      <c r="AT148" s="9"/>
      <c r="AU148" s="9"/>
    </row>
    <row r="149" spans="2:47" ht="15.75" customHeight="1">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c r="AR149" s="9"/>
      <c r="AS149" s="9"/>
      <c r="AT149" s="9"/>
      <c r="AU149" s="9"/>
    </row>
    <row r="150" spans="2:47" ht="15.75" customHeight="1">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c r="AR150" s="9"/>
      <c r="AS150" s="9"/>
      <c r="AT150" s="9"/>
      <c r="AU150" s="9"/>
    </row>
    <row r="151" spans="2:47" ht="15.75" customHeight="1">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c r="AR151" s="9"/>
      <c r="AS151" s="9"/>
      <c r="AT151" s="9"/>
      <c r="AU151" s="9"/>
    </row>
    <row r="152" spans="2:47" ht="15.75" customHeight="1">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c r="AR152" s="9"/>
      <c r="AS152" s="9"/>
      <c r="AT152" s="9"/>
      <c r="AU152" s="9"/>
    </row>
    <row r="153" spans="2:47" ht="15.75" customHeight="1">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c r="AR153" s="9"/>
      <c r="AS153" s="9"/>
      <c r="AT153" s="9"/>
      <c r="AU153" s="9"/>
    </row>
    <row r="154" spans="2:47" ht="15.75" customHeight="1">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c r="AR154" s="9"/>
      <c r="AS154" s="9"/>
      <c r="AT154" s="9"/>
      <c r="AU154" s="9"/>
    </row>
    <row r="155" spans="2:47" ht="15.75" customHeight="1">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c r="AR155" s="9"/>
      <c r="AS155" s="9"/>
      <c r="AT155" s="9"/>
      <c r="AU155" s="9"/>
    </row>
    <row r="156" spans="2:47" ht="15.75" customHeight="1">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c r="AR156" s="9"/>
      <c r="AS156" s="9"/>
      <c r="AT156" s="9"/>
      <c r="AU156" s="9"/>
    </row>
    <row r="157" spans="2:47" ht="15.75" customHeight="1">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c r="AR157" s="9"/>
      <c r="AS157" s="9"/>
      <c r="AT157" s="9"/>
      <c r="AU157" s="9"/>
    </row>
    <row r="158" spans="2:47" ht="15.75" customHeight="1">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c r="AR158" s="9"/>
      <c r="AS158" s="9"/>
      <c r="AT158" s="9"/>
      <c r="AU158" s="9"/>
    </row>
    <row r="159" spans="2:47" ht="15.75" customHeight="1">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c r="AR159" s="9"/>
      <c r="AS159" s="9"/>
      <c r="AT159" s="9"/>
      <c r="AU159" s="9"/>
    </row>
    <row r="160" spans="2:47" ht="15.75" customHeight="1">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c r="AR160" s="9"/>
      <c r="AS160" s="9"/>
      <c r="AT160" s="9"/>
      <c r="AU160" s="9"/>
    </row>
    <row r="161" spans="2:47" ht="15.75" customHeight="1">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c r="AR161" s="9"/>
      <c r="AS161" s="9"/>
      <c r="AT161" s="9"/>
      <c r="AU161" s="9"/>
    </row>
    <row r="162" spans="2:47" ht="15.75" customHeight="1">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c r="AR162" s="9"/>
      <c r="AS162" s="9"/>
      <c r="AT162" s="9"/>
      <c r="AU162" s="9"/>
    </row>
    <row r="163" spans="2:47" ht="15.75" customHeight="1">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c r="AR163" s="9"/>
      <c r="AS163" s="9"/>
      <c r="AT163" s="9"/>
      <c r="AU163" s="9"/>
    </row>
    <row r="164" spans="2:47" ht="15.75" customHeight="1">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c r="AR164" s="9"/>
      <c r="AS164" s="9"/>
      <c r="AT164" s="9"/>
      <c r="AU164" s="9"/>
    </row>
    <row r="165" spans="2:47" ht="15.75" customHeight="1">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c r="AR165" s="9"/>
      <c r="AS165" s="9"/>
      <c r="AT165" s="9"/>
      <c r="AU165" s="9"/>
    </row>
    <row r="166" spans="2:47" ht="15.75" customHeight="1">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c r="AR166" s="9"/>
      <c r="AS166" s="9"/>
      <c r="AT166" s="9"/>
      <c r="AU166" s="9"/>
    </row>
    <row r="167" spans="2:47" ht="15.75" customHeight="1">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c r="AR167" s="9"/>
      <c r="AS167" s="9"/>
      <c r="AT167" s="9"/>
      <c r="AU167" s="9"/>
    </row>
    <row r="168" spans="2:47" ht="15.75" customHeight="1">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c r="AR168" s="9"/>
      <c r="AS168" s="9"/>
      <c r="AT168" s="9"/>
      <c r="AU168" s="9"/>
    </row>
    <row r="169" spans="2:47" ht="15.75" customHeight="1">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c r="AR169" s="9"/>
      <c r="AS169" s="9"/>
      <c r="AT169" s="9"/>
      <c r="AU169" s="9"/>
    </row>
    <row r="170" spans="2:47" ht="15.75" customHeight="1">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c r="AR170" s="9"/>
      <c r="AS170" s="9"/>
      <c r="AT170" s="9"/>
      <c r="AU170" s="9"/>
    </row>
    <row r="171" spans="2:47" ht="15.75" customHeight="1">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c r="AR171" s="9"/>
      <c r="AS171" s="9"/>
      <c r="AT171" s="9"/>
      <c r="AU171" s="9"/>
    </row>
    <row r="172" spans="2:47" ht="15.75" customHeight="1">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c r="AR172" s="9"/>
      <c r="AS172" s="9"/>
      <c r="AT172" s="9"/>
      <c r="AU172" s="9"/>
    </row>
    <row r="173" spans="2:47" ht="15.75" customHeight="1">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c r="AR173" s="9"/>
      <c r="AS173" s="9"/>
      <c r="AT173" s="9"/>
      <c r="AU173" s="9"/>
    </row>
    <row r="174" spans="2:47" ht="15.75" customHeight="1">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c r="AR174" s="9"/>
      <c r="AS174" s="9"/>
      <c r="AT174" s="9"/>
      <c r="AU174" s="9"/>
    </row>
    <row r="175" spans="2:47" ht="15.75" customHeight="1">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c r="AR175" s="9"/>
      <c r="AS175" s="9"/>
      <c r="AT175" s="9"/>
      <c r="AU175" s="9"/>
    </row>
    <row r="176" spans="2:47" ht="15.75" customHeight="1">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c r="AR176" s="9"/>
      <c r="AS176" s="9"/>
      <c r="AT176" s="9"/>
      <c r="AU176" s="9"/>
    </row>
    <row r="177" spans="2:47" ht="15.75" customHeight="1">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c r="AR177" s="9"/>
      <c r="AS177" s="9"/>
      <c r="AT177" s="9"/>
      <c r="AU177" s="9"/>
    </row>
    <row r="178" spans="2:47" ht="15.75" customHeight="1">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c r="AR178" s="9"/>
      <c r="AS178" s="9"/>
      <c r="AT178" s="9"/>
      <c r="AU178" s="9"/>
    </row>
    <row r="179" spans="2:47" ht="15.75" customHeight="1">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c r="AR179" s="9"/>
      <c r="AS179" s="9"/>
      <c r="AT179" s="9"/>
      <c r="AU179" s="9"/>
    </row>
    <row r="180" spans="2:47" ht="15.75" customHeight="1">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c r="AR180" s="9"/>
      <c r="AS180" s="9"/>
      <c r="AT180" s="9"/>
      <c r="AU180" s="9"/>
    </row>
    <row r="181" spans="2:47" ht="15.75" customHeight="1">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c r="AR181" s="9"/>
      <c r="AS181" s="9"/>
      <c r="AT181" s="9"/>
      <c r="AU181" s="9"/>
    </row>
    <row r="182" spans="2:47" ht="15.75" customHeight="1">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c r="AR182" s="9"/>
      <c r="AS182" s="9"/>
      <c r="AT182" s="9"/>
      <c r="AU182" s="9"/>
    </row>
    <row r="183" spans="2:47" ht="15.75" customHeight="1">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c r="AR183" s="9"/>
      <c r="AS183" s="9"/>
      <c r="AT183" s="9"/>
      <c r="AU183" s="9"/>
    </row>
    <row r="184" spans="2:47" ht="15.75" customHeight="1">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c r="AR184" s="9"/>
      <c r="AS184" s="9"/>
      <c r="AT184" s="9"/>
      <c r="AU184" s="9"/>
    </row>
    <row r="185" spans="2:47" ht="15.75" customHeight="1">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c r="AR185" s="9"/>
      <c r="AS185" s="9"/>
      <c r="AT185" s="9"/>
      <c r="AU185" s="9"/>
    </row>
    <row r="186" spans="2:47" ht="15.75" customHeight="1">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c r="AR186" s="9"/>
      <c r="AS186" s="9"/>
      <c r="AT186" s="9"/>
      <c r="AU186" s="9"/>
    </row>
    <row r="187" spans="2:47" ht="15.75" customHeight="1">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c r="AR187" s="9"/>
      <c r="AS187" s="9"/>
      <c r="AT187" s="9"/>
      <c r="AU187" s="9"/>
    </row>
    <row r="188" spans="2:47" ht="15.75" customHeight="1">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c r="AR188" s="9"/>
      <c r="AS188" s="9"/>
      <c r="AT188" s="9"/>
      <c r="AU188" s="9"/>
    </row>
    <row r="189" spans="2:47" ht="15.75" customHeight="1">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c r="AR189" s="9"/>
      <c r="AS189" s="9"/>
      <c r="AT189" s="9"/>
      <c r="AU189" s="9"/>
    </row>
    <row r="190" spans="2:47" ht="15.75" customHeight="1">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c r="AR190" s="9"/>
      <c r="AS190" s="9"/>
      <c r="AT190" s="9"/>
      <c r="AU190" s="9"/>
    </row>
    <row r="191" spans="2:47" ht="15.75" customHeight="1">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c r="AR191" s="9"/>
      <c r="AS191" s="9"/>
      <c r="AT191" s="9"/>
      <c r="AU191" s="9"/>
    </row>
    <row r="192" spans="2:47" ht="15.75" customHeight="1">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c r="AR192" s="9"/>
      <c r="AS192" s="9"/>
      <c r="AT192" s="9"/>
      <c r="AU192" s="9"/>
    </row>
    <row r="193" spans="2:47" ht="15.75" customHeight="1">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c r="AR193" s="9"/>
      <c r="AS193" s="9"/>
      <c r="AT193" s="9"/>
      <c r="AU193" s="9"/>
    </row>
    <row r="194" spans="2:47" ht="15.75" customHeight="1">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c r="AR194" s="9"/>
      <c r="AS194" s="9"/>
      <c r="AT194" s="9"/>
      <c r="AU194" s="9"/>
    </row>
    <row r="195" spans="2:47" ht="15.75" customHeight="1">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c r="AR195" s="9"/>
      <c r="AS195" s="9"/>
      <c r="AT195" s="9"/>
      <c r="AU195" s="9"/>
    </row>
    <row r="196" spans="2:47" ht="15.75" customHeight="1">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c r="AR196" s="9"/>
      <c r="AS196" s="9"/>
      <c r="AT196" s="9"/>
      <c r="AU196" s="9"/>
    </row>
    <row r="197" spans="2:47" ht="15.75" customHeight="1">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c r="AR197" s="9"/>
      <c r="AS197" s="9"/>
      <c r="AT197" s="9"/>
      <c r="AU197" s="9"/>
    </row>
    <row r="198" spans="2:47" ht="15.75" customHeight="1">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c r="AR198" s="9"/>
      <c r="AS198" s="9"/>
      <c r="AT198" s="9"/>
      <c r="AU198" s="9"/>
    </row>
    <row r="199" spans="2:47" ht="15.75" customHeight="1">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c r="AR199" s="9"/>
      <c r="AS199" s="9"/>
      <c r="AT199" s="9"/>
      <c r="AU199" s="9"/>
    </row>
    <row r="200" spans="2:47" ht="15.75" customHeight="1">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c r="AR200" s="9"/>
      <c r="AS200" s="9"/>
      <c r="AT200" s="9"/>
      <c r="AU200" s="9"/>
    </row>
    <row r="201" spans="2:47" ht="15.75" customHeight="1">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c r="AR201" s="9"/>
      <c r="AS201" s="9"/>
      <c r="AT201" s="9"/>
      <c r="AU201" s="9"/>
    </row>
    <row r="202" spans="2:47" ht="15.75" customHeight="1">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c r="AR202" s="9"/>
      <c r="AS202" s="9"/>
      <c r="AT202" s="9"/>
      <c r="AU202" s="9"/>
    </row>
    <row r="203" spans="2:47" ht="15.75" customHeight="1">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c r="AR203" s="9"/>
      <c r="AS203" s="9"/>
      <c r="AT203" s="9"/>
      <c r="AU203" s="9"/>
    </row>
    <row r="204" spans="2:47" ht="15.75" customHeight="1">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c r="AR204" s="9"/>
      <c r="AS204" s="9"/>
      <c r="AT204" s="9"/>
      <c r="AU204" s="9"/>
    </row>
    <row r="205" spans="2:47" ht="15.75" customHeight="1">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c r="AR205" s="9"/>
      <c r="AS205" s="9"/>
      <c r="AT205" s="9"/>
      <c r="AU205" s="9"/>
    </row>
    <row r="206" spans="2:47" ht="15.75" customHeight="1">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c r="AR206" s="9"/>
      <c r="AS206" s="9"/>
      <c r="AT206" s="9"/>
      <c r="AU206" s="9"/>
    </row>
    <row r="207" spans="2:47" ht="15.75" customHeight="1">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c r="AR207" s="9"/>
      <c r="AS207" s="9"/>
      <c r="AT207" s="9"/>
      <c r="AU207" s="9"/>
    </row>
    <row r="208" spans="2:47" ht="15.75" customHeight="1">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c r="AR208" s="9"/>
      <c r="AS208" s="9"/>
      <c r="AT208" s="9"/>
      <c r="AU208" s="9"/>
    </row>
    <row r="209" spans="2:47" ht="15.75" customHeight="1">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c r="AR209" s="9"/>
      <c r="AS209" s="9"/>
      <c r="AT209" s="9"/>
      <c r="AU209" s="9"/>
    </row>
    <row r="210" spans="2:47" ht="15.75" customHeight="1">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c r="AR210" s="9"/>
      <c r="AS210" s="9"/>
      <c r="AT210" s="9"/>
      <c r="AU210" s="9"/>
    </row>
    <row r="211" spans="2:47" ht="15.75" customHeight="1">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c r="AR211" s="9"/>
      <c r="AS211" s="9"/>
      <c r="AT211" s="9"/>
      <c r="AU211" s="9"/>
    </row>
    <row r="212" spans="2:47" ht="15.75" customHeight="1">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c r="AR212" s="9"/>
      <c r="AS212" s="9"/>
      <c r="AT212" s="9"/>
      <c r="AU212" s="9"/>
    </row>
    <row r="213" spans="2:47" ht="15.75" customHeight="1">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c r="AR213" s="9"/>
      <c r="AS213" s="9"/>
      <c r="AT213" s="9"/>
      <c r="AU213" s="9"/>
    </row>
    <row r="214" spans="2:47" ht="15.75" customHeight="1">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c r="AR214" s="9"/>
      <c r="AS214" s="9"/>
      <c r="AT214" s="9"/>
      <c r="AU214" s="9"/>
    </row>
    <row r="215" spans="2:47" ht="15.75" customHeight="1">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c r="AR215" s="9"/>
      <c r="AS215" s="9"/>
      <c r="AT215" s="9"/>
      <c r="AU215" s="9"/>
    </row>
    <row r="216" spans="2:47" ht="15.75" customHeight="1">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c r="AR216" s="9"/>
      <c r="AS216" s="9"/>
      <c r="AT216" s="9"/>
      <c r="AU216" s="9"/>
    </row>
    <row r="217" spans="2:47" ht="15.75" customHeight="1">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c r="AR217" s="9"/>
      <c r="AS217" s="9"/>
      <c r="AT217" s="9"/>
      <c r="AU217" s="9"/>
    </row>
    <row r="218" spans="2:47" ht="15.75" customHeight="1">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c r="AR218" s="9"/>
      <c r="AS218" s="9"/>
      <c r="AT218" s="9"/>
      <c r="AU218" s="9"/>
    </row>
    <row r="219" spans="2:47" ht="15.75" customHeight="1">
      <c r="B219" s="9"/>
      <c r="C219" s="9"/>
      <c r="D219" s="9"/>
      <c r="E219" s="9"/>
      <c r="F219" s="9"/>
      <c r="G219" s="9"/>
      <c r="H219" s="9"/>
      <c r="I219" s="42"/>
      <c r="J219" s="42"/>
      <c r="K219" s="42"/>
      <c r="L219" s="42"/>
      <c r="M219" s="42"/>
      <c r="N219" s="42"/>
      <c r="O219" s="42"/>
      <c r="P219" s="42"/>
      <c r="Q219" s="42"/>
      <c r="R219" s="42"/>
      <c r="S219" s="42"/>
      <c r="T219" s="42"/>
      <c r="U219" s="9"/>
      <c r="V219" s="9"/>
      <c r="W219" s="42"/>
      <c r="X219" s="42"/>
      <c r="Y219" s="42"/>
      <c r="Z219" s="42"/>
      <c r="AA219" s="42"/>
      <c r="AB219" s="42"/>
      <c r="AC219" s="44"/>
      <c r="AD219" s="42"/>
      <c r="AE219" s="9"/>
      <c r="AF219" s="9"/>
      <c r="AG219" s="9"/>
      <c r="AH219" s="9"/>
      <c r="AI219" s="9"/>
      <c r="AJ219" s="9"/>
      <c r="AK219" s="9"/>
      <c r="AL219" s="9"/>
      <c r="AM219" s="9"/>
      <c r="AN219" s="9"/>
      <c r="AO219" s="9"/>
      <c r="AP219" s="9"/>
      <c r="AQ219" s="9"/>
      <c r="AR219" s="9"/>
      <c r="AS219" s="9"/>
      <c r="AT219" s="9"/>
      <c r="AU219" s="9"/>
    </row>
    <row r="220" spans="2:47" ht="15.75" customHeight="1"/>
    <row r="221" spans="2:47" ht="15.75" customHeight="1"/>
    <row r="222" spans="2:47" ht="15.75" customHeight="1"/>
    <row r="223" spans="2:47" ht="15.75" customHeight="1"/>
    <row r="224" spans="2: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autoFilter ref="A8:AU23" xr:uid="{00000000-0009-0000-0000-000012000000}">
    <filterColumn colId="8" showButton="0"/>
    <filterColumn colId="10" showButton="0"/>
    <filterColumn colId="12" showButton="0"/>
    <filterColumn colId="14" showButton="0"/>
    <filterColumn colId="16" showButton="0"/>
    <filterColumn colId="30" showButton="0"/>
  </autoFilter>
  <mergeCells count="36">
    <mergeCell ref="A2:AE2"/>
    <mergeCell ref="A3:C3"/>
    <mergeCell ref="D3:G3"/>
    <mergeCell ref="H3:K3"/>
    <mergeCell ref="L3:S3"/>
    <mergeCell ref="T3:W3"/>
    <mergeCell ref="X3:AA3"/>
    <mergeCell ref="AB3:AC3"/>
    <mergeCell ref="Z7:AD7"/>
    <mergeCell ref="AE7:AE8"/>
    <mergeCell ref="E7:E8"/>
    <mergeCell ref="F7:H7"/>
    <mergeCell ref="U7:W7"/>
    <mergeCell ref="X7:X8"/>
    <mergeCell ref="A4:C4"/>
    <mergeCell ref="D4:G4"/>
    <mergeCell ref="A5:C5"/>
    <mergeCell ref="D5:AE5"/>
    <mergeCell ref="B6:AE6"/>
    <mergeCell ref="Z4:AC4"/>
    <mergeCell ref="AD4:AE4"/>
    <mergeCell ref="X4:Y4"/>
    <mergeCell ref="A9:A23"/>
    <mergeCell ref="B9:B23"/>
    <mergeCell ref="Y7:Y8"/>
    <mergeCell ref="I8:J8"/>
    <mergeCell ref="K8:L8"/>
    <mergeCell ref="O8:P8"/>
    <mergeCell ref="U9:U23"/>
    <mergeCell ref="V9:V23"/>
    <mergeCell ref="W9:W23"/>
    <mergeCell ref="I7:S7"/>
    <mergeCell ref="R8:S8"/>
    <mergeCell ref="A7:A8"/>
    <mergeCell ref="B7:B8"/>
    <mergeCell ref="C7:D7"/>
  </mergeCells>
  <conditionalFormatting sqref="R9:R23">
    <cfRule type="cellIs" dxfId="736" priority="1" stopIfTrue="1" operator="equal">
      <formula>"IV"</formula>
    </cfRule>
    <cfRule type="cellIs" dxfId="735" priority="2" stopIfTrue="1" operator="equal">
      <formula>"III"</formula>
    </cfRule>
    <cfRule type="cellIs" dxfId="734" priority="3" stopIfTrue="1" operator="equal">
      <formula>"II"</formula>
    </cfRule>
    <cfRule type="cellIs" dxfId="733" priority="4" stopIfTrue="1" operator="equal">
      <formula>"I"</formula>
    </cfRule>
  </conditionalFormatting>
  <conditionalFormatting sqref="S9:T23">
    <cfRule type="cellIs" dxfId="732" priority="5" operator="equal">
      <formula>"Mejorable"</formula>
    </cfRule>
    <cfRule type="cellIs" dxfId="731" priority="6" stopIfTrue="1" operator="equal">
      <formula>"No Aceptable"</formula>
    </cfRule>
    <cfRule type="cellIs" dxfId="730" priority="7" stopIfTrue="1" operator="equal">
      <formula>"Aceptable"</formula>
    </cfRule>
    <cfRule type="cellIs" dxfId="729" priority="8" operator="equal">
      <formula>"No Aceptable  o Aceptable con control específico"</formula>
    </cfRule>
  </conditionalFormatting>
  <conditionalFormatting sqref="T9:T18">
    <cfRule type="containsText" dxfId="728" priority="31" operator="containsText" text="SI">
      <formula>NOT(ISERROR(SEARCH(("SI"),(T9))))</formula>
    </cfRule>
    <cfRule type="cellIs" dxfId="727" priority="32" operator="equal">
      <formula>"NO"</formula>
    </cfRule>
    <cfRule type="containsText" dxfId="726" priority="33" operator="containsText" text="SI">
      <formula>NOT(ISERROR(SEARCH(("SI"),(T9))))</formula>
    </cfRule>
  </conditionalFormatting>
  <conditionalFormatting sqref="T19">
    <cfRule type="cellIs" dxfId="725" priority="10" operator="equal">
      <formula>"NO"</formula>
    </cfRule>
  </conditionalFormatting>
  <conditionalFormatting sqref="T20:T23">
    <cfRule type="containsText" dxfId="724" priority="20" operator="containsText" text="SI">
      <formula>NOT(ISERROR(SEARCH(("SI"),(T20))))</formula>
    </cfRule>
    <cfRule type="cellIs" dxfId="723" priority="21" operator="equal">
      <formula>"NO"</formula>
    </cfRule>
    <cfRule type="containsText" dxfId="722" priority="22" operator="containsText" text="SI">
      <formula>NOT(ISERROR(SEARCH(("SI"),(T20))))</formula>
    </cfRule>
  </conditionalFormatting>
  <dataValidations count="4">
    <dataValidation type="list" allowBlank="1" showErrorMessage="1" sqref="O9:O10 O13" xr:uid="{00000000-0002-0000-1200-000000000000}">
      <formula1>NIVELCONSECUENCIA</formula1>
    </dataValidation>
    <dataValidation type="list" allowBlank="1" showErrorMessage="1" sqref="B9 T9:T23 Y9:Y23" xr:uid="{00000000-0002-0000-1200-000001000000}">
      <formula1>RUTINARIA</formula1>
    </dataValidation>
    <dataValidation type="list" allowBlank="1" showErrorMessage="1" sqref="I9:I10 I13" xr:uid="{00000000-0002-0000-1200-000002000000}">
      <formula1>NIVELDEFICIENCIA</formula1>
    </dataValidation>
    <dataValidation type="list" allowBlank="1" showErrorMessage="1" sqref="K9:K10 K13" xr:uid="{00000000-0002-0000-1200-000003000000}">
      <formula1>NIVELEXPOSICION</formula1>
    </dataValidation>
  </dataValidations>
  <printOptions horizontalCentered="1"/>
  <pageMargins left="0.23622047244094491" right="0.23622047244094491" top="0.39370078740157483" bottom="0.39370078740157483" header="0" footer="0"/>
  <pageSetup scale="35" fitToHeight="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9160DE7D-953B-4389-8A63-54E0CEE93BD9}">
            <xm:f>NOT(ISERROR(SEARCH(("SI"),('1. SEV CIU'!T19))))</xm:f>
            <x14:dxf>
              <fill>
                <patternFill patternType="solid">
                  <fgColor rgb="FF92D050"/>
                  <bgColor rgb="FF92D050"/>
                </patternFill>
              </fill>
            </x14:dxf>
          </x14:cfRule>
          <x14:cfRule type="containsText" priority="11" operator="containsText" text="SI" id="{33512A92-DFF8-476C-B7D2-43E7E9A887BE}">
            <xm:f>NOT(ISERROR(SEARCH(("SI"),('1. SEV CIU'!T19))))</xm:f>
            <x14:dxf>
              <fill>
                <patternFill patternType="solid">
                  <fgColor rgb="FFFF0000"/>
                  <bgColor rgb="FFFF0000"/>
                </patternFill>
              </fill>
            </x14:dxf>
          </x14:cfRule>
          <xm:sqref>T19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E0580B4-318B-41B4-90BC-1E5DE3E7ACEC}">
          <x14:formula1>
            <xm:f>Datos!$I$2:$I$8</xm:f>
          </x14:formula1>
          <xm:sqref>D9:D23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rgb="FF00FF99"/>
    <pageSetUpPr fitToPage="1"/>
  </sheetPr>
  <dimension ref="A1:AU991"/>
  <sheetViews>
    <sheetView showGridLines="0" view="pageBreakPreview" topLeftCell="A9" zoomScale="85" zoomScaleNormal="75" zoomScaleSheetLayoutView="85" workbookViewId="0">
      <selection activeCell="I14" sqref="I14"/>
    </sheetView>
  </sheetViews>
  <sheetFormatPr defaultColWidth="12.625" defaultRowHeight="15" customHeight="1"/>
  <cols>
    <col min="1" max="1" width="22" customWidth="1"/>
    <col min="2" max="2" width="4.75" customWidth="1"/>
    <col min="3" max="3" width="12.125" customWidth="1"/>
    <col min="4" max="4" width="13.875" customWidth="1"/>
    <col min="5" max="5" width="29" customWidth="1"/>
    <col min="6" max="6" width="20.25" customWidth="1"/>
    <col min="7" max="7" width="18.25" customWidth="1"/>
    <col min="8" max="8" width="26.25" customWidth="1"/>
    <col min="9" max="9" width="3.625" customWidth="1"/>
    <col min="10" max="10" width="3.125" customWidth="1"/>
    <col min="11" max="11" width="5.125" customWidth="1"/>
    <col min="12" max="12" width="3.75" customWidth="1"/>
    <col min="13" max="15" width="5.125" customWidth="1"/>
    <col min="16" max="16" width="3.25" customWidth="1"/>
    <col min="17" max="18" width="5.125" customWidth="1"/>
    <col min="19" max="19" width="9.625" customWidth="1"/>
    <col min="20" max="20" width="14.125" customWidth="1"/>
    <col min="21" max="23" width="5.125" customWidth="1"/>
    <col min="24" max="24" width="14.125" customWidth="1"/>
    <col min="25" max="25" width="5" customWidth="1"/>
    <col min="26" max="27" width="13.375" customWidth="1"/>
    <col min="28" max="28" width="20.625" customWidth="1"/>
    <col min="29" max="29" width="34.25" customWidth="1"/>
    <col min="30" max="30" width="17.625" customWidth="1"/>
    <col min="31" max="31" width="21.875" customWidth="1"/>
    <col min="32" max="43" width="10" customWidth="1"/>
  </cols>
  <sheetData>
    <row r="1" spans="1:43" ht="8.25" customHeight="1">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row>
    <row r="2" spans="1:43" s="47" customFormat="1" ht="63"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6"/>
      <c r="AG2" s="46"/>
      <c r="AH2" s="46"/>
      <c r="AI2" s="46"/>
      <c r="AJ2" s="46"/>
      <c r="AK2" s="46"/>
      <c r="AL2" s="46"/>
      <c r="AM2" s="46"/>
      <c r="AN2" s="46"/>
      <c r="AO2" s="46"/>
      <c r="AP2" s="46"/>
    </row>
    <row r="3" spans="1:43" s="48"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716" t="s">
        <v>318</v>
      </c>
      <c r="AC3" s="716"/>
      <c r="AD3" s="77" t="s">
        <v>319</v>
      </c>
      <c r="AE3" s="378">
        <v>4</v>
      </c>
      <c r="AF3" s="46"/>
      <c r="AG3" s="46"/>
      <c r="AH3" s="46"/>
      <c r="AI3" s="46"/>
      <c r="AJ3" s="46"/>
      <c r="AK3" s="46"/>
      <c r="AL3" s="46"/>
      <c r="AM3" s="46"/>
      <c r="AN3" s="46"/>
      <c r="AO3" s="46"/>
      <c r="AP3" s="46"/>
    </row>
    <row r="4" spans="1:43" s="48" customFormat="1" ht="22.5" customHeight="1">
      <c r="A4" s="438" t="s">
        <v>320</v>
      </c>
      <c r="B4" s="438"/>
      <c r="C4" s="438"/>
      <c r="D4" s="439" t="s">
        <v>826</v>
      </c>
      <c r="E4" s="440"/>
      <c r="F4" s="440"/>
      <c r="G4" s="441"/>
      <c r="H4" s="50"/>
      <c r="I4" s="219"/>
      <c r="J4" s="220"/>
      <c r="K4" s="220"/>
      <c r="L4" s="220"/>
      <c r="M4" s="220"/>
      <c r="N4" s="220"/>
      <c r="O4" s="220"/>
      <c r="P4" s="220"/>
      <c r="Q4" s="220"/>
      <c r="R4" s="220"/>
      <c r="S4" s="220"/>
      <c r="T4" s="220"/>
      <c r="U4" s="220"/>
      <c r="V4" s="220"/>
      <c r="W4" s="220"/>
      <c r="X4" s="446" t="s">
        <v>322</v>
      </c>
      <c r="Y4" s="447"/>
      <c r="Z4" s="439" t="s">
        <v>323</v>
      </c>
      <c r="AA4" s="440"/>
      <c r="AB4" s="440"/>
      <c r="AC4" s="444"/>
      <c r="AD4" s="445" t="s">
        <v>324</v>
      </c>
      <c r="AE4" s="445"/>
      <c r="AF4" s="49"/>
      <c r="AG4" s="49"/>
      <c r="AH4" s="49"/>
      <c r="AI4" s="49"/>
      <c r="AJ4" s="49"/>
      <c r="AK4" s="49"/>
      <c r="AL4" s="49"/>
      <c r="AM4" s="49"/>
      <c r="AN4" s="49"/>
      <c r="AO4" s="49"/>
      <c r="AP4" s="49"/>
    </row>
    <row r="5" spans="1:43" s="48" customFormat="1" ht="22.5" customHeight="1">
      <c r="A5" s="438" t="s">
        <v>325</v>
      </c>
      <c r="B5" s="438"/>
      <c r="C5" s="438"/>
      <c r="D5" s="442" t="s">
        <v>827</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c r="AN5" s="49"/>
      <c r="AO5" s="49"/>
      <c r="AP5" s="49"/>
    </row>
    <row r="6" spans="1:43" ht="25.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row>
    <row r="7" spans="1:43" ht="42.75" customHeight="1">
      <c r="A7" s="433" t="s">
        <v>329</v>
      </c>
      <c r="B7" s="435"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c r="AO7" s="9"/>
      <c r="AP7" s="9"/>
      <c r="AQ7" s="9"/>
    </row>
    <row r="8" spans="1:43" ht="133.5" customHeight="1">
      <c r="A8" s="434"/>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c r="AO8" s="9"/>
      <c r="AP8" s="9"/>
      <c r="AQ8" s="9"/>
    </row>
    <row r="9" spans="1:43" ht="203.25" customHeight="1">
      <c r="A9" s="462" t="s">
        <v>828</v>
      </c>
      <c r="B9" s="425" t="s">
        <v>4</v>
      </c>
      <c r="C9" s="90" t="s">
        <v>6</v>
      </c>
      <c r="D9" s="95" t="s">
        <v>5</v>
      </c>
      <c r="E9" s="288"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3</v>
      </c>
      <c r="V9" s="429"/>
      <c r="W9" s="429">
        <f>U9+V9</f>
        <v>3</v>
      </c>
      <c r="X9" s="100" t="s">
        <v>137</v>
      </c>
      <c r="Y9" s="90" t="s">
        <v>4</v>
      </c>
      <c r="Z9" s="90" t="s">
        <v>86</v>
      </c>
      <c r="AA9" s="90" t="s">
        <v>86</v>
      </c>
      <c r="AB9" s="98" t="s">
        <v>341</v>
      </c>
      <c r="AC9" s="89" t="s">
        <v>342</v>
      </c>
      <c r="AD9" s="90" t="s">
        <v>86</v>
      </c>
      <c r="AE9" s="143" t="s">
        <v>86</v>
      </c>
      <c r="AF9" s="9"/>
      <c r="AG9" s="9"/>
      <c r="AH9" s="9"/>
      <c r="AI9" s="9"/>
      <c r="AJ9" s="9"/>
      <c r="AK9" s="9"/>
      <c r="AL9" s="9"/>
      <c r="AM9" s="9"/>
      <c r="AN9" s="9"/>
      <c r="AO9" s="9"/>
      <c r="AP9" s="9"/>
      <c r="AQ9" s="9"/>
    </row>
    <row r="10" spans="1:43" ht="159" hidden="1" customHeight="1">
      <c r="A10" s="463"/>
      <c r="B10" s="425"/>
      <c r="C10" s="90" t="s">
        <v>167</v>
      </c>
      <c r="D10" s="95" t="s">
        <v>9</v>
      </c>
      <c r="E10" s="288" t="s">
        <v>810</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101" t="s">
        <v>348</v>
      </c>
      <c r="AD10" s="90" t="s">
        <v>86</v>
      </c>
      <c r="AE10" s="143" t="s">
        <v>86</v>
      </c>
      <c r="AF10" s="9"/>
      <c r="AG10" s="9"/>
      <c r="AH10" s="9"/>
      <c r="AI10" s="9"/>
      <c r="AJ10" s="9"/>
      <c r="AK10" s="9"/>
      <c r="AL10" s="9"/>
      <c r="AM10" s="9"/>
      <c r="AN10" s="9"/>
      <c r="AO10" s="9"/>
      <c r="AP10" s="9"/>
      <c r="AQ10" s="9"/>
    </row>
    <row r="11" spans="1:43" ht="97.5" hidden="1" customHeight="1">
      <c r="A11" s="463"/>
      <c r="B11" s="425"/>
      <c r="C11" s="102" t="s">
        <v>349</v>
      </c>
      <c r="D11" s="102" t="s">
        <v>9</v>
      </c>
      <c r="E11" s="106"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105" t="s">
        <v>353</v>
      </c>
      <c r="AD11" s="90" t="s">
        <v>86</v>
      </c>
      <c r="AE11" s="142" t="s">
        <v>86</v>
      </c>
      <c r="AF11" s="9"/>
      <c r="AG11" s="9"/>
      <c r="AH11" s="9"/>
      <c r="AI11" s="9"/>
      <c r="AJ11" s="9"/>
      <c r="AK11" s="9"/>
      <c r="AL11" s="9"/>
      <c r="AM11" s="9"/>
      <c r="AN11" s="9"/>
      <c r="AO11" s="9"/>
      <c r="AP11" s="9"/>
      <c r="AQ11" s="9"/>
    </row>
    <row r="12" spans="1:43" ht="78" hidden="1" customHeight="1">
      <c r="A12" s="463"/>
      <c r="B12" s="425"/>
      <c r="C12" s="90" t="s">
        <v>354</v>
      </c>
      <c r="D12" s="90" t="s">
        <v>9</v>
      </c>
      <c r="E12" s="106"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06" t="s">
        <v>360</v>
      </c>
      <c r="AD12" s="90" t="s">
        <v>86</v>
      </c>
      <c r="AE12" s="143" t="s">
        <v>86</v>
      </c>
      <c r="AF12" s="9"/>
      <c r="AG12" s="9"/>
      <c r="AH12" s="9"/>
      <c r="AI12" s="9"/>
      <c r="AJ12" s="9"/>
      <c r="AK12" s="9"/>
      <c r="AL12" s="9"/>
      <c r="AM12" s="9"/>
      <c r="AN12" s="9"/>
      <c r="AO12" s="9"/>
      <c r="AP12" s="9"/>
      <c r="AQ12" s="9"/>
    </row>
    <row r="13" spans="1:43" ht="125.25" customHeight="1">
      <c r="A13" s="463"/>
      <c r="B13" s="425"/>
      <c r="C13" s="90" t="s">
        <v>206</v>
      </c>
      <c r="D13" s="95" t="s">
        <v>17</v>
      </c>
      <c r="E13" s="288" t="s">
        <v>361</v>
      </c>
      <c r="F13" s="95" t="s">
        <v>362</v>
      </c>
      <c r="G13" s="95" t="s">
        <v>363</v>
      </c>
      <c r="H13" s="95" t="s">
        <v>364</v>
      </c>
      <c r="I13" s="90">
        <v>6</v>
      </c>
      <c r="J13" s="217" t="str">
        <f t="shared" si="0"/>
        <v>Alto</v>
      </c>
      <c r="K13" s="90">
        <v>3</v>
      </c>
      <c r="L13" s="217" t="str">
        <f t="shared" si="1"/>
        <v>Frecuente</v>
      </c>
      <c r="M13" s="90">
        <f t="shared" si="7"/>
        <v>18</v>
      </c>
      <c r="N13" s="217" t="str">
        <f t="shared" si="2"/>
        <v>Alto</v>
      </c>
      <c r="O13" s="90">
        <v>25</v>
      </c>
      <c r="P13" s="217" t="str">
        <f t="shared" si="3"/>
        <v>Grave</v>
      </c>
      <c r="Q13" s="90">
        <f t="shared" si="4"/>
        <v>450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101" t="s">
        <v>366</v>
      </c>
      <c r="AD13" s="90" t="s">
        <v>86</v>
      </c>
      <c r="AE13" s="143" t="s">
        <v>367</v>
      </c>
      <c r="AF13" s="9"/>
      <c r="AG13" s="9"/>
      <c r="AH13" s="9"/>
      <c r="AI13" s="9"/>
      <c r="AJ13" s="9"/>
      <c r="AK13" s="9"/>
      <c r="AL13" s="9"/>
      <c r="AM13" s="9"/>
      <c r="AN13" s="9"/>
      <c r="AO13" s="9"/>
      <c r="AP13" s="9"/>
      <c r="AQ13" s="9"/>
    </row>
    <row r="14" spans="1:43" ht="92.25" customHeight="1">
      <c r="A14" s="463"/>
      <c r="B14" s="425"/>
      <c r="C14" s="90" t="s">
        <v>368</v>
      </c>
      <c r="D14" s="90" t="s">
        <v>20</v>
      </c>
      <c r="E14" s="106"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101" t="s">
        <v>374</v>
      </c>
      <c r="AD14" s="90" t="s">
        <v>86</v>
      </c>
      <c r="AE14" s="143" t="s">
        <v>86</v>
      </c>
      <c r="AF14" s="9"/>
      <c r="AG14" s="9"/>
      <c r="AH14" s="9"/>
      <c r="AI14" s="9"/>
      <c r="AJ14" s="9"/>
      <c r="AK14" s="9"/>
      <c r="AL14" s="9"/>
      <c r="AM14" s="9"/>
      <c r="AN14" s="9"/>
      <c r="AO14" s="9"/>
      <c r="AP14" s="9"/>
      <c r="AQ14" s="9"/>
    </row>
    <row r="15" spans="1:43" ht="141.75" customHeight="1">
      <c r="A15" s="463"/>
      <c r="B15" s="425"/>
      <c r="C15" s="90" t="s">
        <v>225</v>
      </c>
      <c r="D15" s="95" t="s">
        <v>20</v>
      </c>
      <c r="E15" s="89"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97" t="s">
        <v>377</v>
      </c>
      <c r="AD15" s="90" t="s">
        <v>86</v>
      </c>
      <c r="AE15" s="143" t="s">
        <v>86</v>
      </c>
      <c r="AF15" s="9"/>
      <c r="AG15" s="9"/>
      <c r="AH15" s="9"/>
      <c r="AI15" s="9"/>
      <c r="AJ15" s="9"/>
      <c r="AK15" s="9"/>
      <c r="AL15" s="9"/>
      <c r="AM15" s="9"/>
      <c r="AN15" s="9"/>
      <c r="AO15" s="9"/>
      <c r="AP15" s="9"/>
      <c r="AQ15" s="9"/>
    </row>
    <row r="16" spans="1:43" ht="140.25" hidden="1" customHeight="1">
      <c r="A16" s="463"/>
      <c r="B16" s="425"/>
      <c r="C16" s="90" t="s">
        <v>289</v>
      </c>
      <c r="D16" s="90" t="s">
        <v>23</v>
      </c>
      <c r="E16" s="106"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106" t="s">
        <v>384</v>
      </c>
      <c r="AD16" s="90" t="s">
        <v>86</v>
      </c>
      <c r="AE16" s="90" t="s">
        <v>86</v>
      </c>
      <c r="AF16" s="9"/>
      <c r="AG16" s="9"/>
      <c r="AH16" s="9"/>
      <c r="AI16" s="9"/>
      <c r="AJ16" s="9"/>
      <c r="AK16" s="9"/>
      <c r="AL16" s="9"/>
      <c r="AM16" s="9"/>
      <c r="AN16" s="9"/>
      <c r="AO16" s="9"/>
      <c r="AP16" s="9"/>
      <c r="AQ16" s="9"/>
    </row>
    <row r="17" spans="1:47" ht="137.25" hidden="1" customHeight="1">
      <c r="A17" s="463"/>
      <c r="B17" s="425"/>
      <c r="C17" s="90" t="s">
        <v>385</v>
      </c>
      <c r="D17" s="95" t="s">
        <v>23</v>
      </c>
      <c r="E17" s="106"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06" t="s">
        <v>391</v>
      </c>
      <c r="AD17" s="90" t="s">
        <v>86</v>
      </c>
      <c r="AE17" s="143" t="s">
        <v>86</v>
      </c>
      <c r="AF17" s="9"/>
      <c r="AG17" s="9"/>
      <c r="AH17" s="9"/>
      <c r="AI17" s="9"/>
      <c r="AJ17" s="9"/>
      <c r="AK17" s="9"/>
      <c r="AL17" s="9"/>
      <c r="AM17" s="9"/>
      <c r="AN17" s="9"/>
      <c r="AO17" s="9"/>
      <c r="AP17" s="9"/>
      <c r="AQ17" s="9"/>
    </row>
    <row r="18" spans="1:47" ht="117.75" customHeight="1">
      <c r="A18" s="463"/>
      <c r="B18" s="425"/>
      <c r="C18" s="90" t="s">
        <v>397</v>
      </c>
      <c r="D18" s="95" t="s">
        <v>23</v>
      </c>
      <c r="E18" s="106" t="s">
        <v>386</v>
      </c>
      <c r="F18" s="90" t="s">
        <v>86</v>
      </c>
      <c r="G18" s="98" t="s">
        <v>388</v>
      </c>
      <c r="H18" s="98" t="s">
        <v>381</v>
      </c>
      <c r="I18" s="98">
        <v>2</v>
      </c>
      <c r="J18" s="216" t="str">
        <f t="shared" si="0"/>
        <v>Medio</v>
      </c>
      <c r="K18" s="98">
        <v>3</v>
      </c>
      <c r="L18" s="216" t="str">
        <f t="shared" si="1"/>
        <v>Frecuente</v>
      </c>
      <c r="M18" s="98">
        <f t="shared" si="7"/>
        <v>6</v>
      </c>
      <c r="N18" s="216" t="str">
        <f t="shared" si="2"/>
        <v>Medio</v>
      </c>
      <c r="O18" s="98">
        <v>25</v>
      </c>
      <c r="P18" s="216" t="str">
        <f t="shared" si="3"/>
        <v>Grave</v>
      </c>
      <c r="Q18" s="98">
        <f t="shared" si="4"/>
        <v>150</v>
      </c>
      <c r="R18" s="90" t="str">
        <f t="shared" si="5"/>
        <v>II</v>
      </c>
      <c r="S18" s="99" t="str">
        <f t="shared" si="6"/>
        <v>No Aceptable  o Aceptable con control específico</v>
      </c>
      <c r="T18" s="99" t="s">
        <v>4</v>
      </c>
      <c r="U18" s="430"/>
      <c r="V18" s="430"/>
      <c r="W18" s="430"/>
      <c r="X18" s="100" t="s">
        <v>246</v>
      </c>
      <c r="Y18" s="90" t="s">
        <v>4</v>
      </c>
      <c r="Z18" s="90" t="s">
        <v>86</v>
      </c>
      <c r="AA18" s="90" t="s">
        <v>86</v>
      </c>
      <c r="AB18" s="90" t="s">
        <v>398</v>
      </c>
      <c r="AC18" s="106" t="s">
        <v>391</v>
      </c>
      <c r="AD18" s="90" t="s">
        <v>86</v>
      </c>
      <c r="AE18" s="90" t="s">
        <v>86</v>
      </c>
      <c r="AF18" s="9"/>
      <c r="AG18" s="9"/>
      <c r="AH18" s="9"/>
      <c r="AI18" s="9"/>
      <c r="AJ18" s="9"/>
      <c r="AK18" s="9"/>
      <c r="AL18" s="9"/>
      <c r="AM18" s="9"/>
      <c r="AN18" s="9"/>
      <c r="AO18" s="9"/>
      <c r="AP18" s="9"/>
      <c r="AQ18" s="9"/>
      <c r="AR18" s="9"/>
      <c r="AS18" s="9"/>
      <c r="AT18" s="9"/>
      <c r="AU18" s="9"/>
    </row>
    <row r="19" spans="1:47" ht="154.5" hidden="1" customHeight="1">
      <c r="A19" s="463"/>
      <c r="B19" s="425"/>
      <c r="C19" s="90" t="s">
        <v>392</v>
      </c>
      <c r="D19" s="90" t="s">
        <v>23</v>
      </c>
      <c r="E19" s="106" t="s">
        <v>393</v>
      </c>
      <c r="F19" s="96" t="s">
        <v>339</v>
      </c>
      <c r="G19" s="98" t="s">
        <v>394</v>
      </c>
      <c r="H19" s="90" t="s">
        <v>395</v>
      </c>
      <c r="I19" s="98">
        <v>2</v>
      </c>
      <c r="J19" s="216" t="str">
        <f t="shared" si="0"/>
        <v>Medio</v>
      </c>
      <c r="K19" s="98">
        <v>1</v>
      </c>
      <c r="L19" s="216" t="str">
        <f t="shared" si="1"/>
        <v>Esporádica</v>
      </c>
      <c r="M19" s="98">
        <f t="shared" si="7"/>
        <v>2</v>
      </c>
      <c r="N19" s="216" t="str">
        <f t="shared" si="2"/>
        <v>Bajo</v>
      </c>
      <c r="O19" s="98">
        <v>10</v>
      </c>
      <c r="P19" s="216" t="str">
        <f t="shared" si="3"/>
        <v>Leve</v>
      </c>
      <c r="Q19" s="98">
        <f t="shared" si="4"/>
        <v>20</v>
      </c>
      <c r="R19" s="90" t="str">
        <f t="shared" si="5"/>
        <v>IV</v>
      </c>
      <c r="S19" s="99" t="str">
        <f t="shared" si="6"/>
        <v>Aceptable</v>
      </c>
      <c r="T19" s="99" t="s">
        <v>4</v>
      </c>
      <c r="U19" s="430"/>
      <c r="V19" s="430"/>
      <c r="W19" s="430"/>
      <c r="X19" s="100" t="s">
        <v>390</v>
      </c>
      <c r="Y19" s="90" t="s">
        <v>8</v>
      </c>
      <c r="Z19" s="90" t="s">
        <v>86</v>
      </c>
      <c r="AA19" s="90" t="s">
        <v>86</v>
      </c>
      <c r="AB19" s="90" t="s">
        <v>86</v>
      </c>
      <c r="AC19" s="106" t="s">
        <v>396</v>
      </c>
      <c r="AD19" s="90" t="s">
        <v>86</v>
      </c>
      <c r="AE19" s="143" t="s">
        <v>86</v>
      </c>
      <c r="AF19" s="9"/>
      <c r="AG19" s="9"/>
      <c r="AH19" s="9"/>
      <c r="AI19" s="9"/>
      <c r="AJ19" s="9"/>
      <c r="AK19" s="9"/>
      <c r="AL19" s="9"/>
      <c r="AM19" s="9"/>
      <c r="AN19" s="9"/>
      <c r="AO19" s="9"/>
      <c r="AP19" s="9"/>
      <c r="AQ19" s="9"/>
    </row>
    <row r="20" spans="1:47" ht="154.5" customHeight="1">
      <c r="A20" s="463"/>
      <c r="B20" s="425"/>
      <c r="C20" s="90" t="s">
        <v>399</v>
      </c>
      <c r="D20" s="95" t="s">
        <v>23</v>
      </c>
      <c r="E20" s="106"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06" t="s">
        <v>402</v>
      </c>
      <c r="AD20" s="90" t="s">
        <v>86</v>
      </c>
      <c r="AE20" s="143" t="s">
        <v>86</v>
      </c>
      <c r="AF20" s="9"/>
      <c r="AG20" s="9"/>
      <c r="AH20" s="9"/>
      <c r="AI20" s="9"/>
      <c r="AJ20" s="9"/>
      <c r="AK20" s="9"/>
      <c r="AL20" s="9"/>
      <c r="AM20" s="9"/>
      <c r="AN20" s="9"/>
      <c r="AO20" s="9"/>
      <c r="AP20" s="9"/>
      <c r="AQ20" s="9"/>
    </row>
    <row r="21" spans="1:47" ht="132.75" customHeight="1">
      <c r="A21" s="463"/>
      <c r="B21" s="425"/>
      <c r="C21" s="109" t="s">
        <v>403</v>
      </c>
      <c r="D21" s="95" t="s">
        <v>23</v>
      </c>
      <c r="E21" s="110"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110" t="s">
        <v>409</v>
      </c>
      <c r="AD21" s="90" t="s">
        <v>86</v>
      </c>
      <c r="AE21" s="143" t="s">
        <v>86</v>
      </c>
      <c r="AF21" s="9"/>
      <c r="AG21" s="9"/>
      <c r="AH21" s="9"/>
      <c r="AI21" s="9"/>
      <c r="AJ21" s="9"/>
      <c r="AK21" s="9"/>
      <c r="AL21" s="9"/>
      <c r="AM21" s="9"/>
      <c r="AN21" s="9"/>
      <c r="AO21" s="9"/>
      <c r="AP21" s="9"/>
      <c r="AQ21" s="9"/>
    </row>
    <row r="22" spans="1:47" ht="138.75" customHeight="1">
      <c r="A22" s="463"/>
      <c r="B22" s="425"/>
      <c r="C22" s="109" t="s">
        <v>410</v>
      </c>
      <c r="D22" s="96" t="s">
        <v>23</v>
      </c>
      <c r="E22" s="110"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110" t="s">
        <v>415</v>
      </c>
      <c r="AD22" s="90" t="s">
        <v>86</v>
      </c>
      <c r="AE22" s="143" t="s">
        <v>86</v>
      </c>
      <c r="AF22" s="9"/>
      <c r="AG22" s="9"/>
      <c r="AH22" s="9"/>
      <c r="AI22" s="9"/>
      <c r="AJ22" s="9"/>
      <c r="AK22" s="9"/>
      <c r="AL22" s="9"/>
      <c r="AM22" s="9"/>
      <c r="AN22" s="9"/>
      <c r="AO22" s="9"/>
      <c r="AP22" s="9"/>
      <c r="AQ22" s="9"/>
    </row>
    <row r="23" spans="1:47" ht="99" customHeight="1">
      <c r="A23" s="463"/>
      <c r="B23" s="425"/>
      <c r="C23" s="90" t="s">
        <v>234</v>
      </c>
      <c r="D23" s="95" t="s">
        <v>26</v>
      </c>
      <c r="E23" s="106"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110" t="s">
        <v>419</v>
      </c>
      <c r="AD23" s="90" t="s">
        <v>86</v>
      </c>
      <c r="AE23" s="143" t="s">
        <v>86</v>
      </c>
      <c r="AF23" s="9"/>
      <c r="AG23" s="9"/>
      <c r="AH23" s="9"/>
      <c r="AI23" s="9"/>
      <c r="AJ23" s="9"/>
      <c r="AK23" s="9"/>
      <c r="AL23" s="9"/>
      <c r="AM23" s="9"/>
      <c r="AN23" s="9"/>
      <c r="AO23" s="9"/>
      <c r="AP23" s="9"/>
      <c r="AQ23" s="9"/>
    </row>
    <row r="24" spans="1:47" ht="15.75" customHeight="1">
      <c r="B24" s="9"/>
      <c r="C24" s="9"/>
      <c r="D24" s="9"/>
      <c r="E24" s="9"/>
      <c r="F24" s="9"/>
      <c r="G24" s="9"/>
      <c r="H24" s="9"/>
      <c r="I24" s="42"/>
      <c r="J24" s="42"/>
      <c r="K24" s="42"/>
      <c r="L24" s="42"/>
      <c r="M24" s="42"/>
      <c r="N24" s="42"/>
      <c r="O24" s="42"/>
      <c r="P24" s="42"/>
      <c r="Q24" s="42"/>
      <c r="R24" s="42"/>
      <c r="S24" s="42"/>
      <c r="T24" s="42"/>
      <c r="U24" s="9"/>
      <c r="V24" s="9"/>
      <c r="W24" s="42"/>
      <c r="X24" s="42"/>
      <c r="Y24" s="42"/>
      <c r="Z24" s="42"/>
      <c r="AA24" s="42"/>
      <c r="AB24" s="42"/>
      <c r="AC24" s="44"/>
      <c r="AD24" s="42"/>
      <c r="AE24" s="9"/>
      <c r="AF24" s="9"/>
      <c r="AG24" s="9"/>
      <c r="AH24" s="9"/>
      <c r="AI24" s="9"/>
      <c r="AJ24" s="9"/>
      <c r="AK24" s="9"/>
      <c r="AL24" s="9"/>
      <c r="AM24" s="9"/>
      <c r="AN24" s="9"/>
      <c r="AO24" s="9"/>
      <c r="AP24" s="9"/>
      <c r="AQ24" s="9"/>
    </row>
    <row r="25" spans="1:47" ht="15.75" customHeight="1">
      <c r="B25" s="9"/>
      <c r="C25" s="9"/>
      <c r="D25" s="9"/>
      <c r="E25" s="9"/>
      <c r="F25" s="9"/>
      <c r="G25" s="9"/>
      <c r="H25" s="9"/>
      <c r="I25" s="42"/>
      <c r="J25" s="42"/>
      <c r="K25" s="42"/>
      <c r="L25" s="42"/>
      <c r="M25" s="42"/>
      <c r="N25" s="42"/>
      <c r="O25" s="42"/>
      <c r="P25" s="42"/>
      <c r="Q25" s="42"/>
      <c r="R25" s="42"/>
      <c r="S25" s="42"/>
      <c r="T25" s="42"/>
      <c r="U25" s="9"/>
      <c r="V25" s="9"/>
      <c r="W25" s="42"/>
      <c r="X25" s="42"/>
      <c r="Y25" s="42"/>
      <c r="Z25" s="42"/>
      <c r="AA25" s="42"/>
      <c r="AB25" s="42"/>
      <c r="AC25" s="44"/>
      <c r="AD25" s="42"/>
      <c r="AE25" s="9"/>
      <c r="AF25" s="9"/>
      <c r="AG25" s="9"/>
      <c r="AH25" s="9"/>
      <c r="AI25" s="9"/>
      <c r="AJ25" s="9"/>
      <c r="AK25" s="9"/>
      <c r="AL25" s="9"/>
      <c r="AM25" s="9"/>
      <c r="AN25" s="9"/>
      <c r="AO25" s="9"/>
      <c r="AP25" s="9"/>
      <c r="AQ25" s="9"/>
    </row>
    <row r="26" spans="1:47" ht="15.75" customHeight="1">
      <c r="B26" s="9"/>
      <c r="C26" s="9"/>
      <c r="D26" s="9"/>
      <c r="E26" s="9"/>
      <c r="F26" s="9"/>
      <c r="G26" s="9"/>
      <c r="H26" s="9"/>
      <c r="I26" s="42"/>
      <c r="J26" s="42"/>
      <c r="K26" s="42"/>
      <c r="L26" s="42"/>
      <c r="M26" s="42"/>
      <c r="N26" s="42"/>
      <c r="O26" s="42"/>
      <c r="P26" s="42"/>
      <c r="Q26" s="42"/>
      <c r="R26" s="42"/>
      <c r="S26" s="42"/>
      <c r="T26" s="42"/>
      <c r="U26" s="9"/>
      <c r="V26" s="9"/>
      <c r="W26" s="42"/>
      <c r="X26" s="42"/>
      <c r="Y26" s="42"/>
      <c r="Z26" s="42"/>
      <c r="AA26" s="42"/>
      <c r="AB26" s="42"/>
      <c r="AC26" s="44"/>
      <c r="AD26" s="42"/>
      <c r="AE26" s="9"/>
      <c r="AF26" s="9"/>
      <c r="AG26" s="9"/>
      <c r="AH26" s="9"/>
      <c r="AI26" s="9"/>
      <c r="AJ26" s="9"/>
      <c r="AK26" s="9"/>
      <c r="AL26" s="9"/>
      <c r="AM26" s="9"/>
      <c r="AN26" s="9"/>
      <c r="AO26" s="9"/>
      <c r="AP26" s="9"/>
      <c r="AQ26" s="9"/>
    </row>
    <row r="27" spans="1:47" ht="15.75" customHeight="1">
      <c r="B27" s="9"/>
      <c r="C27" s="9"/>
      <c r="D27" s="9"/>
      <c r="E27" s="9"/>
      <c r="F27" s="9"/>
      <c r="G27" s="9"/>
      <c r="H27" s="9"/>
      <c r="I27" s="42"/>
      <c r="J27" s="42"/>
      <c r="K27" s="42"/>
      <c r="L27" s="42"/>
      <c r="M27" s="42"/>
      <c r="N27" s="42"/>
      <c r="O27" s="42"/>
      <c r="P27" s="42"/>
      <c r="Q27" s="42"/>
      <c r="R27" s="42"/>
      <c r="S27" s="42"/>
      <c r="T27" s="42"/>
      <c r="U27" s="9"/>
      <c r="V27" s="9"/>
      <c r="W27" s="42"/>
      <c r="X27" s="42"/>
      <c r="Y27" s="42"/>
      <c r="Z27" s="42"/>
      <c r="AA27" s="42"/>
      <c r="AB27" s="42"/>
      <c r="AC27" s="44"/>
      <c r="AD27" s="42"/>
      <c r="AE27" s="9"/>
      <c r="AF27" s="9"/>
      <c r="AG27" s="9"/>
      <c r="AH27" s="9"/>
      <c r="AI27" s="9"/>
      <c r="AJ27" s="9"/>
      <c r="AK27" s="9"/>
      <c r="AL27" s="9"/>
      <c r="AM27" s="9"/>
      <c r="AN27" s="9"/>
      <c r="AO27" s="9"/>
      <c r="AP27" s="9"/>
      <c r="AQ27" s="9"/>
    </row>
    <row r="28" spans="1:47" ht="15.75" customHeight="1">
      <c r="B28" s="9"/>
      <c r="C28" s="9"/>
      <c r="D28" s="9"/>
      <c r="E28" s="9"/>
      <c r="F28" s="9"/>
      <c r="G28" s="9"/>
      <c r="H28" s="9"/>
      <c r="I28" s="42"/>
      <c r="J28" s="42"/>
      <c r="K28" s="42"/>
      <c r="L28" s="42"/>
      <c r="M28" s="42"/>
      <c r="N28" s="42"/>
      <c r="O28" s="42"/>
      <c r="P28" s="42"/>
      <c r="Q28" s="42"/>
      <c r="R28" s="42"/>
      <c r="S28" s="42"/>
      <c r="T28" s="42"/>
      <c r="U28" s="9"/>
      <c r="V28" s="9"/>
      <c r="W28" s="42"/>
      <c r="X28" s="42"/>
      <c r="Y28" s="42"/>
      <c r="Z28" s="42"/>
      <c r="AA28" s="42"/>
      <c r="AB28" s="42"/>
      <c r="AC28" s="44"/>
      <c r="AD28" s="42"/>
      <c r="AE28" s="9"/>
      <c r="AF28" s="9"/>
      <c r="AG28" s="9"/>
      <c r="AH28" s="9"/>
      <c r="AI28" s="9"/>
      <c r="AJ28" s="9"/>
      <c r="AK28" s="9"/>
      <c r="AL28" s="9"/>
      <c r="AM28" s="9"/>
      <c r="AN28" s="9"/>
      <c r="AO28" s="9"/>
      <c r="AP28" s="9"/>
      <c r="AQ28" s="9"/>
    </row>
    <row r="29" spans="1:47" ht="15.75" customHeight="1">
      <c r="B29" s="9"/>
      <c r="C29" s="9"/>
      <c r="D29" s="9"/>
      <c r="E29" s="9"/>
      <c r="F29" s="9"/>
      <c r="G29" s="9"/>
      <c r="H29" s="9"/>
      <c r="I29" s="42"/>
      <c r="J29" s="42"/>
      <c r="K29" s="42"/>
      <c r="L29" s="42"/>
      <c r="M29" s="42"/>
      <c r="N29" s="42"/>
      <c r="O29" s="42"/>
      <c r="P29" s="42"/>
      <c r="Q29" s="42"/>
      <c r="R29" s="42"/>
      <c r="S29" s="42"/>
      <c r="T29" s="42"/>
      <c r="U29" s="9"/>
      <c r="V29" s="9"/>
      <c r="W29" s="42"/>
      <c r="X29" s="42"/>
      <c r="Y29" s="42"/>
      <c r="Z29" s="42"/>
      <c r="AA29" s="42"/>
      <c r="AB29" s="42"/>
      <c r="AC29" s="44"/>
      <c r="AD29" s="42"/>
      <c r="AE29" s="9"/>
      <c r="AF29" s="9"/>
      <c r="AG29" s="9"/>
      <c r="AH29" s="9"/>
      <c r="AI29" s="9"/>
      <c r="AJ29" s="9"/>
      <c r="AK29" s="9"/>
      <c r="AL29" s="9"/>
      <c r="AM29" s="9"/>
      <c r="AN29" s="9"/>
      <c r="AO29" s="9"/>
      <c r="AP29" s="9"/>
      <c r="AQ29" s="9"/>
    </row>
    <row r="30" spans="1:47" ht="15.75" customHeight="1">
      <c r="B30" s="9"/>
      <c r="C30" s="9"/>
      <c r="D30" s="9"/>
      <c r="E30" s="9"/>
      <c r="F30" s="9"/>
      <c r="G30" s="9"/>
      <c r="H30" s="9"/>
      <c r="I30" s="42"/>
      <c r="J30" s="42"/>
      <c r="K30" s="42"/>
      <c r="L30" s="42"/>
      <c r="M30" s="42"/>
      <c r="N30" s="42"/>
      <c r="O30" s="42"/>
      <c r="P30" s="42"/>
      <c r="Q30" s="42"/>
      <c r="R30" s="42"/>
      <c r="S30" s="42"/>
      <c r="T30" s="42"/>
      <c r="U30" s="9"/>
      <c r="V30" s="9"/>
      <c r="W30" s="42"/>
      <c r="X30" s="42"/>
      <c r="Y30" s="42"/>
      <c r="Z30" s="42"/>
      <c r="AA30" s="42"/>
      <c r="AB30" s="42"/>
      <c r="AC30" s="44"/>
      <c r="AD30" s="42"/>
      <c r="AE30" s="9"/>
      <c r="AF30" s="9"/>
      <c r="AG30" s="9"/>
      <c r="AH30" s="9"/>
      <c r="AI30" s="9"/>
      <c r="AJ30" s="9"/>
      <c r="AK30" s="9"/>
      <c r="AL30" s="9"/>
      <c r="AM30" s="9"/>
      <c r="AN30" s="9"/>
      <c r="AO30" s="9"/>
      <c r="AP30" s="9"/>
      <c r="AQ30" s="9"/>
    </row>
    <row r="31" spans="1:47" ht="15.75" customHeight="1">
      <c r="B31" s="9"/>
      <c r="C31" s="9"/>
      <c r="D31" s="9"/>
      <c r="E31" s="9"/>
      <c r="F31" s="9"/>
      <c r="G31" s="9"/>
      <c r="H31" s="9"/>
      <c r="I31" s="42"/>
      <c r="J31" s="42"/>
      <c r="K31" s="42"/>
      <c r="L31" s="42"/>
      <c r="M31" s="42"/>
      <c r="N31" s="42"/>
      <c r="O31" s="42"/>
      <c r="P31" s="42"/>
      <c r="Q31" s="42"/>
      <c r="R31" s="42"/>
      <c r="S31" s="42"/>
      <c r="T31" s="42"/>
      <c r="U31" s="9"/>
      <c r="V31" s="9"/>
      <c r="W31" s="42"/>
      <c r="X31" s="42"/>
      <c r="Y31" s="42"/>
      <c r="Z31" s="42"/>
      <c r="AA31" s="42"/>
      <c r="AB31" s="42"/>
      <c r="AC31" s="44"/>
      <c r="AD31" s="42"/>
      <c r="AE31" s="9"/>
      <c r="AF31" s="9"/>
      <c r="AG31" s="9"/>
      <c r="AH31" s="9"/>
      <c r="AI31" s="9"/>
      <c r="AJ31" s="9"/>
      <c r="AK31" s="9"/>
      <c r="AL31" s="9"/>
      <c r="AM31" s="9"/>
      <c r="AN31" s="9"/>
      <c r="AO31" s="9"/>
      <c r="AP31" s="9"/>
      <c r="AQ31" s="9"/>
    </row>
    <row r="32" spans="1:47" ht="15.75" customHeight="1">
      <c r="B32" s="9"/>
      <c r="C32" s="9"/>
      <c r="D32" s="9"/>
      <c r="E32" s="9"/>
      <c r="F32" s="9"/>
      <c r="G32" s="9"/>
      <c r="H32" s="9"/>
      <c r="I32" s="42"/>
      <c r="J32" s="42"/>
      <c r="K32" s="42"/>
      <c r="L32" s="42"/>
      <c r="M32" s="42"/>
      <c r="N32" s="42"/>
      <c r="O32" s="42"/>
      <c r="P32" s="42"/>
      <c r="Q32" s="42"/>
      <c r="R32" s="42"/>
      <c r="S32" s="42"/>
      <c r="T32" s="42"/>
      <c r="U32" s="9"/>
      <c r="V32" s="9"/>
      <c r="W32" s="42"/>
      <c r="X32" s="42"/>
      <c r="Y32" s="42"/>
      <c r="Z32" s="42"/>
      <c r="AA32" s="42"/>
      <c r="AB32" s="42"/>
      <c r="AC32" s="44"/>
      <c r="AD32" s="42"/>
      <c r="AE32" s="9"/>
      <c r="AF32" s="9"/>
      <c r="AG32" s="9"/>
      <c r="AH32" s="9"/>
      <c r="AI32" s="9"/>
      <c r="AJ32" s="9"/>
      <c r="AK32" s="9"/>
      <c r="AL32" s="9"/>
      <c r="AM32" s="9"/>
      <c r="AN32" s="9"/>
      <c r="AO32" s="9"/>
      <c r="AP32" s="9"/>
      <c r="AQ32" s="9"/>
    </row>
    <row r="33" spans="2:43" ht="15.75" customHeight="1">
      <c r="B33" s="9"/>
      <c r="C33" s="9"/>
      <c r="D33" s="9"/>
      <c r="E33" s="9"/>
      <c r="F33" s="9"/>
      <c r="G33" s="9"/>
      <c r="H33" s="9"/>
      <c r="I33" s="42"/>
      <c r="J33" s="42"/>
      <c r="K33" s="42"/>
      <c r="L33" s="42"/>
      <c r="M33" s="42"/>
      <c r="N33" s="42"/>
      <c r="O33" s="42"/>
      <c r="P33" s="42"/>
      <c r="Q33" s="42"/>
      <c r="R33" s="42"/>
      <c r="S33" s="42"/>
      <c r="T33" s="42"/>
      <c r="U33" s="9"/>
      <c r="V33" s="9"/>
      <c r="W33" s="42"/>
      <c r="X33" s="42"/>
      <c r="Y33" s="42"/>
      <c r="Z33" s="42"/>
      <c r="AA33" s="42"/>
      <c r="AB33" s="42"/>
      <c r="AC33" s="44"/>
      <c r="AD33" s="42"/>
      <c r="AE33" s="9"/>
      <c r="AF33" s="9"/>
      <c r="AG33" s="9"/>
      <c r="AH33" s="9"/>
      <c r="AI33" s="9"/>
      <c r="AJ33" s="9"/>
      <c r="AK33" s="9"/>
      <c r="AL33" s="9"/>
      <c r="AM33" s="9"/>
      <c r="AN33" s="9"/>
      <c r="AO33" s="9"/>
      <c r="AP33" s="9"/>
      <c r="AQ33" s="9"/>
    </row>
    <row r="34" spans="2:43" ht="15.75" customHeight="1">
      <c r="B34" s="9"/>
      <c r="C34" s="9"/>
      <c r="D34" s="9"/>
      <c r="E34" s="9"/>
      <c r="F34" s="9"/>
      <c r="G34" s="9"/>
      <c r="H34" s="9"/>
      <c r="I34" s="42"/>
      <c r="J34" s="42"/>
      <c r="K34" s="42"/>
      <c r="L34" s="42"/>
      <c r="M34" s="42"/>
      <c r="N34" s="42"/>
      <c r="O34" s="42"/>
      <c r="P34" s="42"/>
      <c r="Q34" s="42"/>
      <c r="R34" s="42"/>
      <c r="S34" s="42"/>
      <c r="T34" s="42"/>
      <c r="U34" s="9"/>
      <c r="V34" s="9"/>
      <c r="W34" s="42"/>
      <c r="X34" s="42"/>
      <c r="Y34" s="42"/>
      <c r="Z34" s="42"/>
      <c r="AA34" s="42"/>
      <c r="AB34" s="42"/>
      <c r="AC34" s="44"/>
      <c r="AD34" s="42"/>
      <c r="AE34" s="9"/>
      <c r="AF34" s="9"/>
      <c r="AG34" s="9"/>
      <c r="AH34" s="9"/>
      <c r="AI34" s="9"/>
      <c r="AJ34" s="9"/>
      <c r="AK34" s="9"/>
      <c r="AL34" s="9"/>
      <c r="AM34" s="9"/>
      <c r="AN34" s="9"/>
      <c r="AO34" s="9"/>
      <c r="AP34" s="9"/>
      <c r="AQ34" s="9"/>
    </row>
    <row r="35" spans="2:43" ht="15.75" customHeight="1">
      <c r="B35" s="9"/>
      <c r="C35" s="9"/>
      <c r="D35" s="9"/>
      <c r="E35" s="9"/>
      <c r="F35" s="9"/>
      <c r="G35" s="9"/>
      <c r="H35" s="9"/>
      <c r="I35" s="42"/>
      <c r="J35" s="42"/>
      <c r="K35" s="42"/>
      <c r="L35" s="42"/>
      <c r="M35" s="42"/>
      <c r="N35" s="42"/>
      <c r="O35" s="42"/>
      <c r="P35" s="42"/>
      <c r="Q35" s="42"/>
      <c r="R35" s="42"/>
      <c r="S35" s="42"/>
      <c r="T35" s="42"/>
      <c r="U35" s="9"/>
      <c r="V35" s="9"/>
      <c r="W35" s="42"/>
      <c r="X35" s="42"/>
      <c r="Y35" s="42"/>
      <c r="Z35" s="42"/>
      <c r="AA35" s="42"/>
      <c r="AB35" s="42"/>
      <c r="AC35" s="44"/>
      <c r="AD35" s="42"/>
      <c r="AE35" s="9"/>
      <c r="AF35" s="9"/>
      <c r="AG35" s="9"/>
      <c r="AH35" s="9"/>
      <c r="AI35" s="9"/>
      <c r="AJ35" s="9"/>
      <c r="AK35" s="9"/>
      <c r="AL35" s="9"/>
      <c r="AM35" s="9"/>
      <c r="AN35" s="9"/>
      <c r="AO35" s="9"/>
      <c r="AP35" s="9"/>
      <c r="AQ35" s="9"/>
    </row>
    <row r="36" spans="2:43" ht="15.75" customHeight="1">
      <c r="B36" s="9"/>
      <c r="C36" s="9"/>
      <c r="D36" s="9"/>
      <c r="E36" s="9"/>
      <c r="F36" s="9"/>
      <c r="G36" s="9"/>
      <c r="H36" s="9"/>
      <c r="I36" s="42"/>
      <c r="J36" s="42"/>
      <c r="K36" s="42"/>
      <c r="L36" s="42"/>
      <c r="M36" s="42"/>
      <c r="N36" s="42"/>
      <c r="O36" s="42"/>
      <c r="P36" s="42"/>
      <c r="Q36" s="42"/>
      <c r="R36" s="42"/>
      <c r="S36" s="42"/>
      <c r="T36" s="42"/>
      <c r="U36" s="9"/>
      <c r="V36" s="9"/>
      <c r="W36" s="42"/>
      <c r="X36" s="42"/>
      <c r="Y36" s="42"/>
      <c r="Z36" s="42"/>
      <c r="AA36" s="42"/>
      <c r="AB36" s="42"/>
      <c r="AC36" s="44"/>
      <c r="AD36" s="42"/>
      <c r="AE36" s="9"/>
      <c r="AF36" s="9"/>
      <c r="AG36" s="9"/>
      <c r="AH36" s="9"/>
      <c r="AI36" s="9"/>
      <c r="AJ36" s="9"/>
      <c r="AK36" s="9"/>
      <c r="AL36" s="9"/>
      <c r="AM36" s="9"/>
      <c r="AN36" s="9"/>
      <c r="AO36" s="9"/>
      <c r="AP36" s="9"/>
      <c r="AQ36" s="9"/>
    </row>
    <row r="37" spans="2:43" ht="15.75" customHeight="1">
      <c r="B37" s="9"/>
      <c r="C37" s="9"/>
      <c r="D37" s="9"/>
      <c r="E37" s="9"/>
      <c r="F37" s="9"/>
      <c r="G37" s="9"/>
      <c r="H37" s="9"/>
      <c r="I37" s="42"/>
      <c r="J37" s="42"/>
      <c r="K37" s="42"/>
      <c r="L37" s="42"/>
      <c r="M37" s="42"/>
      <c r="N37" s="42"/>
      <c r="O37" s="42"/>
      <c r="P37" s="42"/>
      <c r="Q37" s="42"/>
      <c r="R37" s="42"/>
      <c r="S37" s="42"/>
      <c r="T37" s="42"/>
      <c r="U37" s="9"/>
      <c r="V37" s="9"/>
      <c r="W37" s="42"/>
      <c r="X37" s="42"/>
      <c r="Y37" s="42"/>
      <c r="Z37" s="42"/>
      <c r="AA37" s="42"/>
      <c r="AB37" s="42"/>
      <c r="AC37" s="44"/>
      <c r="AD37" s="42"/>
      <c r="AE37" s="9"/>
      <c r="AF37" s="9"/>
      <c r="AG37" s="9"/>
      <c r="AH37" s="9"/>
      <c r="AI37" s="9"/>
      <c r="AJ37" s="9"/>
      <c r="AK37" s="9"/>
      <c r="AL37" s="9"/>
      <c r="AM37" s="9"/>
      <c r="AN37" s="9"/>
      <c r="AO37" s="9"/>
      <c r="AP37" s="9"/>
      <c r="AQ37" s="9"/>
    </row>
    <row r="38" spans="2:43" ht="15.75" customHeight="1">
      <c r="B38" s="9"/>
      <c r="C38" s="9"/>
      <c r="D38" s="9"/>
      <c r="E38" s="9"/>
      <c r="F38" s="9"/>
      <c r="G38" s="9"/>
      <c r="H38" s="9"/>
      <c r="I38" s="42"/>
      <c r="J38" s="42"/>
      <c r="K38" s="42"/>
      <c r="L38" s="42"/>
      <c r="M38" s="42"/>
      <c r="N38" s="42"/>
      <c r="O38" s="42"/>
      <c r="P38" s="42"/>
      <c r="Q38" s="42"/>
      <c r="R38" s="42"/>
      <c r="S38" s="42"/>
      <c r="T38" s="42"/>
      <c r="U38" s="9"/>
      <c r="V38" s="9"/>
      <c r="W38" s="42"/>
      <c r="X38" s="42"/>
      <c r="Y38" s="42"/>
      <c r="Z38" s="42"/>
      <c r="AA38" s="42"/>
      <c r="AB38" s="42"/>
      <c r="AC38" s="44"/>
      <c r="AD38" s="42"/>
      <c r="AE38" s="9"/>
      <c r="AF38" s="9"/>
      <c r="AG38" s="9"/>
      <c r="AH38" s="9"/>
      <c r="AI38" s="9"/>
      <c r="AJ38" s="9"/>
      <c r="AK38" s="9"/>
      <c r="AL38" s="9"/>
      <c r="AM38" s="9"/>
      <c r="AN38" s="9"/>
      <c r="AO38" s="9"/>
      <c r="AP38" s="9"/>
      <c r="AQ38" s="9"/>
    </row>
    <row r="39" spans="2:43" ht="15.75" customHeight="1">
      <c r="B39" s="9"/>
      <c r="C39" s="9"/>
      <c r="D39" s="9"/>
      <c r="E39" s="9"/>
      <c r="F39" s="9"/>
      <c r="G39" s="9"/>
      <c r="H39" s="9"/>
      <c r="I39" s="42"/>
      <c r="J39" s="42"/>
      <c r="K39" s="42"/>
      <c r="L39" s="42"/>
      <c r="M39" s="42"/>
      <c r="N39" s="42"/>
      <c r="O39" s="42"/>
      <c r="P39" s="42"/>
      <c r="Q39" s="42"/>
      <c r="R39" s="42"/>
      <c r="S39" s="42"/>
      <c r="T39" s="42"/>
      <c r="U39" s="9"/>
      <c r="V39" s="9"/>
      <c r="W39" s="42"/>
      <c r="X39" s="42"/>
      <c r="Y39" s="42"/>
      <c r="Z39" s="42"/>
      <c r="AA39" s="42"/>
      <c r="AB39" s="42"/>
      <c r="AC39" s="44"/>
      <c r="AD39" s="42"/>
      <c r="AE39" s="9"/>
      <c r="AF39" s="9"/>
      <c r="AG39" s="9"/>
      <c r="AH39" s="9"/>
      <c r="AI39" s="9"/>
      <c r="AJ39" s="9"/>
      <c r="AK39" s="9"/>
      <c r="AL39" s="9"/>
      <c r="AM39" s="9"/>
      <c r="AN39" s="9"/>
      <c r="AO39" s="9"/>
      <c r="AP39" s="9"/>
      <c r="AQ39" s="9"/>
    </row>
    <row r="40" spans="2:43" ht="15.75" customHeight="1">
      <c r="B40" s="9"/>
      <c r="C40" s="9"/>
      <c r="D40" s="9"/>
      <c r="E40" s="9"/>
      <c r="F40" s="9"/>
      <c r="G40" s="9"/>
      <c r="H40" s="9"/>
      <c r="I40" s="42"/>
      <c r="J40" s="42"/>
      <c r="K40" s="42"/>
      <c r="L40" s="42"/>
      <c r="M40" s="42"/>
      <c r="N40" s="42"/>
      <c r="O40" s="42"/>
      <c r="P40" s="42"/>
      <c r="Q40" s="42"/>
      <c r="R40" s="42"/>
      <c r="S40" s="42"/>
      <c r="T40" s="42"/>
      <c r="U40" s="9"/>
      <c r="V40" s="9"/>
      <c r="W40" s="42"/>
      <c r="X40" s="42"/>
      <c r="Y40" s="42"/>
      <c r="Z40" s="42"/>
      <c r="AA40" s="42"/>
      <c r="AB40" s="42"/>
      <c r="AC40" s="44"/>
      <c r="AD40" s="42"/>
      <c r="AE40" s="9"/>
      <c r="AF40" s="9"/>
      <c r="AG40" s="9"/>
      <c r="AH40" s="9"/>
      <c r="AI40" s="9"/>
      <c r="AJ40" s="9"/>
      <c r="AK40" s="9"/>
      <c r="AL40" s="9"/>
      <c r="AM40" s="9"/>
      <c r="AN40" s="9"/>
      <c r="AO40" s="9"/>
      <c r="AP40" s="9"/>
      <c r="AQ40" s="9"/>
    </row>
    <row r="41" spans="2:43" ht="15.75" customHeight="1">
      <c r="B41" s="9"/>
      <c r="C41" s="9"/>
      <c r="D41" s="9"/>
      <c r="E41" s="9"/>
      <c r="F41" s="9"/>
      <c r="G41" s="9"/>
      <c r="H41" s="9"/>
      <c r="I41" s="42"/>
      <c r="J41" s="42"/>
      <c r="K41" s="42"/>
      <c r="L41" s="42"/>
      <c r="M41" s="42"/>
      <c r="N41" s="42"/>
      <c r="O41" s="42"/>
      <c r="P41" s="42"/>
      <c r="Q41" s="42"/>
      <c r="R41" s="42"/>
      <c r="S41" s="42"/>
      <c r="T41" s="42"/>
      <c r="U41" s="9"/>
      <c r="V41" s="9"/>
      <c r="W41" s="42"/>
      <c r="X41" s="42"/>
      <c r="Y41" s="42"/>
      <c r="Z41" s="42"/>
      <c r="AA41" s="42"/>
      <c r="AB41" s="42"/>
      <c r="AC41" s="44"/>
      <c r="AD41" s="42"/>
      <c r="AE41" s="9"/>
      <c r="AF41" s="9"/>
      <c r="AG41" s="9"/>
      <c r="AH41" s="9"/>
      <c r="AI41" s="9"/>
      <c r="AJ41" s="9"/>
      <c r="AK41" s="9"/>
      <c r="AL41" s="9"/>
      <c r="AM41" s="9"/>
      <c r="AN41" s="9"/>
      <c r="AO41" s="9"/>
      <c r="AP41" s="9"/>
      <c r="AQ41" s="9"/>
    </row>
    <row r="42" spans="2:43" ht="15.75" customHeight="1">
      <c r="B42" s="9"/>
      <c r="C42" s="9"/>
      <c r="D42" s="9"/>
      <c r="E42" s="9"/>
      <c r="F42" s="9"/>
      <c r="G42" s="9"/>
      <c r="H42" s="9"/>
      <c r="I42" s="42"/>
      <c r="J42" s="42"/>
      <c r="K42" s="42"/>
      <c r="L42" s="42"/>
      <c r="M42" s="42"/>
      <c r="N42" s="42"/>
      <c r="O42" s="42"/>
      <c r="P42" s="42"/>
      <c r="Q42" s="42"/>
      <c r="R42" s="42"/>
      <c r="S42" s="42"/>
      <c r="T42" s="42"/>
      <c r="U42" s="9"/>
      <c r="V42" s="9"/>
      <c r="W42" s="42"/>
      <c r="X42" s="42"/>
      <c r="Y42" s="42"/>
      <c r="Z42" s="42"/>
      <c r="AA42" s="42"/>
      <c r="AB42" s="42"/>
      <c r="AC42" s="44"/>
      <c r="AD42" s="42"/>
      <c r="AE42" s="9"/>
      <c r="AF42" s="9"/>
      <c r="AG42" s="9"/>
      <c r="AH42" s="9"/>
      <c r="AI42" s="9"/>
      <c r="AJ42" s="9"/>
      <c r="AK42" s="9"/>
      <c r="AL42" s="9"/>
      <c r="AM42" s="9"/>
      <c r="AN42" s="9"/>
      <c r="AO42" s="9"/>
      <c r="AP42" s="9"/>
      <c r="AQ42" s="9"/>
    </row>
    <row r="43" spans="2:43" ht="15.75" customHeight="1">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row>
    <row r="44" spans="2:43" ht="15.75" customHeight="1">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row>
    <row r="45" spans="2:43" ht="15.75" customHeight="1">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row>
    <row r="46" spans="2:43" ht="15.75" customHeight="1">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row>
    <row r="47" spans="2:43" ht="15.75" customHeight="1">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row>
    <row r="48" spans="2:43" ht="15.75" customHeight="1">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row>
    <row r="49" spans="2:43" ht="15.75" customHeight="1">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row>
    <row r="50" spans="2:43" ht="15.75" customHeight="1">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row>
    <row r="51" spans="2:43" ht="15.75" customHeight="1">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row>
    <row r="52" spans="2:43" ht="15.75" customHeight="1">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row>
    <row r="53" spans="2:43" ht="15.75" customHeight="1">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row>
    <row r="54" spans="2:43" ht="15.75" customHeight="1">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row>
    <row r="55" spans="2:43" ht="15.75" customHeight="1">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row>
    <row r="56" spans="2:43" ht="15.75" customHeight="1">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row>
    <row r="57" spans="2:43" ht="15.75" customHeight="1">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row>
    <row r="58" spans="2:43" ht="15.75" customHeight="1">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row>
    <row r="59" spans="2:43" ht="15.75" customHeight="1">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row>
    <row r="60" spans="2:43" ht="15.75" customHeight="1">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row>
    <row r="61" spans="2:43" ht="15.75" customHeight="1">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row>
    <row r="62" spans="2:43" ht="15.75" customHeight="1">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row>
    <row r="63" spans="2:43" ht="15.75" customHeight="1">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row>
    <row r="64" spans="2:43" ht="15.75" customHeight="1">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row>
    <row r="65" spans="2:43" ht="15.75" customHeight="1">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row>
    <row r="66" spans="2:43" ht="15.75" customHeight="1">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row>
    <row r="67" spans="2:43" ht="15.75" customHeight="1">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row>
    <row r="68" spans="2:43" ht="15.75" customHeight="1">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row>
    <row r="69" spans="2:43" ht="15.75" customHeight="1">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row>
    <row r="70" spans="2:43" ht="15.75" customHeight="1">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row>
    <row r="71" spans="2:43" ht="15.75" customHeight="1">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row>
    <row r="72" spans="2:43" ht="15.75" customHeight="1">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row>
    <row r="73" spans="2:43" ht="15.75" customHeight="1">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row>
    <row r="74" spans="2:43" ht="15.75" customHeight="1">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row>
    <row r="75" spans="2:43" ht="15.75" customHeight="1">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row>
    <row r="76" spans="2:43" ht="15.75" customHeight="1">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row>
    <row r="77" spans="2:43" ht="15.75" customHeight="1">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row>
    <row r="78" spans="2:43" ht="15.75" customHeight="1">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row>
    <row r="79" spans="2:43" ht="15.75" customHeight="1">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row>
    <row r="80" spans="2:43" ht="15.75" customHeight="1">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row>
    <row r="81" spans="2:43" ht="15.75" customHeight="1">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row>
    <row r="82" spans="2:43" ht="15.75" customHeight="1">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row>
    <row r="83" spans="2:43" ht="15.75" customHeight="1">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row>
    <row r="84" spans="2:43" ht="15.75" customHeight="1">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row>
    <row r="85" spans="2:43" ht="15.75" customHeight="1">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row>
    <row r="86" spans="2:43" ht="15.75" customHeight="1">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row>
    <row r="87" spans="2:43" ht="15.75" customHeight="1">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row>
    <row r="88" spans="2:43" ht="15.75" customHeight="1">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row>
    <row r="89" spans="2:43" ht="15.75" customHeight="1">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row>
    <row r="90" spans="2:43" ht="15.75" customHeight="1">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row>
    <row r="91" spans="2:43" ht="15.75" customHeight="1">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row>
    <row r="92" spans="2:43" ht="15.75" customHeight="1">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row>
    <row r="93" spans="2:43" ht="15.75" customHeight="1">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row>
    <row r="94" spans="2:43" ht="15.75" customHeight="1">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row>
    <row r="95" spans="2:43" ht="15.75" customHeight="1">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row>
    <row r="96" spans="2:43" ht="15.75" customHeight="1">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row>
    <row r="97" spans="2:43" ht="15.75" customHeight="1">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row>
    <row r="98" spans="2:43" ht="15.75" customHeight="1">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row>
    <row r="99" spans="2:43" ht="15.75" customHeight="1">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row>
    <row r="100" spans="2:43" ht="15.75" customHeight="1">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row>
    <row r="101" spans="2:43" ht="15.75" customHeight="1">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row>
    <row r="102" spans="2:43" ht="15.75" customHeight="1">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row>
    <row r="103" spans="2:43" ht="15.75" customHeight="1">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row>
    <row r="104" spans="2:43" ht="15.75" customHeight="1">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row>
    <row r="105" spans="2:43" ht="15.75" customHeight="1">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row>
    <row r="106" spans="2:43" ht="15.75" customHeight="1">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row>
    <row r="107" spans="2:43" ht="15.75" customHeight="1">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row>
    <row r="108" spans="2:43" ht="15.75" customHeight="1">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row>
    <row r="109" spans="2:43" ht="15.75" customHeight="1">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row>
    <row r="110" spans="2:43" ht="15.75" customHeight="1">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row>
    <row r="111" spans="2:43" ht="15.75" customHeight="1">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row>
    <row r="112" spans="2:43" ht="15.75" customHeight="1">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row>
    <row r="113" spans="2:43" ht="15.75" customHeight="1">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row>
    <row r="114" spans="2:43" ht="15.75" customHeight="1">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row>
    <row r="115" spans="2:43" ht="15.75" customHeight="1">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row>
    <row r="116" spans="2:43" ht="15.75" customHeight="1">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row>
    <row r="117" spans="2:43" ht="15.75" customHeight="1">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row>
    <row r="118" spans="2:43" ht="15.75" customHeight="1">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row>
    <row r="119" spans="2:43" ht="15.75" customHeight="1">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row>
    <row r="120" spans="2:43" ht="15.75" customHeight="1">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row>
    <row r="121" spans="2:43" ht="15.75" customHeight="1">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row>
    <row r="122" spans="2:43" ht="15.75" customHeight="1">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row>
    <row r="123" spans="2:43" ht="15.75" customHeight="1">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row>
    <row r="124" spans="2:43" ht="15.75" customHeight="1">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row>
    <row r="125" spans="2:43" ht="15.75" customHeight="1">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row>
    <row r="126" spans="2:43" ht="15.75" customHeight="1">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row>
    <row r="127" spans="2:43" ht="15.75" customHeight="1">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row>
    <row r="128" spans="2:43" ht="15.75" customHeight="1">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row>
    <row r="129" spans="2:43" ht="15.75" customHeight="1">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row>
    <row r="130" spans="2:43" ht="15.75" customHeight="1">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row>
    <row r="131" spans="2:43" ht="15.75" customHeight="1">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row>
    <row r="132" spans="2:43" ht="15.75" customHeight="1">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row>
    <row r="133" spans="2:43" ht="15.75" customHeight="1">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row>
    <row r="134" spans="2:43" ht="15.75" customHeight="1">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row>
    <row r="135" spans="2:43" ht="15.75" customHeight="1">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row>
    <row r="136" spans="2:43" ht="15.75" customHeight="1">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row>
    <row r="137" spans="2:43" ht="15.75" customHeight="1">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row>
    <row r="138" spans="2:43" ht="15.75" customHeight="1">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row>
    <row r="139" spans="2:43" ht="15.75" customHeight="1">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row>
    <row r="140" spans="2:43" ht="15.75" customHeight="1">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row>
    <row r="141" spans="2:43" ht="15.75" customHeight="1">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row>
    <row r="142" spans="2:43" ht="15.75" customHeight="1">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row>
    <row r="143" spans="2:43" ht="15.75" customHeight="1">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row>
    <row r="144" spans="2:43" ht="15.75" customHeight="1">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row>
    <row r="145" spans="2:43" ht="15.75" customHeight="1">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row>
    <row r="146" spans="2:43" ht="15.75" customHeight="1">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row>
    <row r="147" spans="2:43" ht="15.75" customHeight="1">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row>
    <row r="148" spans="2:43" ht="15.75" customHeight="1">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row>
    <row r="149" spans="2:43" ht="15.75" customHeight="1">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row>
    <row r="150" spans="2:43" ht="15.75" customHeight="1">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row>
    <row r="151" spans="2:43" ht="15.75" customHeight="1">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row>
    <row r="152" spans="2:43" ht="15.75" customHeight="1">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row>
    <row r="153" spans="2:43" ht="15.75" customHeight="1">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row>
    <row r="154" spans="2:43" ht="15.75" customHeight="1">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row>
    <row r="155" spans="2:43" ht="15.75" customHeight="1">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row>
    <row r="156" spans="2:43" ht="15.75" customHeight="1">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row>
    <row r="157" spans="2:43" ht="15.75" customHeight="1">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row>
    <row r="158" spans="2:43" ht="15.75" customHeight="1">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row>
    <row r="159" spans="2:43" ht="15.75" customHeight="1">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row>
    <row r="160" spans="2:43" ht="15.75" customHeight="1">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row>
    <row r="161" spans="2:43" ht="15.75" customHeight="1">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row>
    <row r="162" spans="2:43" ht="15.75" customHeight="1">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row>
    <row r="163" spans="2:43" ht="15.75" customHeight="1">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row>
    <row r="164" spans="2:43" ht="15.75" customHeight="1">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row>
    <row r="165" spans="2:43" ht="15.75" customHeight="1">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row>
    <row r="166" spans="2:43" ht="15.75" customHeight="1">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row>
    <row r="167" spans="2:43" ht="15.75" customHeight="1">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row>
    <row r="168" spans="2:43" ht="15.75" customHeight="1">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row>
    <row r="169" spans="2:43" ht="15.75" customHeight="1">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row>
    <row r="170" spans="2:43" ht="15.75" customHeight="1">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row>
    <row r="171" spans="2:43" ht="15.75" customHeight="1">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row>
    <row r="172" spans="2:43" ht="15.75" customHeight="1">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row>
    <row r="173" spans="2:43" ht="15.75" customHeight="1">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row>
    <row r="174" spans="2:43" ht="15.75" customHeight="1">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row>
    <row r="175" spans="2:43" ht="15.75" customHeight="1">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row>
    <row r="176" spans="2:43" ht="15.75" customHeight="1">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row>
    <row r="177" spans="2:43" ht="15.75" customHeight="1">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row>
    <row r="178" spans="2:43" ht="15.75" customHeight="1">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row>
    <row r="179" spans="2:43" ht="15.75" customHeight="1">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row>
    <row r="180" spans="2:43" ht="15.75" customHeight="1">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row>
    <row r="181" spans="2:43" ht="15.75" customHeight="1">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row>
    <row r="182" spans="2:43" ht="15.75" customHeight="1">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row>
    <row r="183" spans="2:43" ht="15.75" customHeight="1">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row>
    <row r="184" spans="2:43" ht="15.75" customHeight="1">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row>
    <row r="185" spans="2:43" ht="15.75" customHeight="1">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row>
    <row r="186" spans="2:43" ht="15.75" customHeight="1">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row>
    <row r="187" spans="2:43" ht="15.75" customHeight="1">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row>
    <row r="188" spans="2:43" ht="15.75" customHeight="1">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row>
    <row r="189" spans="2:43" ht="15.75" customHeight="1">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row>
    <row r="190" spans="2:43" ht="15.75" customHeight="1">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row>
    <row r="191" spans="2:43" ht="15.75" customHeight="1">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row>
    <row r="192" spans="2:43" ht="15.75" customHeight="1">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row>
    <row r="193" spans="2:43" ht="15.75" customHeight="1">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row>
    <row r="194" spans="2:43" ht="15.75" customHeight="1">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row>
    <row r="195" spans="2:43" ht="15.75" customHeight="1">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row>
    <row r="196" spans="2:43" ht="15.75" customHeight="1">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row>
    <row r="197" spans="2:43" ht="15.75" customHeight="1">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row>
    <row r="198" spans="2:43" ht="15.75" customHeight="1">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row>
    <row r="199" spans="2:43" ht="15.75" customHeight="1">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row>
    <row r="200" spans="2:43" ht="15.75" customHeight="1">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row>
    <row r="201" spans="2:43" ht="15.75" customHeight="1">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row>
    <row r="202" spans="2:43" ht="15.75" customHeight="1">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row>
    <row r="203" spans="2:43" ht="15.75" customHeight="1">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row>
    <row r="204" spans="2:43" ht="15.75" customHeight="1">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row>
    <row r="205" spans="2:43" ht="15.75" customHeight="1">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row>
    <row r="206" spans="2:43" ht="15.75" customHeight="1">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row>
    <row r="207" spans="2:43" ht="15.75" customHeight="1">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row>
    <row r="208" spans="2:43" ht="15.75" customHeight="1">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row>
    <row r="209" spans="2:43" ht="15.75" customHeight="1">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row>
    <row r="210" spans="2:43" ht="15.75" customHeight="1">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row>
    <row r="211" spans="2:43" ht="15.75" customHeight="1">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row>
    <row r="212" spans="2:43" ht="15.75" customHeight="1">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row>
    <row r="213" spans="2:43" ht="15.75" customHeight="1">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row>
    <row r="214" spans="2:43" ht="15.75" customHeight="1">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row>
    <row r="215" spans="2:43" ht="15.75" customHeight="1">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row>
    <row r="216" spans="2:43" ht="15.75" customHeight="1">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row>
    <row r="217" spans="2:43" ht="15.75" customHeight="1">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row>
    <row r="218" spans="2:43" ht="15.75" customHeight="1">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row>
    <row r="219" spans="2:43" ht="15.75" customHeight="1"/>
    <row r="220" spans="2:43" ht="15.75" customHeight="1"/>
    <row r="221" spans="2:43" ht="15.75" customHeight="1"/>
    <row r="222" spans="2:43" ht="15.75" customHeight="1"/>
    <row r="223" spans="2:43" ht="15.75" customHeight="1"/>
    <row r="224" spans="2:4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autoFilter ref="A8:AQ23" xr:uid="{00000000-0009-0000-0000-00000D000000}">
    <filterColumn colId="8" showButton="0"/>
    <filterColumn colId="10" showButton="0"/>
    <filterColumn colId="12" showButton="0"/>
    <filterColumn colId="14" showButton="0"/>
    <filterColumn colId="16" showButton="0"/>
    <filterColumn colId="18">
      <filters>
        <filter val="No Aceptable  o Aceptable con control específico"/>
      </filters>
    </filterColumn>
    <filterColumn colId="30" showButton="0"/>
  </autoFilter>
  <mergeCells count="36">
    <mergeCell ref="U7:W7"/>
    <mergeCell ref="X4:Y4"/>
    <mergeCell ref="U9:U23"/>
    <mergeCell ref="V9:V23"/>
    <mergeCell ref="W9:W23"/>
    <mergeCell ref="X7:X8"/>
    <mergeCell ref="Y7:Y8"/>
    <mergeCell ref="I8:J8"/>
    <mergeCell ref="B7:B8"/>
    <mergeCell ref="C7:D7"/>
    <mergeCell ref="E7:E8"/>
    <mergeCell ref="F7:H7"/>
    <mergeCell ref="A2:AE2"/>
    <mergeCell ref="A3:C3"/>
    <mergeCell ref="D3:G3"/>
    <mergeCell ref="H3:K3"/>
    <mergeCell ref="L3:S3"/>
    <mergeCell ref="T3:W3"/>
    <mergeCell ref="X3:AA3"/>
    <mergeCell ref="AB3:AC3"/>
    <mergeCell ref="AE7:AE8"/>
    <mergeCell ref="K8:L8"/>
    <mergeCell ref="O8:P8"/>
    <mergeCell ref="A9:A23"/>
    <mergeCell ref="A4:C4"/>
    <mergeCell ref="D4:G4"/>
    <mergeCell ref="I7:S7"/>
    <mergeCell ref="Z4:AC4"/>
    <mergeCell ref="AD4:AE4"/>
    <mergeCell ref="R8:S8"/>
    <mergeCell ref="B9:B23"/>
    <mergeCell ref="A5:C5"/>
    <mergeCell ref="D5:AE5"/>
    <mergeCell ref="B6:AE6"/>
    <mergeCell ref="A7:A8"/>
    <mergeCell ref="Z7:AD7"/>
  </mergeCells>
  <conditionalFormatting sqref="R9:R23">
    <cfRule type="cellIs" dxfId="87" priority="1" stopIfTrue="1" operator="equal">
      <formula>"IV"</formula>
    </cfRule>
    <cfRule type="cellIs" dxfId="86" priority="2" stopIfTrue="1" operator="equal">
      <formula>"III"</formula>
    </cfRule>
    <cfRule type="cellIs" dxfId="85" priority="3" stopIfTrue="1" operator="equal">
      <formula>"II"</formula>
    </cfRule>
    <cfRule type="cellIs" dxfId="84" priority="4" stopIfTrue="1" operator="equal">
      <formula>"I"</formula>
    </cfRule>
  </conditionalFormatting>
  <conditionalFormatting sqref="S9:T23">
    <cfRule type="cellIs" dxfId="83" priority="5" operator="equal">
      <formula>"Mejorable"</formula>
    </cfRule>
    <cfRule type="cellIs" dxfId="82" priority="6" stopIfTrue="1" operator="equal">
      <formula>"No Aceptable"</formula>
    </cfRule>
    <cfRule type="cellIs" dxfId="81" priority="7" stopIfTrue="1" operator="equal">
      <formula>"Aceptable"</formula>
    </cfRule>
    <cfRule type="cellIs" dxfId="80" priority="8" operator="equal">
      <formula>"No Aceptable  o Aceptable con control específico"</formula>
    </cfRule>
  </conditionalFormatting>
  <conditionalFormatting sqref="T9:T17">
    <cfRule type="containsText" dxfId="79" priority="31" operator="containsText" text="SI">
      <formula>NOT(ISERROR(SEARCH(("SI"),(T9))))</formula>
    </cfRule>
    <cfRule type="cellIs" dxfId="78" priority="32" operator="equal">
      <formula>"NO"</formula>
    </cfRule>
    <cfRule type="containsText" dxfId="77" priority="33" operator="containsText" text="SI">
      <formula>NOT(ISERROR(SEARCH(("SI"),(T9))))</formula>
    </cfRule>
  </conditionalFormatting>
  <conditionalFormatting sqref="T18">
    <cfRule type="cellIs" dxfId="76" priority="10" operator="equal">
      <formula>"NO"</formula>
    </cfRule>
  </conditionalFormatting>
  <conditionalFormatting sqref="T19:T23">
    <cfRule type="containsText" dxfId="75" priority="20" operator="containsText" text="SI">
      <formula>NOT(ISERROR(SEARCH(("SI"),(T19))))</formula>
    </cfRule>
    <cfRule type="cellIs" dxfId="74" priority="21" operator="equal">
      <formula>"NO"</formula>
    </cfRule>
    <cfRule type="containsText" dxfId="73" priority="22" operator="containsText" text="SI">
      <formula>NOT(ISERROR(SEARCH(("SI"),(T19))))</formula>
    </cfRule>
  </conditionalFormatting>
  <dataValidations count="4">
    <dataValidation type="list" allowBlank="1" showErrorMessage="1" sqref="O9:O10 O13" xr:uid="{00000000-0002-0000-0D00-000000000000}">
      <formula1>NIVELCONSECUENCIA</formula1>
    </dataValidation>
    <dataValidation type="list" allowBlank="1" showErrorMessage="1" sqref="B9 T9:T23 Y9:Y23" xr:uid="{00000000-0002-0000-0D00-000001000000}">
      <formula1>RUTINARIA</formula1>
    </dataValidation>
    <dataValidation type="list" allowBlank="1" showErrorMessage="1" sqref="I9:I10 I13" xr:uid="{00000000-0002-0000-0D00-000002000000}">
      <formula1>NIVELDEFICIENCIA</formula1>
    </dataValidation>
    <dataValidation type="list" allowBlank="1" showErrorMessage="1" sqref="K9:K10 K13" xr:uid="{00000000-0002-0000-0D00-000003000000}">
      <formula1>NIVELEXPOSICION</formula1>
    </dataValidation>
  </dataValidations>
  <printOptions horizontalCentered="1"/>
  <pageMargins left="0.23622047244094491" right="0.23622047244094491" top="0.39370078740157483" bottom="0.39370078740157483" header="0" footer="0"/>
  <pageSetup scale="33" fitToHeight="0"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0726CE3E-00E1-445D-8F2E-84D06015116C}">
            <xm:f>NOT(ISERROR(SEARCH(("SI"),('1. SEV CIU'!T18))))</xm:f>
            <x14:dxf>
              <fill>
                <patternFill patternType="solid">
                  <fgColor rgb="FF92D050"/>
                  <bgColor rgb="FF92D050"/>
                </patternFill>
              </fill>
            </x14:dxf>
          </x14:cfRule>
          <x14:cfRule type="containsText" priority="11" operator="containsText" text="SI" id="{1B927F99-3CD6-4672-9083-1328373D75E3}">
            <xm:f>NOT(ISERROR(SEARCH(("SI"),('1. SEV CIU'!T18))))</xm:f>
            <x14:dxf>
              <fill>
                <patternFill patternType="solid">
                  <fgColor rgb="FFFF0000"/>
                  <bgColor rgb="FFFF0000"/>
                </patternFill>
              </fill>
            </x14:dxf>
          </x14:cfRule>
          <xm:sqref>T18</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FF99"/>
    <pageSetUpPr fitToPage="1"/>
  </sheetPr>
  <dimension ref="A1:AU989"/>
  <sheetViews>
    <sheetView showGridLines="0" view="pageBreakPreview" topLeftCell="A13" zoomScale="80" zoomScaleNormal="75" zoomScaleSheetLayoutView="80" workbookViewId="0">
      <selection activeCell="I18" sqref="I18"/>
    </sheetView>
  </sheetViews>
  <sheetFormatPr defaultColWidth="12.625" defaultRowHeight="15" customHeight="1"/>
  <cols>
    <col min="1" max="1" width="17.75" customWidth="1"/>
    <col min="2" max="2" width="5.25" customWidth="1"/>
    <col min="3" max="3" width="12.875" customWidth="1"/>
    <col min="4" max="4" width="14.5" customWidth="1"/>
    <col min="5" max="5" width="29" customWidth="1"/>
    <col min="6" max="6" width="20.25" customWidth="1"/>
    <col min="7" max="7" width="15.625" customWidth="1"/>
    <col min="8" max="8" width="25.5" customWidth="1"/>
    <col min="9" max="12" width="5.125" customWidth="1"/>
    <col min="13" max="13" width="5.875" customWidth="1"/>
    <col min="14" max="14" width="6.75" customWidth="1"/>
    <col min="15" max="18" width="5.125" customWidth="1"/>
    <col min="19" max="19" width="11.125" customWidth="1"/>
    <col min="20" max="20" width="14.125" customWidth="1"/>
    <col min="21" max="23" width="5.75" customWidth="1"/>
    <col min="24" max="24" width="15.875" style="57" customWidth="1"/>
    <col min="25" max="25" width="3.25" customWidth="1"/>
    <col min="26" max="27" width="13.375" customWidth="1"/>
    <col min="28" max="28" width="18.5" customWidth="1"/>
    <col min="29" max="29" width="36.75" customWidth="1"/>
    <col min="30" max="30" width="17.625" customWidth="1"/>
    <col min="31" max="31" width="18.875" customWidth="1"/>
    <col min="32" max="47" width="10" customWidth="1"/>
  </cols>
  <sheetData>
    <row r="1" spans="1:47" ht="8.25" customHeight="1">
      <c r="B1" s="7"/>
      <c r="C1" s="7"/>
      <c r="D1" s="7"/>
      <c r="E1" s="7"/>
      <c r="F1" s="7"/>
      <c r="G1" s="7"/>
      <c r="H1" s="7"/>
      <c r="I1" s="7"/>
      <c r="J1" s="7"/>
      <c r="K1" s="7"/>
      <c r="L1" s="7"/>
      <c r="M1" s="7"/>
      <c r="N1" s="7"/>
      <c r="O1" s="7"/>
      <c r="P1" s="7"/>
      <c r="Q1" s="7"/>
      <c r="R1" s="7"/>
      <c r="S1" s="7"/>
      <c r="T1" s="7"/>
      <c r="U1" s="7"/>
      <c r="V1" s="7"/>
      <c r="W1" s="7"/>
      <c r="X1" s="52"/>
      <c r="Y1" s="7"/>
      <c r="Z1" s="7"/>
      <c r="AA1" s="7"/>
      <c r="AB1" s="7"/>
      <c r="AC1" s="8"/>
      <c r="AD1" s="7"/>
      <c r="AE1" s="7"/>
      <c r="AF1" s="7"/>
      <c r="AG1" s="7"/>
      <c r="AH1" s="7"/>
      <c r="AI1" s="7"/>
      <c r="AJ1" s="7"/>
      <c r="AK1" s="7"/>
      <c r="AL1" s="7"/>
      <c r="AM1" s="7"/>
      <c r="AN1" s="7"/>
      <c r="AO1" s="7"/>
      <c r="AP1" s="7"/>
      <c r="AQ1" s="7"/>
      <c r="AR1" s="7"/>
      <c r="AS1" s="7"/>
      <c r="AT1" s="7"/>
    </row>
    <row r="2" spans="1:47" ht="63"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7"/>
      <c r="AG2" s="7"/>
      <c r="AH2" s="7"/>
      <c r="AI2" s="7"/>
      <c r="AJ2" s="7"/>
      <c r="AK2" s="7"/>
      <c r="AL2" s="7"/>
      <c r="AM2" s="7"/>
      <c r="AN2" s="7"/>
      <c r="AO2" s="7"/>
      <c r="AP2" s="7"/>
      <c r="AQ2" s="7"/>
      <c r="AR2" s="7"/>
      <c r="AS2" s="7"/>
      <c r="AT2" s="7"/>
    </row>
    <row r="3" spans="1:47" s="56"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716" t="s">
        <v>318</v>
      </c>
      <c r="AC3" s="716"/>
      <c r="AD3" s="77" t="s">
        <v>319</v>
      </c>
      <c r="AE3" s="378">
        <v>4</v>
      </c>
      <c r="AF3" s="7"/>
      <c r="AG3" s="7"/>
      <c r="AH3" s="7"/>
      <c r="AI3" s="7"/>
      <c r="AJ3" s="7"/>
      <c r="AK3" s="7"/>
      <c r="AL3" s="7"/>
      <c r="AM3" s="7"/>
      <c r="AN3" s="7"/>
      <c r="AO3" s="7"/>
      <c r="AP3" s="7"/>
      <c r="AQ3" s="7"/>
      <c r="AR3" s="7"/>
      <c r="AS3" s="7"/>
      <c r="AT3" s="7"/>
    </row>
    <row r="4" spans="1:47" s="56" customFormat="1" ht="22.5" customHeight="1">
      <c r="A4" s="438" t="s">
        <v>320</v>
      </c>
      <c r="B4" s="438"/>
      <c r="C4" s="438"/>
      <c r="D4" s="439" t="s">
        <v>829</v>
      </c>
      <c r="E4" s="440"/>
      <c r="F4" s="440"/>
      <c r="G4" s="441"/>
      <c r="H4" s="50"/>
      <c r="I4" s="219"/>
      <c r="J4" s="220"/>
      <c r="K4" s="220"/>
      <c r="L4" s="220"/>
      <c r="M4" s="220"/>
      <c r="N4" s="220"/>
      <c r="O4" s="220"/>
      <c r="P4" s="220"/>
      <c r="Q4" s="220"/>
      <c r="R4" s="220"/>
      <c r="S4" s="220"/>
      <c r="T4" s="220"/>
      <c r="U4" s="220"/>
      <c r="V4" s="220"/>
      <c r="W4" s="220"/>
      <c r="X4" s="446" t="s">
        <v>322</v>
      </c>
      <c r="Y4" s="447"/>
      <c r="Z4" s="439" t="s">
        <v>435</v>
      </c>
      <c r="AA4" s="440"/>
      <c r="AB4" s="440"/>
      <c r="AC4" s="444"/>
      <c r="AD4" s="445" t="s">
        <v>324</v>
      </c>
      <c r="AE4" s="445"/>
      <c r="AF4" s="9"/>
      <c r="AG4" s="9"/>
      <c r="AH4" s="9"/>
      <c r="AI4" s="9"/>
      <c r="AJ4" s="9"/>
      <c r="AK4" s="9"/>
      <c r="AL4" s="9"/>
      <c r="AM4" s="9"/>
      <c r="AN4" s="9"/>
      <c r="AO4" s="9"/>
      <c r="AP4" s="9"/>
      <c r="AQ4" s="9"/>
      <c r="AR4" s="9"/>
      <c r="AS4" s="9"/>
      <c r="AT4" s="9"/>
    </row>
    <row r="5" spans="1:47" s="56" customFormat="1" ht="22.5" customHeight="1">
      <c r="A5" s="438" t="s">
        <v>325</v>
      </c>
      <c r="B5" s="438"/>
      <c r="C5" s="438"/>
      <c r="D5" s="442" t="s">
        <v>830</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9"/>
      <c r="AG5" s="9"/>
      <c r="AH5" s="9"/>
      <c r="AI5" s="9"/>
      <c r="AJ5" s="9"/>
      <c r="AK5" s="9"/>
      <c r="AL5" s="9"/>
      <c r="AM5" s="9"/>
      <c r="AN5" s="9"/>
      <c r="AO5" s="9"/>
      <c r="AP5" s="9"/>
      <c r="AQ5" s="9"/>
      <c r="AR5" s="9"/>
      <c r="AS5" s="9"/>
      <c r="AT5" s="9"/>
    </row>
    <row r="6" spans="1:47" ht="25.5" customHeight="1">
      <c r="A6" s="91" t="s">
        <v>327</v>
      </c>
      <c r="B6" s="718" t="s">
        <v>831</v>
      </c>
      <c r="C6" s="718"/>
      <c r="D6" s="718"/>
      <c r="E6" s="718"/>
      <c r="F6" s="718"/>
      <c r="G6" s="718"/>
      <c r="H6" s="718"/>
      <c r="I6" s="718"/>
      <c r="J6" s="718"/>
      <c r="K6" s="718"/>
      <c r="L6" s="718"/>
      <c r="M6" s="718"/>
      <c r="N6" s="718"/>
      <c r="O6" s="718"/>
      <c r="P6" s="718"/>
      <c r="Q6" s="718"/>
      <c r="R6" s="718"/>
      <c r="S6" s="718"/>
      <c r="T6" s="718"/>
      <c r="U6" s="718"/>
      <c r="V6" s="718"/>
      <c r="W6" s="718"/>
      <c r="X6" s="718"/>
      <c r="Y6" s="718"/>
      <c r="Z6" s="718"/>
      <c r="AA6" s="718"/>
      <c r="AB6" s="718"/>
      <c r="AC6" s="718"/>
      <c r="AD6" s="718"/>
      <c r="AE6" s="718"/>
      <c r="AF6" s="9"/>
      <c r="AG6" s="9"/>
      <c r="AH6" s="9"/>
      <c r="AI6" s="9"/>
      <c r="AJ6" s="9"/>
      <c r="AK6" s="9"/>
      <c r="AL6" s="9"/>
      <c r="AM6" s="9"/>
      <c r="AN6" s="9"/>
      <c r="AO6" s="9"/>
      <c r="AP6" s="9"/>
      <c r="AQ6" s="9"/>
      <c r="AR6" s="9"/>
      <c r="AS6" s="9"/>
      <c r="AT6" s="9"/>
      <c r="AU6" s="9"/>
    </row>
    <row r="7" spans="1:47" ht="42.75" customHeight="1">
      <c r="A7" s="717" t="s">
        <v>329</v>
      </c>
      <c r="B7" s="436"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c r="AO7" s="9"/>
      <c r="AP7" s="9"/>
      <c r="AQ7" s="9"/>
      <c r="AR7" s="9"/>
      <c r="AS7" s="9"/>
      <c r="AT7" s="9"/>
      <c r="AU7" s="9"/>
    </row>
    <row r="8" spans="1:47" ht="144" customHeight="1">
      <c r="A8" s="717"/>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c r="AO8" s="9"/>
      <c r="AP8" s="9"/>
      <c r="AQ8" s="9"/>
      <c r="AR8" s="9"/>
      <c r="AS8" s="9"/>
      <c r="AT8" s="9"/>
      <c r="AU8" s="9"/>
    </row>
    <row r="9" spans="1:47" ht="78.75">
      <c r="A9" s="425" t="s">
        <v>832</v>
      </c>
      <c r="B9" s="425" t="s">
        <v>4</v>
      </c>
      <c r="C9" s="90" t="s">
        <v>6</v>
      </c>
      <c r="D9" s="95" t="s">
        <v>5</v>
      </c>
      <c r="E9" s="288"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2</v>
      </c>
      <c r="V9" s="429"/>
      <c r="W9" s="429">
        <f>U9+V9</f>
        <v>2</v>
      </c>
      <c r="X9" s="100" t="s">
        <v>137</v>
      </c>
      <c r="Y9" s="90" t="s">
        <v>4</v>
      </c>
      <c r="Z9" s="90" t="s">
        <v>86</v>
      </c>
      <c r="AA9" s="90" t="s">
        <v>86</v>
      </c>
      <c r="AB9" s="98" t="s">
        <v>341</v>
      </c>
      <c r="AC9" s="89" t="s">
        <v>342</v>
      </c>
      <c r="AD9" s="90" t="s">
        <v>86</v>
      </c>
      <c r="AE9" s="143" t="s">
        <v>86</v>
      </c>
      <c r="AF9" s="9"/>
      <c r="AG9" s="9"/>
      <c r="AH9" s="9"/>
      <c r="AI9" s="9"/>
      <c r="AJ9" s="9"/>
      <c r="AK9" s="9"/>
      <c r="AL9" s="9"/>
      <c r="AM9" s="9"/>
      <c r="AN9" s="9"/>
      <c r="AO9" s="9"/>
      <c r="AP9" s="9"/>
      <c r="AQ9" s="9"/>
      <c r="AR9" s="9"/>
      <c r="AS9" s="9"/>
      <c r="AT9" s="9"/>
      <c r="AU9" s="9"/>
    </row>
    <row r="10" spans="1:47" ht="133.5" hidden="1" customHeight="1">
      <c r="A10" s="425"/>
      <c r="B10" s="425"/>
      <c r="C10" s="90" t="s">
        <v>167</v>
      </c>
      <c r="D10" s="95" t="s">
        <v>9</v>
      </c>
      <c r="E10" s="288" t="s">
        <v>424</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101" t="s">
        <v>348</v>
      </c>
      <c r="AD10" s="90" t="s">
        <v>86</v>
      </c>
      <c r="AE10" s="143" t="s">
        <v>86</v>
      </c>
      <c r="AF10" s="9"/>
      <c r="AG10" s="9"/>
      <c r="AH10" s="9"/>
      <c r="AI10" s="9"/>
      <c r="AJ10" s="9"/>
      <c r="AK10" s="9"/>
      <c r="AL10" s="9"/>
      <c r="AM10" s="9"/>
      <c r="AN10" s="9"/>
      <c r="AO10" s="9"/>
      <c r="AP10" s="9"/>
      <c r="AQ10" s="9"/>
      <c r="AR10" s="9"/>
      <c r="AS10" s="9"/>
      <c r="AT10" s="9"/>
      <c r="AU10" s="9"/>
    </row>
    <row r="11" spans="1:47" ht="132" hidden="1" customHeight="1">
      <c r="A11" s="425"/>
      <c r="B11" s="425"/>
      <c r="C11" s="102" t="s">
        <v>349</v>
      </c>
      <c r="D11" s="102" t="s">
        <v>9</v>
      </c>
      <c r="E11" s="106"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105" t="s">
        <v>353</v>
      </c>
      <c r="AD11" s="90" t="s">
        <v>86</v>
      </c>
      <c r="AE11" s="142" t="s">
        <v>86</v>
      </c>
      <c r="AF11" s="9"/>
      <c r="AG11" s="9"/>
      <c r="AH11" s="9"/>
      <c r="AI11" s="9"/>
      <c r="AJ11" s="9"/>
      <c r="AK11" s="9"/>
      <c r="AL11" s="9"/>
      <c r="AM11" s="9"/>
      <c r="AN11" s="9"/>
      <c r="AO11" s="9"/>
      <c r="AP11" s="9"/>
      <c r="AQ11" s="9"/>
      <c r="AR11" s="9"/>
      <c r="AS11" s="9"/>
      <c r="AT11" s="9"/>
      <c r="AU11" s="9"/>
    </row>
    <row r="12" spans="1:47" ht="92.25" hidden="1" customHeight="1">
      <c r="A12" s="425"/>
      <c r="B12" s="425"/>
      <c r="C12" s="90" t="s">
        <v>354</v>
      </c>
      <c r="D12" s="90" t="s">
        <v>9</v>
      </c>
      <c r="E12" s="106"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06" t="s">
        <v>360</v>
      </c>
      <c r="AD12" s="90" t="s">
        <v>86</v>
      </c>
      <c r="AE12" s="143" t="s">
        <v>86</v>
      </c>
      <c r="AF12" s="9"/>
      <c r="AG12" s="9"/>
      <c r="AH12" s="9"/>
      <c r="AI12" s="9"/>
      <c r="AJ12" s="9"/>
      <c r="AK12" s="9"/>
      <c r="AL12" s="9"/>
      <c r="AM12" s="9"/>
      <c r="AN12" s="9"/>
      <c r="AO12" s="9"/>
      <c r="AP12" s="9"/>
      <c r="AQ12" s="9"/>
      <c r="AR12" s="9"/>
      <c r="AS12" s="9"/>
      <c r="AT12" s="9"/>
      <c r="AU12" s="9"/>
    </row>
    <row r="13" spans="1:47" ht="125.25" customHeight="1">
      <c r="A13" s="425"/>
      <c r="B13" s="425"/>
      <c r="C13" s="90" t="s">
        <v>206</v>
      </c>
      <c r="D13" s="95" t="s">
        <v>17</v>
      </c>
      <c r="E13" s="288" t="s">
        <v>361</v>
      </c>
      <c r="F13" s="95" t="s">
        <v>362</v>
      </c>
      <c r="G13" s="95" t="s">
        <v>363</v>
      </c>
      <c r="H13" s="95" t="s">
        <v>364</v>
      </c>
      <c r="I13" s="90">
        <v>6</v>
      </c>
      <c r="J13" s="217" t="str">
        <f t="shared" si="0"/>
        <v>Alto</v>
      </c>
      <c r="K13" s="90">
        <v>3</v>
      </c>
      <c r="L13" s="217" t="str">
        <f t="shared" si="1"/>
        <v>Frecuente</v>
      </c>
      <c r="M13" s="90">
        <f t="shared" si="7"/>
        <v>18</v>
      </c>
      <c r="N13" s="217" t="str">
        <f t="shared" si="2"/>
        <v>Alto</v>
      </c>
      <c r="O13" s="90">
        <v>25</v>
      </c>
      <c r="P13" s="217" t="str">
        <f t="shared" si="3"/>
        <v>Grave</v>
      </c>
      <c r="Q13" s="90">
        <f t="shared" si="4"/>
        <v>450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101" t="s">
        <v>366</v>
      </c>
      <c r="AD13" s="90" t="s">
        <v>86</v>
      </c>
      <c r="AE13" s="143" t="s">
        <v>367</v>
      </c>
      <c r="AF13" s="9"/>
      <c r="AG13" s="9"/>
      <c r="AH13" s="9"/>
      <c r="AI13" s="9"/>
      <c r="AJ13" s="9"/>
      <c r="AK13" s="9"/>
      <c r="AL13" s="9"/>
      <c r="AM13" s="9"/>
      <c r="AN13" s="9"/>
      <c r="AO13" s="9"/>
      <c r="AP13" s="9"/>
      <c r="AQ13" s="9"/>
      <c r="AR13" s="9"/>
      <c r="AS13" s="9"/>
      <c r="AT13" s="9"/>
      <c r="AU13" s="9"/>
    </row>
    <row r="14" spans="1:47" ht="122.25" customHeight="1">
      <c r="A14" s="425"/>
      <c r="B14" s="425"/>
      <c r="C14" s="90" t="s">
        <v>368</v>
      </c>
      <c r="D14" s="90" t="s">
        <v>20</v>
      </c>
      <c r="E14" s="106"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101" t="s">
        <v>374</v>
      </c>
      <c r="AD14" s="90" t="s">
        <v>86</v>
      </c>
      <c r="AE14" s="143" t="s">
        <v>86</v>
      </c>
      <c r="AF14" s="9"/>
      <c r="AG14" s="9"/>
      <c r="AH14" s="9"/>
      <c r="AI14" s="9"/>
      <c r="AJ14" s="9"/>
      <c r="AK14" s="9"/>
      <c r="AL14" s="9"/>
      <c r="AM14" s="9"/>
      <c r="AN14" s="9"/>
      <c r="AO14" s="9"/>
      <c r="AP14" s="9"/>
      <c r="AQ14" s="9"/>
      <c r="AR14" s="9"/>
      <c r="AS14" s="9"/>
      <c r="AT14" s="9"/>
      <c r="AU14" s="9"/>
    </row>
    <row r="15" spans="1:47" ht="149.25" customHeight="1">
      <c r="A15" s="425"/>
      <c r="B15" s="425"/>
      <c r="C15" s="90" t="s">
        <v>225</v>
      </c>
      <c r="D15" s="95" t="s">
        <v>20</v>
      </c>
      <c r="E15" s="89"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97" t="s">
        <v>377</v>
      </c>
      <c r="AD15" s="90" t="s">
        <v>86</v>
      </c>
      <c r="AE15" s="143" t="s">
        <v>86</v>
      </c>
      <c r="AF15" s="9"/>
      <c r="AG15" s="9"/>
      <c r="AH15" s="9"/>
      <c r="AI15" s="9"/>
      <c r="AJ15" s="9"/>
      <c r="AK15" s="9"/>
      <c r="AL15" s="9"/>
      <c r="AM15" s="9"/>
      <c r="AN15" s="9"/>
      <c r="AO15" s="9"/>
      <c r="AP15" s="9"/>
      <c r="AQ15" s="9"/>
      <c r="AR15" s="9"/>
      <c r="AS15" s="9"/>
      <c r="AT15" s="9"/>
      <c r="AU15" s="9"/>
    </row>
    <row r="16" spans="1:47" ht="85.5" hidden="1" customHeight="1">
      <c r="A16" s="425"/>
      <c r="B16" s="425"/>
      <c r="C16" s="90" t="s">
        <v>289</v>
      </c>
      <c r="D16" s="90" t="s">
        <v>23</v>
      </c>
      <c r="E16" s="106"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106" t="s">
        <v>384</v>
      </c>
      <c r="AD16" s="90" t="s">
        <v>86</v>
      </c>
      <c r="AE16" s="90" t="s">
        <v>86</v>
      </c>
      <c r="AF16" s="9"/>
      <c r="AG16" s="9"/>
      <c r="AH16" s="9"/>
      <c r="AI16" s="9"/>
      <c r="AJ16" s="9"/>
      <c r="AK16" s="9"/>
      <c r="AL16" s="9"/>
      <c r="AM16" s="9"/>
      <c r="AN16" s="9"/>
      <c r="AO16" s="9"/>
      <c r="AP16" s="9"/>
      <c r="AQ16" s="9"/>
      <c r="AR16" s="9"/>
      <c r="AS16" s="9"/>
      <c r="AT16" s="9"/>
      <c r="AU16" s="9"/>
    </row>
    <row r="17" spans="1:47" ht="117.75" hidden="1" customHeight="1">
      <c r="A17" s="425"/>
      <c r="B17" s="425"/>
      <c r="C17" s="90" t="s">
        <v>385</v>
      </c>
      <c r="D17" s="95" t="s">
        <v>23</v>
      </c>
      <c r="E17" s="106"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06" t="s">
        <v>391</v>
      </c>
      <c r="AD17" s="90" t="s">
        <v>86</v>
      </c>
      <c r="AE17" s="143" t="s">
        <v>86</v>
      </c>
      <c r="AF17" s="9"/>
      <c r="AG17" s="9"/>
      <c r="AH17" s="9"/>
      <c r="AI17" s="9"/>
      <c r="AJ17" s="9"/>
      <c r="AK17" s="9"/>
      <c r="AL17" s="9"/>
      <c r="AM17" s="9"/>
      <c r="AN17" s="9"/>
      <c r="AO17" s="9"/>
      <c r="AP17" s="9"/>
      <c r="AQ17" s="9"/>
      <c r="AR17" s="9"/>
      <c r="AS17" s="9"/>
      <c r="AT17" s="9"/>
      <c r="AU17" s="9"/>
    </row>
    <row r="18" spans="1:47" ht="117.75" customHeight="1">
      <c r="A18" s="425"/>
      <c r="B18" s="425"/>
      <c r="C18" s="90" t="s">
        <v>397</v>
      </c>
      <c r="D18" s="95" t="s">
        <v>23</v>
      </c>
      <c r="E18" s="106" t="s">
        <v>386</v>
      </c>
      <c r="F18" s="90" t="s">
        <v>86</v>
      </c>
      <c r="G18" s="98" t="s">
        <v>388</v>
      </c>
      <c r="H18" s="98" t="s">
        <v>381</v>
      </c>
      <c r="I18" s="98">
        <v>2</v>
      </c>
      <c r="J18" s="216" t="str">
        <f>+IF(I18="","Bajo",IF(I18=2,"Medio",IF(I18=6,"Alto",IF(I18=10,"Muy Alto",""))))</f>
        <v>Medio</v>
      </c>
      <c r="K18" s="98">
        <v>3</v>
      </c>
      <c r="L18" s="216" t="str">
        <f>+IF(K18=0,"",IF(K18=1,"Esporádica",IF(K18=2,"Ocasional",IF(K18=3,"Frecuente",IF(K18=4,"Continua","")))))</f>
        <v>Frecuente</v>
      </c>
      <c r="M18" s="98">
        <f>+IF(I18="",K18,(K18*I18))</f>
        <v>6</v>
      </c>
      <c r="N18" s="216" t="str">
        <f>+IF(M18=0,"",IF(M18&lt;5,"Bajo",IF(M18&lt;9,"Medio",IF(M18&lt;21,"Alto",IF(M18&lt;41,"Muy Alto","")))))</f>
        <v>Medio</v>
      </c>
      <c r="O18" s="98">
        <v>25</v>
      </c>
      <c r="P18" s="216" t="str">
        <f>+IF(O18=0,"",IF(O18&lt;11,"Leve",IF(O18&lt;26,"Grave",IF(O18&lt;61,"Muy Grave",IF(O18&lt;101,"Muerte","")))))</f>
        <v>Grave</v>
      </c>
      <c r="Q18" s="98">
        <f>+O18*M18</f>
        <v>150</v>
      </c>
      <c r="R18" s="90" t="str">
        <f>+IF(Q18=0,"",IF(Q18&lt;21,"IV",IF(Q18&lt;121,"III",IF(Q18&lt;501,"II",IF(Q18&lt;4001,"I","")))))</f>
        <v>II</v>
      </c>
      <c r="S18" s="99" t="str">
        <f>+IF(R18=0,"",IF(R18="I","No Aceptable",IF(R18="II","No Aceptable  o Aceptable con control específico",IF(R18="III","Aceptable",IF(R18="IV","Aceptable","")))))</f>
        <v>No Aceptable  o Aceptable con control específico</v>
      </c>
      <c r="T18" s="99" t="s">
        <v>4</v>
      </c>
      <c r="U18" s="430"/>
      <c r="V18" s="430"/>
      <c r="W18" s="430"/>
      <c r="X18" s="100" t="s">
        <v>246</v>
      </c>
      <c r="Y18" s="90" t="s">
        <v>4</v>
      </c>
      <c r="Z18" s="90" t="s">
        <v>86</v>
      </c>
      <c r="AA18" s="90" t="s">
        <v>86</v>
      </c>
      <c r="AB18" s="90" t="s">
        <v>398</v>
      </c>
      <c r="AC18" s="106" t="s">
        <v>391</v>
      </c>
      <c r="AD18" s="90" t="s">
        <v>86</v>
      </c>
      <c r="AE18" s="90" t="s">
        <v>86</v>
      </c>
      <c r="AF18" s="9"/>
      <c r="AG18" s="9"/>
      <c r="AH18" s="9"/>
      <c r="AI18" s="9"/>
      <c r="AJ18" s="9"/>
      <c r="AK18" s="9"/>
      <c r="AL18" s="9"/>
      <c r="AM18" s="9"/>
      <c r="AN18" s="9"/>
      <c r="AO18" s="9"/>
      <c r="AP18" s="9"/>
      <c r="AQ18" s="9"/>
      <c r="AR18" s="9"/>
      <c r="AS18" s="9"/>
      <c r="AT18" s="9"/>
      <c r="AU18" s="9"/>
    </row>
    <row r="19" spans="1:47" ht="108" hidden="1" customHeight="1">
      <c r="A19" s="425"/>
      <c r="B19" s="425"/>
      <c r="C19" s="90" t="s">
        <v>392</v>
      </c>
      <c r="D19" s="90" t="s">
        <v>23</v>
      </c>
      <c r="E19" s="106" t="s">
        <v>393</v>
      </c>
      <c r="F19" s="96" t="s">
        <v>339</v>
      </c>
      <c r="G19" s="98" t="s">
        <v>394</v>
      </c>
      <c r="H19" s="90" t="s">
        <v>395</v>
      </c>
      <c r="I19" s="98">
        <v>2</v>
      </c>
      <c r="J19" s="216" t="str">
        <f t="shared" si="0"/>
        <v>Medio</v>
      </c>
      <c r="K19" s="98">
        <v>1</v>
      </c>
      <c r="L19" s="216" t="str">
        <f t="shared" si="1"/>
        <v>Esporádica</v>
      </c>
      <c r="M19" s="98">
        <f t="shared" si="7"/>
        <v>2</v>
      </c>
      <c r="N19" s="216" t="str">
        <f t="shared" si="2"/>
        <v>Bajo</v>
      </c>
      <c r="O19" s="98">
        <v>10</v>
      </c>
      <c r="P19" s="216" t="str">
        <f t="shared" si="3"/>
        <v>Leve</v>
      </c>
      <c r="Q19" s="98">
        <f t="shared" si="4"/>
        <v>20</v>
      </c>
      <c r="R19" s="90" t="str">
        <f t="shared" si="5"/>
        <v>IV</v>
      </c>
      <c r="S19" s="99" t="str">
        <f t="shared" si="6"/>
        <v>Aceptable</v>
      </c>
      <c r="T19" s="99" t="s">
        <v>4</v>
      </c>
      <c r="U19" s="430"/>
      <c r="V19" s="430"/>
      <c r="W19" s="430"/>
      <c r="X19" s="100" t="s">
        <v>390</v>
      </c>
      <c r="Y19" s="90" t="s">
        <v>8</v>
      </c>
      <c r="Z19" s="90" t="s">
        <v>86</v>
      </c>
      <c r="AA19" s="90" t="s">
        <v>86</v>
      </c>
      <c r="AB19" s="90" t="s">
        <v>86</v>
      </c>
      <c r="AC19" s="106" t="s">
        <v>396</v>
      </c>
      <c r="AD19" s="90" t="s">
        <v>86</v>
      </c>
      <c r="AE19" s="143" t="s">
        <v>86</v>
      </c>
      <c r="AF19" s="9"/>
      <c r="AG19" s="9"/>
      <c r="AH19" s="9"/>
      <c r="AI19" s="9"/>
      <c r="AJ19" s="9"/>
      <c r="AK19" s="9"/>
      <c r="AL19" s="9"/>
      <c r="AM19" s="9"/>
      <c r="AN19" s="9"/>
      <c r="AO19" s="9"/>
      <c r="AP19" s="9"/>
      <c r="AQ19" s="9"/>
      <c r="AR19" s="9"/>
      <c r="AS19" s="9"/>
      <c r="AT19" s="9"/>
      <c r="AU19" s="9"/>
    </row>
    <row r="20" spans="1:47" ht="90" customHeight="1">
      <c r="A20" s="425"/>
      <c r="B20" s="425"/>
      <c r="C20" s="90" t="s">
        <v>399</v>
      </c>
      <c r="D20" s="95" t="s">
        <v>23</v>
      </c>
      <c r="E20" s="106"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06" t="s">
        <v>402</v>
      </c>
      <c r="AD20" s="90" t="s">
        <v>86</v>
      </c>
      <c r="AE20" s="143" t="s">
        <v>86</v>
      </c>
      <c r="AF20" s="9"/>
      <c r="AG20" s="9"/>
      <c r="AH20" s="9"/>
      <c r="AI20" s="9"/>
      <c r="AJ20" s="9"/>
      <c r="AK20" s="9"/>
      <c r="AL20" s="9"/>
      <c r="AM20" s="9"/>
      <c r="AN20" s="9"/>
      <c r="AO20" s="9"/>
      <c r="AP20" s="9"/>
      <c r="AQ20" s="9"/>
      <c r="AR20" s="9"/>
      <c r="AS20" s="9"/>
      <c r="AT20" s="9"/>
      <c r="AU20" s="9"/>
    </row>
    <row r="21" spans="1:47" ht="108" customHeight="1">
      <c r="A21" s="425"/>
      <c r="B21" s="425"/>
      <c r="C21" s="109" t="s">
        <v>403</v>
      </c>
      <c r="D21" s="95" t="s">
        <v>23</v>
      </c>
      <c r="E21" s="110"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110" t="s">
        <v>409</v>
      </c>
      <c r="AD21" s="90" t="s">
        <v>86</v>
      </c>
      <c r="AE21" s="143" t="s">
        <v>86</v>
      </c>
      <c r="AF21" s="9"/>
      <c r="AG21" s="9"/>
      <c r="AH21" s="9"/>
      <c r="AI21" s="9"/>
      <c r="AJ21" s="9"/>
      <c r="AK21" s="9"/>
      <c r="AL21" s="9"/>
      <c r="AM21" s="9"/>
      <c r="AN21" s="9"/>
      <c r="AO21" s="9"/>
      <c r="AP21" s="9"/>
      <c r="AQ21" s="9"/>
      <c r="AR21" s="9"/>
      <c r="AS21" s="9"/>
      <c r="AT21" s="9"/>
      <c r="AU21" s="9"/>
    </row>
    <row r="22" spans="1:47" s="88" customFormat="1" ht="77.25" customHeight="1">
      <c r="A22" s="425"/>
      <c r="B22" s="425"/>
      <c r="C22" s="109" t="s">
        <v>410</v>
      </c>
      <c r="D22" s="96" t="s">
        <v>23</v>
      </c>
      <c r="E22" s="110" t="s">
        <v>411</v>
      </c>
      <c r="F22" s="96" t="s">
        <v>86</v>
      </c>
      <c r="G22" s="109" t="s">
        <v>412</v>
      </c>
      <c r="H22" s="109" t="s">
        <v>413</v>
      </c>
      <c r="I22" s="98">
        <v>2</v>
      </c>
      <c r="J22" s="216" t="str">
        <f>+IF(I22="","Bajo",IF(I22=2,"Medio",IF(I22=6,"Alto",IF(I22=10,"Muy Alto",""))))</f>
        <v>Medio</v>
      </c>
      <c r="K22" s="98">
        <v>2</v>
      </c>
      <c r="L22" s="216" t="str">
        <f>+IF(K22=0,"",IF(K22=1,"Esporádica",IF(K22=2,"Ocasional",IF(K22=3,"Frecuente",IF(K22=4,"Continua","")))))</f>
        <v>Ocasional</v>
      </c>
      <c r="M22" s="98">
        <f>+IF(I22="",K22,(K22*I22))</f>
        <v>4</v>
      </c>
      <c r="N22" s="216" t="str">
        <f>+IF(M22=0,"",IF(M22&lt;5,"Bajo",IF(M22&lt;9,"Medio",IF(M22&lt;21,"Alto",IF(M22&lt;41,"Muy Alto","")))))</f>
        <v>Bajo</v>
      </c>
      <c r="O22" s="98">
        <v>60</v>
      </c>
      <c r="P22" s="216" t="str">
        <f>+IF(O22=0,"",IF(O22&lt;11,"Leve",IF(O22&lt;26,"Grave",IF(O22&lt;61,"Muy Grave",IF(O22&lt;101,"Muerte","")))))</f>
        <v>Muy Grave</v>
      </c>
      <c r="Q22" s="98">
        <f>+O22*M22</f>
        <v>240</v>
      </c>
      <c r="R22" s="98" t="str">
        <f>+IF(Q22=0,"",IF(Q22&lt;21,"IV",IF(Q22&lt;121,"III",IF(Q22&lt;501,"II",IF(Q22&lt;4001,"I","")))))</f>
        <v>II</v>
      </c>
      <c r="S22" s="111" t="str">
        <f>+IF(R22=0,"",IF(R22="I","No Aceptable",IF(R22="II","No Aceptable  o Aceptable con control específico",IF(R22="III","Aceptable",IF(R22="IV","Aceptable","")))))</f>
        <v>No Aceptable  o Aceptable con control específico</v>
      </c>
      <c r="T22" s="111" t="s">
        <v>4</v>
      </c>
      <c r="U22" s="430"/>
      <c r="V22" s="430"/>
      <c r="W22" s="430"/>
      <c r="X22" s="112" t="s">
        <v>414</v>
      </c>
      <c r="Y22" s="98" t="s">
        <v>4</v>
      </c>
      <c r="Z22" s="90" t="s">
        <v>86</v>
      </c>
      <c r="AA22" s="90" t="s">
        <v>86</v>
      </c>
      <c r="AB22" s="90" t="s">
        <v>86</v>
      </c>
      <c r="AC22" s="110" t="s">
        <v>415</v>
      </c>
      <c r="AD22" s="90" t="s">
        <v>86</v>
      </c>
      <c r="AE22" s="143" t="s">
        <v>86</v>
      </c>
      <c r="AF22" s="87"/>
      <c r="AG22" s="87"/>
      <c r="AH22" s="87"/>
      <c r="AI22" s="87"/>
      <c r="AJ22" s="87"/>
      <c r="AK22" s="87"/>
      <c r="AL22" s="87"/>
      <c r="AM22" s="87"/>
      <c r="AN22" s="87"/>
      <c r="AO22" s="87"/>
      <c r="AP22" s="87"/>
      <c r="AQ22" s="87"/>
      <c r="AR22" s="87"/>
      <c r="AS22" s="87"/>
      <c r="AT22" s="87"/>
      <c r="AU22" s="87"/>
    </row>
    <row r="23" spans="1:47" ht="137.25" customHeight="1">
      <c r="A23" s="425"/>
      <c r="B23" s="425"/>
      <c r="C23" s="90" t="s">
        <v>234</v>
      </c>
      <c r="D23" s="95" t="s">
        <v>26</v>
      </c>
      <c r="E23" s="106"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110" t="s">
        <v>419</v>
      </c>
      <c r="AD23" s="90" t="s">
        <v>86</v>
      </c>
      <c r="AE23" s="143" t="s">
        <v>86</v>
      </c>
      <c r="AF23" s="9"/>
      <c r="AG23" s="9"/>
      <c r="AH23" s="9"/>
      <c r="AI23" s="9"/>
      <c r="AJ23" s="9"/>
      <c r="AK23" s="9"/>
      <c r="AL23" s="9"/>
      <c r="AM23" s="9"/>
      <c r="AN23" s="9"/>
      <c r="AO23" s="9"/>
      <c r="AP23" s="9"/>
      <c r="AQ23" s="9"/>
      <c r="AR23" s="9"/>
      <c r="AS23" s="9"/>
      <c r="AT23" s="9"/>
      <c r="AU23" s="9"/>
    </row>
    <row r="24" spans="1:47" ht="15.75" customHeight="1">
      <c r="B24" s="9"/>
      <c r="C24" s="9"/>
      <c r="E24" s="9"/>
      <c r="F24" s="9"/>
      <c r="G24" s="9"/>
      <c r="H24" s="9"/>
      <c r="I24" s="42"/>
      <c r="J24" s="42"/>
      <c r="K24" s="42"/>
      <c r="L24" s="42"/>
      <c r="M24" s="42"/>
      <c r="N24" s="42"/>
      <c r="O24" s="42"/>
      <c r="P24" s="42"/>
      <c r="Q24" s="42"/>
      <c r="R24" s="42"/>
      <c r="S24" s="42"/>
      <c r="T24" s="42"/>
      <c r="U24" s="9"/>
      <c r="V24" s="9"/>
      <c r="W24" s="42"/>
      <c r="X24" s="53"/>
      <c r="Y24" s="42"/>
      <c r="Z24" s="42"/>
      <c r="AA24" s="42"/>
      <c r="AB24" s="42"/>
      <c r="AC24" s="44"/>
      <c r="AD24" s="42"/>
      <c r="AE24" s="9"/>
      <c r="AF24" s="9"/>
      <c r="AG24" s="9"/>
      <c r="AH24" s="9"/>
      <c r="AI24" s="9"/>
      <c r="AJ24" s="9"/>
      <c r="AK24" s="9"/>
      <c r="AL24" s="9"/>
      <c r="AM24" s="9"/>
      <c r="AN24" s="9"/>
      <c r="AO24" s="9"/>
      <c r="AP24" s="9"/>
      <c r="AQ24" s="9"/>
      <c r="AR24" s="9"/>
      <c r="AS24" s="9"/>
      <c r="AT24" s="9"/>
      <c r="AU24" s="9"/>
    </row>
    <row r="25" spans="1:47" ht="15.75" customHeight="1">
      <c r="B25" s="9"/>
      <c r="C25" s="9"/>
      <c r="E25" s="9"/>
      <c r="F25" s="9"/>
      <c r="G25" s="9"/>
      <c r="H25" s="9"/>
      <c r="I25" s="42"/>
      <c r="J25" s="42"/>
      <c r="K25" s="42"/>
      <c r="L25" s="42"/>
      <c r="M25" s="42"/>
      <c r="N25" s="42"/>
      <c r="O25" s="42"/>
      <c r="P25" s="42"/>
      <c r="Q25" s="42"/>
      <c r="R25" s="42"/>
      <c r="S25" s="42"/>
      <c r="T25" s="42"/>
      <c r="U25" s="9"/>
      <c r="V25" s="9"/>
      <c r="W25" s="42"/>
      <c r="X25" s="53"/>
      <c r="Y25" s="42"/>
      <c r="Z25" s="42"/>
      <c r="AA25" s="42"/>
      <c r="AB25" s="42"/>
      <c r="AC25" s="44"/>
      <c r="AD25" s="42"/>
      <c r="AE25" s="9"/>
      <c r="AF25" s="9"/>
      <c r="AG25" s="9"/>
      <c r="AH25" s="9"/>
      <c r="AI25" s="9"/>
      <c r="AJ25" s="9"/>
      <c r="AK25" s="9"/>
      <c r="AL25" s="9"/>
      <c r="AM25" s="9"/>
      <c r="AN25" s="9"/>
      <c r="AO25" s="9"/>
      <c r="AP25" s="9"/>
      <c r="AQ25" s="9"/>
      <c r="AR25" s="9"/>
      <c r="AS25" s="9"/>
      <c r="AT25" s="9"/>
      <c r="AU25" s="9"/>
    </row>
    <row r="26" spans="1:47" ht="15.75" customHeight="1">
      <c r="B26" s="9"/>
      <c r="C26" s="9"/>
      <c r="E26" s="9"/>
      <c r="F26" s="9"/>
      <c r="G26" s="9"/>
      <c r="H26" s="9"/>
      <c r="I26" s="42"/>
      <c r="J26" s="42"/>
      <c r="K26" s="42"/>
      <c r="L26" s="42"/>
      <c r="M26" s="42"/>
      <c r="N26" s="42"/>
      <c r="O26" s="42"/>
      <c r="P26" s="42"/>
      <c r="Q26" s="42"/>
      <c r="R26" s="42"/>
      <c r="S26" s="42"/>
      <c r="T26" s="42"/>
      <c r="U26" s="9"/>
      <c r="V26" s="9"/>
      <c r="W26" s="42"/>
      <c r="X26" s="53"/>
      <c r="Y26" s="42"/>
      <c r="Z26" s="42"/>
      <c r="AA26" s="42"/>
      <c r="AB26" s="42"/>
      <c r="AC26" s="44"/>
      <c r="AD26" s="42"/>
      <c r="AE26" s="9"/>
      <c r="AF26" s="9"/>
      <c r="AG26" s="9"/>
      <c r="AH26" s="9"/>
      <c r="AI26" s="9"/>
      <c r="AJ26" s="9"/>
      <c r="AK26" s="9"/>
      <c r="AL26" s="9"/>
      <c r="AM26" s="9"/>
      <c r="AN26" s="9"/>
      <c r="AO26" s="9"/>
      <c r="AP26" s="9"/>
      <c r="AQ26" s="9"/>
      <c r="AR26" s="9"/>
      <c r="AS26" s="9"/>
      <c r="AT26" s="9"/>
      <c r="AU26" s="9"/>
    </row>
    <row r="27" spans="1:47" ht="15.75" customHeight="1">
      <c r="B27" s="9"/>
      <c r="C27" s="9"/>
      <c r="E27" s="9"/>
      <c r="F27" s="9"/>
      <c r="G27" s="9"/>
      <c r="H27" s="9"/>
      <c r="I27" s="42"/>
      <c r="J27" s="42"/>
      <c r="K27" s="42"/>
      <c r="L27" s="42"/>
      <c r="M27" s="42"/>
      <c r="N27" s="42"/>
      <c r="O27" s="42"/>
      <c r="P27" s="42"/>
      <c r="Q27" s="42"/>
      <c r="R27" s="42"/>
      <c r="S27" s="42"/>
      <c r="T27" s="42"/>
      <c r="U27" s="9"/>
      <c r="V27" s="9"/>
      <c r="W27" s="42"/>
      <c r="X27" s="53"/>
      <c r="Y27" s="42"/>
      <c r="Z27" s="42"/>
      <c r="AA27" s="42"/>
      <c r="AB27" s="42"/>
      <c r="AC27" s="44"/>
      <c r="AD27" s="42"/>
      <c r="AE27" s="9"/>
      <c r="AF27" s="9"/>
      <c r="AG27" s="9"/>
      <c r="AH27" s="9"/>
      <c r="AI27" s="9"/>
      <c r="AJ27" s="9"/>
      <c r="AK27" s="9"/>
      <c r="AL27" s="9"/>
      <c r="AM27" s="9"/>
      <c r="AN27" s="9"/>
      <c r="AO27" s="9"/>
      <c r="AP27" s="9"/>
      <c r="AQ27" s="9"/>
      <c r="AR27" s="9"/>
      <c r="AS27" s="9"/>
      <c r="AT27" s="9"/>
      <c r="AU27" s="9"/>
    </row>
    <row r="28" spans="1:47" ht="15.75" customHeight="1">
      <c r="B28" s="9"/>
      <c r="C28" s="9"/>
      <c r="E28" s="9"/>
      <c r="F28" s="9"/>
      <c r="G28" s="9"/>
      <c r="H28" s="9"/>
      <c r="I28" s="42"/>
      <c r="J28" s="42"/>
      <c r="K28" s="42"/>
      <c r="L28" s="42"/>
      <c r="M28" s="42"/>
      <c r="N28" s="42"/>
      <c r="O28" s="42"/>
      <c r="P28" s="42"/>
      <c r="Q28" s="42"/>
      <c r="R28" s="42"/>
      <c r="S28" s="42"/>
      <c r="T28" s="42"/>
      <c r="U28" s="9"/>
      <c r="V28" s="9"/>
      <c r="W28" s="42"/>
      <c r="X28" s="53"/>
      <c r="Y28" s="42"/>
      <c r="Z28" s="42"/>
      <c r="AA28" s="42"/>
      <c r="AB28" s="42"/>
      <c r="AC28" s="44"/>
      <c r="AD28" s="42"/>
      <c r="AE28" s="9"/>
      <c r="AF28" s="9"/>
      <c r="AG28" s="9"/>
      <c r="AH28" s="9"/>
      <c r="AI28" s="9"/>
      <c r="AJ28" s="9"/>
      <c r="AK28" s="9"/>
      <c r="AL28" s="9"/>
      <c r="AM28" s="9"/>
      <c r="AN28" s="9"/>
      <c r="AO28" s="9"/>
      <c r="AP28" s="9"/>
      <c r="AQ28" s="9"/>
      <c r="AR28" s="9"/>
      <c r="AS28" s="9"/>
      <c r="AT28" s="9"/>
      <c r="AU28" s="9"/>
    </row>
    <row r="29" spans="1:47" ht="15.75" customHeight="1">
      <c r="B29" s="9"/>
      <c r="C29" s="9"/>
      <c r="E29" s="9"/>
      <c r="F29" s="9"/>
      <c r="G29" s="9"/>
      <c r="H29" s="9"/>
      <c r="I29" s="42"/>
      <c r="J29" s="42"/>
      <c r="K29" s="42"/>
      <c r="L29" s="42"/>
      <c r="M29" s="42"/>
      <c r="N29" s="42"/>
      <c r="O29" s="42"/>
      <c r="P29" s="42"/>
      <c r="Q29" s="42"/>
      <c r="R29" s="42"/>
      <c r="S29" s="42"/>
      <c r="T29" s="42"/>
      <c r="U29" s="9"/>
      <c r="V29" s="9"/>
      <c r="W29" s="42"/>
      <c r="X29" s="53"/>
      <c r="Y29" s="42"/>
      <c r="Z29" s="42"/>
      <c r="AA29" s="42"/>
      <c r="AB29" s="42"/>
      <c r="AC29" s="44"/>
      <c r="AD29" s="42"/>
      <c r="AE29" s="9"/>
      <c r="AF29" s="9"/>
      <c r="AG29" s="9"/>
      <c r="AH29" s="9"/>
      <c r="AI29" s="9"/>
      <c r="AJ29" s="9"/>
      <c r="AK29" s="9"/>
      <c r="AL29" s="9"/>
      <c r="AM29" s="9"/>
      <c r="AN29" s="9"/>
      <c r="AO29" s="9"/>
      <c r="AP29" s="9"/>
      <c r="AQ29" s="9"/>
      <c r="AR29" s="9"/>
      <c r="AS29" s="9"/>
      <c r="AT29" s="9"/>
      <c r="AU29" s="9"/>
    </row>
    <row r="30" spans="1:47" ht="15.75" customHeight="1">
      <c r="B30" s="9"/>
      <c r="C30" s="9"/>
      <c r="E30" s="9"/>
      <c r="F30" s="9"/>
      <c r="G30" s="9"/>
      <c r="H30" s="9"/>
      <c r="I30" s="42"/>
      <c r="J30" s="42"/>
      <c r="K30" s="42"/>
      <c r="L30" s="42"/>
      <c r="M30" s="42"/>
      <c r="N30" s="42"/>
      <c r="O30" s="42"/>
      <c r="P30" s="42"/>
      <c r="Q30" s="42"/>
      <c r="R30" s="42"/>
      <c r="S30" s="42"/>
      <c r="T30" s="42"/>
      <c r="U30" s="9"/>
      <c r="V30" s="9"/>
      <c r="W30" s="42"/>
      <c r="X30" s="53"/>
      <c r="Y30" s="42"/>
      <c r="Z30" s="42"/>
      <c r="AA30" s="42"/>
      <c r="AB30" s="42"/>
      <c r="AC30" s="44"/>
      <c r="AD30" s="42"/>
      <c r="AE30" s="9"/>
      <c r="AF30" s="9"/>
      <c r="AG30" s="9"/>
      <c r="AH30" s="9"/>
      <c r="AI30" s="9"/>
      <c r="AJ30" s="9"/>
      <c r="AK30" s="9"/>
      <c r="AL30" s="9"/>
      <c r="AM30" s="9"/>
      <c r="AN30" s="9"/>
      <c r="AO30" s="9"/>
      <c r="AP30" s="9"/>
      <c r="AQ30" s="9"/>
      <c r="AR30" s="9"/>
      <c r="AS30" s="9"/>
      <c r="AT30" s="9"/>
      <c r="AU30" s="9"/>
    </row>
    <row r="31" spans="1:47" ht="15.75" customHeight="1">
      <c r="B31" s="9"/>
      <c r="C31" s="9"/>
      <c r="E31" s="9"/>
      <c r="F31" s="9"/>
      <c r="G31" s="9"/>
      <c r="H31" s="9"/>
      <c r="I31" s="42"/>
      <c r="J31" s="42"/>
      <c r="K31" s="42"/>
      <c r="L31" s="42"/>
      <c r="M31" s="42"/>
      <c r="N31" s="42"/>
      <c r="O31" s="42"/>
      <c r="P31" s="42"/>
      <c r="Q31" s="42"/>
      <c r="R31" s="42"/>
      <c r="S31" s="42"/>
      <c r="T31" s="42"/>
      <c r="U31" s="9"/>
      <c r="V31" s="9"/>
      <c r="W31" s="42"/>
      <c r="X31" s="53"/>
      <c r="Y31" s="42"/>
      <c r="Z31" s="42"/>
      <c r="AA31" s="42"/>
      <c r="AB31" s="42"/>
      <c r="AC31" s="44"/>
      <c r="AD31" s="42"/>
      <c r="AE31" s="9"/>
      <c r="AF31" s="9"/>
      <c r="AG31" s="9"/>
      <c r="AH31" s="9"/>
      <c r="AI31" s="9"/>
      <c r="AJ31" s="9"/>
      <c r="AK31" s="9"/>
      <c r="AL31" s="9"/>
      <c r="AM31" s="9"/>
      <c r="AN31" s="9"/>
      <c r="AO31" s="9"/>
      <c r="AP31" s="9"/>
      <c r="AQ31" s="9"/>
      <c r="AR31" s="9"/>
      <c r="AS31" s="9"/>
      <c r="AT31" s="9"/>
      <c r="AU31" s="9"/>
    </row>
    <row r="32" spans="1:47" ht="15.75" customHeight="1">
      <c r="B32" s="9"/>
      <c r="C32" s="9"/>
      <c r="E32" s="9"/>
      <c r="F32" s="9"/>
      <c r="G32" s="9"/>
      <c r="H32" s="9"/>
      <c r="I32" s="42"/>
      <c r="J32" s="42"/>
      <c r="K32" s="42"/>
      <c r="L32" s="42"/>
      <c r="M32" s="42"/>
      <c r="N32" s="42"/>
      <c r="O32" s="42"/>
      <c r="P32" s="42"/>
      <c r="Q32" s="42"/>
      <c r="R32" s="42"/>
      <c r="S32" s="42"/>
      <c r="T32" s="42"/>
      <c r="U32" s="9"/>
      <c r="V32" s="9"/>
      <c r="W32" s="42"/>
      <c r="X32" s="53"/>
      <c r="Y32" s="42"/>
      <c r="Z32" s="42"/>
      <c r="AA32" s="42"/>
      <c r="AB32" s="42"/>
      <c r="AC32" s="44"/>
      <c r="AD32" s="42"/>
      <c r="AE32" s="9"/>
      <c r="AF32" s="9"/>
      <c r="AG32" s="9"/>
      <c r="AH32" s="9"/>
      <c r="AI32" s="9"/>
      <c r="AJ32" s="9"/>
      <c r="AK32" s="9"/>
      <c r="AL32" s="9"/>
      <c r="AM32" s="9"/>
      <c r="AN32" s="9"/>
      <c r="AO32" s="9"/>
      <c r="AP32" s="9"/>
      <c r="AQ32" s="9"/>
      <c r="AR32" s="9"/>
      <c r="AS32" s="9"/>
      <c r="AT32" s="9"/>
      <c r="AU32" s="9"/>
    </row>
    <row r="33" spans="2:47" ht="15.75" customHeight="1">
      <c r="B33" s="9"/>
      <c r="C33" s="9"/>
      <c r="E33" s="9"/>
      <c r="F33" s="9"/>
      <c r="G33" s="9"/>
      <c r="H33" s="9"/>
      <c r="I33" s="42"/>
      <c r="J33" s="42"/>
      <c r="K33" s="42"/>
      <c r="L33" s="42"/>
      <c r="M33" s="42"/>
      <c r="N33" s="42"/>
      <c r="O33" s="42"/>
      <c r="P33" s="42"/>
      <c r="Q33" s="42"/>
      <c r="R33" s="42"/>
      <c r="S33" s="42"/>
      <c r="T33" s="42"/>
      <c r="U33" s="9"/>
      <c r="V33" s="9"/>
      <c r="W33" s="42"/>
      <c r="X33" s="53"/>
      <c r="Y33" s="42"/>
      <c r="Z33" s="42"/>
      <c r="AA33" s="42"/>
      <c r="AB33" s="42"/>
      <c r="AC33" s="44"/>
      <c r="AD33" s="42"/>
      <c r="AE33" s="9"/>
      <c r="AF33" s="9"/>
      <c r="AG33" s="9"/>
      <c r="AH33" s="9"/>
      <c r="AI33" s="9"/>
      <c r="AJ33" s="9"/>
      <c r="AK33" s="9"/>
      <c r="AL33" s="9"/>
      <c r="AM33" s="9"/>
      <c r="AN33" s="9"/>
      <c r="AO33" s="9"/>
      <c r="AP33" s="9"/>
      <c r="AQ33" s="9"/>
      <c r="AR33" s="9"/>
      <c r="AS33" s="9"/>
      <c r="AT33" s="9"/>
      <c r="AU33" s="9"/>
    </row>
    <row r="34" spans="2:47" ht="15.75" customHeight="1">
      <c r="B34" s="9"/>
      <c r="C34" s="9"/>
      <c r="E34" s="9"/>
      <c r="F34" s="9"/>
      <c r="G34" s="9"/>
      <c r="H34" s="9"/>
      <c r="I34" s="42"/>
      <c r="J34" s="42"/>
      <c r="K34" s="42"/>
      <c r="L34" s="42"/>
      <c r="M34" s="42"/>
      <c r="N34" s="42"/>
      <c r="O34" s="42"/>
      <c r="P34" s="42"/>
      <c r="Q34" s="42"/>
      <c r="R34" s="42"/>
      <c r="S34" s="42"/>
      <c r="T34" s="42"/>
      <c r="U34" s="9"/>
      <c r="V34" s="9"/>
      <c r="W34" s="42"/>
      <c r="X34" s="53"/>
      <c r="Y34" s="42"/>
      <c r="Z34" s="42"/>
      <c r="AA34" s="42"/>
      <c r="AB34" s="42"/>
      <c r="AC34" s="44"/>
      <c r="AD34" s="42"/>
      <c r="AE34" s="9"/>
      <c r="AF34" s="9"/>
      <c r="AG34" s="9"/>
      <c r="AH34" s="9"/>
      <c r="AI34" s="9"/>
      <c r="AJ34" s="9"/>
      <c r="AK34" s="9"/>
      <c r="AL34" s="9"/>
      <c r="AM34" s="9"/>
      <c r="AN34" s="9"/>
      <c r="AO34" s="9"/>
      <c r="AP34" s="9"/>
      <c r="AQ34" s="9"/>
      <c r="AR34" s="9"/>
      <c r="AS34" s="9"/>
      <c r="AT34" s="9"/>
      <c r="AU34" s="9"/>
    </row>
    <row r="35" spans="2:47" ht="15.75" customHeight="1">
      <c r="B35" s="9"/>
      <c r="C35" s="9"/>
      <c r="E35" s="9"/>
      <c r="F35" s="9"/>
      <c r="G35" s="9"/>
      <c r="H35" s="9"/>
      <c r="I35" s="42"/>
      <c r="J35" s="42"/>
      <c r="K35" s="42"/>
      <c r="L35" s="42"/>
      <c r="M35" s="42"/>
      <c r="N35" s="42"/>
      <c r="O35" s="42"/>
      <c r="P35" s="42"/>
      <c r="Q35" s="42"/>
      <c r="R35" s="42"/>
      <c r="S35" s="42"/>
      <c r="T35" s="42"/>
      <c r="U35" s="9"/>
      <c r="V35" s="9"/>
      <c r="W35" s="42"/>
      <c r="X35" s="53"/>
      <c r="Y35" s="42"/>
      <c r="Z35" s="42"/>
      <c r="AA35" s="42"/>
      <c r="AB35" s="42"/>
      <c r="AC35" s="44"/>
      <c r="AD35" s="42"/>
      <c r="AE35" s="9"/>
      <c r="AF35" s="9"/>
      <c r="AG35" s="9"/>
      <c r="AH35" s="9"/>
      <c r="AI35" s="9"/>
      <c r="AJ35" s="9"/>
      <c r="AK35" s="9"/>
      <c r="AL35" s="9"/>
      <c r="AM35" s="9"/>
      <c r="AN35" s="9"/>
      <c r="AO35" s="9"/>
      <c r="AP35" s="9"/>
      <c r="AQ35" s="9"/>
      <c r="AR35" s="9"/>
      <c r="AS35" s="9"/>
      <c r="AT35" s="9"/>
      <c r="AU35" s="9"/>
    </row>
    <row r="36" spans="2:47" ht="15.75" customHeight="1">
      <c r="B36" s="9"/>
      <c r="C36" s="9"/>
      <c r="E36" s="9"/>
      <c r="F36" s="9"/>
      <c r="G36" s="9"/>
      <c r="H36" s="9"/>
      <c r="I36" s="42"/>
      <c r="J36" s="42"/>
      <c r="K36" s="42"/>
      <c r="L36" s="42"/>
      <c r="M36" s="42"/>
      <c r="N36" s="42"/>
      <c r="O36" s="42"/>
      <c r="P36" s="42"/>
      <c r="Q36" s="42"/>
      <c r="R36" s="42"/>
      <c r="S36" s="42"/>
      <c r="T36" s="42"/>
      <c r="U36" s="9"/>
      <c r="V36" s="9"/>
      <c r="W36" s="42"/>
      <c r="X36" s="53"/>
      <c r="Y36" s="42"/>
      <c r="Z36" s="42"/>
      <c r="AA36" s="42"/>
      <c r="AB36" s="42"/>
      <c r="AC36" s="44"/>
      <c r="AD36" s="42"/>
      <c r="AE36" s="9"/>
      <c r="AF36" s="9"/>
      <c r="AG36" s="9"/>
      <c r="AH36" s="9"/>
      <c r="AI36" s="9"/>
      <c r="AJ36" s="9"/>
      <c r="AK36" s="9"/>
      <c r="AL36" s="9"/>
      <c r="AM36" s="9"/>
      <c r="AN36" s="9"/>
      <c r="AO36" s="9"/>
      <c r="AP36" s="9"/>
      <c r="AQ36" s="9"/>
      <c r="AR36" s="9"/>
      <c r="AS36" s="9"/>
      <c r="AT36" s="9"/>
      <c r="AU36" s="9"/>
    </row>
    <row r="37" spans="2:47" ht="15.75" customHeight="1">
      <c r="B37" s="9"/>
      <c r="C37" s="9"/>
      <c r="E37" s="9"/>
      <c r="F37" s="9"/>
      <c r="G37" s="9"/>
      <c r="H37" s="9"/>
      <c r="I37" s="42"/>
      <c r="J37" s="42"/>
      <c r="K37" s="42"/>
      <c r="L37" s="42"/>
      <c r="M37" s="42"/>
      <c r="N37" s="42"/>
      <c r="O37" s="42"/>
      <c r="P37" s="42"/>
      <c r="Q37" s="42"/>
      <c r="R37" s="42"/>
      <c r="S37" s="42"/>
      <c r="T37" s="42"/>
      <c r="U37" s="9"/>
      <c r="V37" s="9"/>
      <c r="W37" s="42"/>
      <c r="X37" s="53"/>
      <c r="Y37" s="42"/>
      <c r="Z37" s="42"/>
      <c r="AA37" s="42"/>
      <c r="AB37" s="42"/>
      <c r="AC37" s="44"/>
      <c r="AD37" s="42"/>
      <c r="AE37" s="9"/>
      <c r="AF37" s="9"/>
      <c r="AG37" s="9"/>
      <c r="AH37" s="9"/>
      <c r="AI37" s="9"/>
      <c r="AJ37" s="9"/>
      <c r="AK37" s="9"/>
      <c r="AL37" s="9"/>
      <c r="AM37" s="9"/>
      <c r="AN37" s="9"/>
      <c r="AO37" s="9"/>
      <c r="AP37" s="9"/>
      <c r="AQ37" s="9"/>
      <c r="AR37" s="9"/>
      <c r="AS37" s="9"/>
      <c r="AT37" s="9"/>
      <c r="AU37" s="9"/>
    </row>
    <row r="38" spans="2:47" ht="15.75" customHeight="1">
      <c r="B38" s="9"/>
      <c r="C38" s="9"/>
      <c r="E38" s="9"/>
      <c r="F38" s="9"/>
      <c r="G38" s="9"/>
      <c r="H38" s="9"/>
      <c r="I38" s="42"/>
      <c r="J38" s="42"/>
      <c r="K38" s="42"/>
      <c r="L38" s="42"/>
      <c r="M38" s="42"/>
      <c r="N38" s="42"/>
      <c r="O38" s="42"/>
      <c r="P38" s="42"/>
      <c r="Q38" s="42"/>
      <c r="R38" s="42"/>
      <c r="S38" s="42"/>
      <c r="T38" s="42"/>
      <c r="U38" s="9"/>
      <c r="V38" s="9"/>
      <c r="W38" s="42"/>
      <c r="X38" s="53"/>
      <c r="Y38" s="42"/>
      <c r="Z38" s="42"/>
      <c r="AA38" s="42"/>
      <c r="AB38" s="42"/>
      <c r="AC38" s="44"/>
      <c r="AD38" s="42"/>
      <c r="AE38" s="9"/>
      <c r="AF38" s="9"/>
      <c r="AG38" s="9"/>
      <c r="AH38" s="9"/>
      <c r="AI38" s="9"/>
      <c r="AJ38" s="9"/>
      <c r="AK38" s="9"/>
      <c r="AL38" s="9"/>
      <c r="AM38" s="9"/>
      <c r="AN38" s="9"/>
      <c r="AO38" s="9"/>
      <c r="AP38" s="9"/>
      <c r="AQ38" s="9"/>
      <c r="AR38" s="9"/>
      <c r="AS38" s="9"/>
      <c r="AT38" s="9"/>
      <c r="AU38" s="9"/>
    </row>
    <row r="39" spans="2:47" ht="15.75" customHeight="1">
      <c r="B39" s="9"/>
      <c r="C39" s="9"/>
      <c r="E39" s="9"/>
      <c r="F39" s="9"/>
      <c r="G39" s="9"/>
      <c r="H39" s="9"/>
      <c r="I39" s="42"/>
      <c r="J39" s="42"/>
      <c r="K39" s="42"/>
      <c r="L39" s="42"/>
      <c r="M39" s="42"/>
      <c r="N39" s="42"/>
      <c r="O39" s="42"/>
      <c r="P39" s="42"/>
      <c r="Q39" s="42"/>
      <c r="R39" s="42"/>
      <c r="S39" s="42"/>
      <c r="T39" s="42"/>
      <c r="U39" s="9"/>
      <c r="V39" s="9"/>
      <c r="W39" s="42"/>
      <c r="X39" s="53"/>
      <c r="Y39" s="42"/>
      <c r="Z39" s="42"/>
      <c r="AA39" s="42"/>
      <c r="AB39" s="42"/>
      <c r="AC39" s="44"/>
      <c r="AD39" s="42"/>
      <c r="AE39" s="9"/>
      <c r="AF39" s="9"/>
      <c r="AG39" s="9"/>
      <c r="AH39" s="9"/>
      <c r="AI39" s="9"/>
      <c r="AJ39" s="9"/>
      <c r="AK39" s="9"/>
      <c r="AL39" s="9"/>
      <c r="AM39" s="9"/>
      <c r="AN39" s="9"/>
      <c r="AO39" s="9"/>
      <c r="AP39" s="9"/>
      <c r="AQ39" s="9"/>
      <c r="AR39" s="9"/>
      <c r="AS39" s="9"/>
      <c r="AT39" s="9"/>
      <c r="AU39" s="9"/>
    </row>
    <row r="40" spans="2:47" ht="15.75" customHeight="1">
      <c r="B40" s="9"/>
      <c r="C40" s="9"/>
      <c r="E40" s="9"/>
      <c r="F40" s="9"/>
      <c r="G40" s="9"/>
      <c r="H40" s="9"/>
      <c r="I40" s="42"/>
      <c r="J40" s="42"/>
      <c r="K40" s="42"/>
      <c r="L40" s="42"/>
      <c r="M40" s="42"/>
      <c r="N40" s="42"/>
      <c r="O40" s="42"/>
      <c r="P40" s="42"/>
      <c r="Q40" s="42"/>
      <c r="R40" s="42"/>
      <c r="S40" s="42"/>
      <c r="T40" s="42"/>
      <c r="U40" s="9"/>
      <c r="V40" s="9"/>
      <c r="W40" s="42"/>
      <c r="X40" s="53"/>
      <c r="Y40" s="42"/>
      <c r="Z40" s="42"/>
      <c r="AA40" s="42"/>
      <c r="AB40" s="42"/>
      <c r="AC40" s="44"/>
      <c r="AD40" s="42"/>
      <c r="AE40" s="9"/>
      <c r="AF40" s="9"/>
      <c r="AG40" s="9"/>
      <c r="AH40" s="9"/>
      <c r="AI40" s="9"/>
      <c r="AJ40" s="9"/>
      <c r="AK40" s="9"/>
      <c r="AL40" s="9"/>
      <c r="AM40" s="9"/>
      <c r="AN40" s="9"/>
      <c r="AO40" s="9"/>
      <c r="AP40" s="9"/>
      <c r="AQ40" s="9"/>
      <c r="AR40" s="9"/>
      <c r="AS40" s="9"/>
      <c r="AT40" s="9"/>
      <c r="AU40" s="9"/>
    </row>
    <row r="41" spans="2:47" ht="15.75" customHeight="1">
      <c r="B41" s="9"/>
      <c r="C41" s="9"/>
      <c r="E41" s="9"/>
      <c r="F41" s="9"/>
      <c r="G41" s="9"/>
      <c r="H41" s="9"/>
      <c r="I41" s="42"/>
      <c r="J41" s="42"/>
      <c r="K41" s="42"/>
      <c r="L41" s="42"/>
      <c r="M41" s="42"/>
      <c r="N41" s="42"/>
      <c r="O41" s="42"/>
      <c r="P41" s="42"/>
      <c r="Q41" s="42"/>
      <c r="R41" s="42"/>
      <c r="S41" s="42"/>
      <c r="T41" s="42"/>
      <c r="U41" s="9"/>
      <c r="V41" s="9"/>
      <c r="W41" s="42"/>
      <c r="X41" s="53"/>
      <c r="Y41" s="42"/>
      <c r="Z41" s="42"/>
      <c r="AA41" s="42"/>
      <c r="AB41" s="42"/>
      <c r="AC41" s="44"/>
      <c r="AD41" s="42"/>
      <c r="AE41" s="9"/>
      <c r="AF41" s="9"/>
      <c r="AG41" s="9"/>
      <c r="AH41" s="9"/>
      <c r="AI41" s="9"/>
      <c r="AJ41" s="9"/>
      <c r="AK41" s="9"/>
      <c r="AL41" s="9"/>
      <c r="AM41" s="9"/>
      <c r="AN41" s="9"/>
      <c r="AO41" s="9"/>
      <c r="AP41" s="9"/>
      <c r="AQ41" s="9"/>
      <c r="AR41" s="9"/>
      <c r="AS41" s="9"/>
      <c r="AT41" s="9"/>
      <c r="AU41" s="9"/>
    </row>
    <row r="42" spans="2:47" ht="15.75" customHeight="1">
      <c r="B42" s="9"/>
      <c r="C42" s="9"/>
      <c r="E42" s="9"/>
      <c r="F42" s="9"/>
      <c r="G42" s="9"/>
      <c r="H42" s="9"/>
      <c r="I42" s="42"/>
      <c r="J42" s="42"/>
      <c r="K42" s="42"/>
      <c r="L42" s="42"/>
      <c r="M42" s="42"/>
      <c r="N42" s="42"/>
      <c r="O42" s="42"/>
      <c r="P42" s="42"/>
      <c r="Q42" s="42"/>
      <c r="R42" s="42"/>
      <c r="S42" s="42"/>
      <c r="T42" s="42"/>
      <c r="U42" s="9"/>
      <c r="V42" s="9"/>
      <c r="W42" s="42"/>
      <c r="X42" s="53"/>
      <c r="Y42" s="42"/>
      <c r="Z42" s="42"/>
      <c r="AA42" s="42"/>
      <c r="AB42" s="42"/>
      <c r="AC42" s="44"/>
      <c r="AD42" s="42"/>
      <c r="AE42" s="9"/>
      <c r="AF42" s="9"/>
      <c r="AG42" s="9"/>
      <c r="AH42" s="9"/>
      <c r="AI42" s="9"/>
      <c r="AJ42" s="9"/>
      <c r="AK42" s="9"/>
      <c r="AL42" s="9"/>
      <c r="AM42" s="9"/>
      <c r="AN42" s="9"/>
      <c r="AO42" s="9"/>
      <c r="AP42" s="9"/>
      <c r="AQ42" s="9"/>
      <c r="AR42" s="9"/>
      <c r="AS42" s="9"/>
      <c r="AT42" s="9"/>
      <c r="AU42" s="9"/>
    </row>
    <row r="43" spans="2:47" ht="15.75" customHeight="1">
      <c r="B43" s="9"/>
      <c r="C43" s="9"/>
      <c r="E43" s="9"/>
      <c r="F43" s="9"/>
      <c r="G43" s="9"/>
      <c r="H43" s="9"/>
      <c r="I43" s="42"/>
      <c r="J43" s="42"/>
      <c r="K43" s="42"/>
      <c r="L43" s="42"/>
      <c r="M43" s="42"/>
      <c r="N43" s="42"/>
      <c r="O43" s="42"/>
      <c r="P43" s="42"/>
      <c r="Q43" s="42"/>
      <c r="R43" s="42"/>
      <c r="S43" s="42"/>
      <c r="T43" s="42"/>
      <c r="U43" s="9"/>
      <c r="V43" s="9"/>
      <c r="W43" s="42"/>
      <c r="X43" s="53"/>
      <c r="Y43" s="42"/>
      <c r="Z43" s="42"/>
      <c r="AA43" s="42"/>
      <c r="AB43" s="42"/>
      <c r="AC43" s="44"/>
      <c r="AD43" s="42"/>
      <c r="AE43" s="9"/>
      <c r="AF43" s="9"/>
      <c r="AG43" s="9"/>
      <c r="AH43" s="9"/>
      <c r="AI43" s="9"/>
      <c r="AJ43" s="9"/>
      <c r="AK43" s="9"/>
      <c r="AL43" s="9"/>
      <c r="AM43" s="9"/>
      <c r="AN43" s="9"/>
      <c r="AO43" s="9"/>
      <c r="AP43" s="9"/>
      <c r="AQ43" s="9"/>
      <c r="AR43" s="9"/>
      <c r="AS43" s="9"/>
      <c r="AT43" s="9"/>
      <c r="AU43" s="9"/>
    </row>
    <row r="44" spans="2:47" ht="15.75" customHeight="1">
      <c r="B44" s="9"/>
      <c r="C44" s="9"/>
      <c r="E44" s="9"/>
      <c r="F44" s="9"/>
      <c r="G44" s="9"/>
      <c r="H44" s="9"/>
      <c r="I44" s="42"/>
      <c r="J44" s="42"/>
      <c r="K44" s="42"/>
      <c r="L44" s="42"/>
      <c r="M44" s="42"/>
      <c r="N44" s="42"/>
      <c r="O44" s="42"/>
      <c r="P44" s="42"/>
      <c r="Q44" s="42"/>
      <c r="R44" s="42"/>
      <c r="S44" s="42"/>
      <c r="T44" s="42"/>
      <c r="U44" s="9"/>
      <c r="V44" s="9"/>
      <c r="W44" s="42"/>
      <c r="X44" s="53"/>
      <c r="Y44" s="42"/>
      <c r="Z44" s="42"/>
      <c r="AA44" s="42"/>
      <c r="AB44" s="42"/>
      <c r="AC44" s="44"/>
      <c r="AD44" s="42"/>
      <c r="AE44" s="9"/>
      <c r="AF44" s="9"/>
      <c r="AG44" s="9"/>
      <c r="AH44" s="9"/>
      <c r="AI44" s="9"/>
      <c r="AJ44" s="9"/>
      <c r="AK44" s="9"/>
      <c r="AL44" s="9"/>
      <c r="AM44" s="9"/>
      <c r="AN44" s="9"/>
      <c r="AO44" s="9"/>
      <c r="AP44" s="9"/>
      <c r="AQ44" s="9"/>
      <c r="AR44" s="9"/>
      <c r="AS44" s="9"/>
      <c r="AT44" s="9"/>
      <c r="AU44" s="9"/>
    </row>
    <row r="45" spans="2:47" ht="15.75" customHeight="1">
      <c r="B45" s="9"/>
      <c r="C45" s="9"/>
      <c r="D45" s="9"/>
      <c r="E45" s="9"/>
      <c r="F45" s="9"/>
      <c r="G45" s="9"/>
      <c r="H45" s="9"/>
      <c r="I45" s="42"/>
      <c r="J45" s="42"/>
      <c r="K45" s="42"/>
      <c r="L45" s="42"/>
      <c r="M45" s="42"/>
      <c r="N45" s="42"/>
      <c r="O45" s="42"/>
      <c r="P45" s="42"/>
      <c r="Q45" s="42"/>
      <c r="R45" s="42"/>
      <c r="S45" s="42"/>
      <c r="T45" s="42"/>
      <c r="U45" s="9"/>
      <c r="V45" s="9"/>
      <c r="W45" s="42"/>
      <c r="X45" s="53"/>
      <c r="Y45" s="42"/>
      <c r="Z45" s="42"/>
      <c r="AA45" s="42"/>
      <c r="AB45" s="42"/>
      <c r="AC45" s="44"/>
      <c r="AD45" s="42"/>
      <c r="AE45" s="9"/>
      <c r="AF45" s="9"/>
      <c r="AG45" s="9"/>
      <c r="AH45" s="9"/>
      <c r="AI45" s="9"/>
      <c r="AJ45" s="9"/>
      <c r="AK45" s="9"/>
      <c r="AL45" s="9"/>
      <c r="AM45" s="9"/>
      <c r="AN45" s="9"/>
      <c r="AO45" s="9"/>
      <c r="AP45" s="9"/>
      <c r="AQ45" s="9"/>
      <c r="AR45" s="9"/>
      <c r="AS45" s="9"/>
      <c r="AT45" s="9"/>
      <c r="AU45" s="9"/>
    </row>
    <row r="46" spans="2:47" ht="15.75" customHeight="1">
      <c r="B46" s="9"/>
      <c r="C46" s="9"/>
      <c r="D46" s="9"/>
      <c r="E46" s="9"/>
      <c r="F46" s="9"/>
      <c r="G46" s="9"/>
      <c r="H46" s="9"/>
      <c r="I46" s="42"/>
      <c r="J46" s="42"/>
      <c r="K46" s="42"/>
      <c r="L46" s="42"/>
      <c r="M46" s="42"/>
      <c r="N46" s="42"/>
      <c r="O46" s="42"/>
      <c r="P46" s="42"/>
      <c r="Q46" s="42"/>
      <c r="R46" s="42"/>
      <c r="S46" s="42"/>
      <c r="T46" s="42"/>
      <c r="U46" s="9"/>
      <c r="V46" s="9"/>
      <c r="W46" s="42"/>
      <c r="X46" s="53"/>
      <c r="Y46" s="42"/>
      <c r="Z46" s="42"/>
      <c r="AA46" s="42"/>
      <c r="AB46" s="42"/>
      <c r="AC46" s="44"/>
      <c r="AD46" s="42"/>
      <c r="AE46" s="9"/>
      <c r="AF46" s="9"/>
      <c r="AG46" s="9"/>
      <c r="AH46" s="9"/>
      <c r="AI46" s="9"/>
      <c r="AJ46" s="9"/>
      <c r="AK46" s="9"/>
      <c r="AL46" s="9"/>
      <c r="AM46" s="9"/>
      <c r="AN46" s="9"/>
      <c r="AO46" s="9"/>
      <c r="AP46" s="9"/>
      <c r="AQ46" s="9"/>
      <c r="AR46" s="9"/>
      <c r="AS46" s="9"/>
      <c r="AT46" s="9"/>
      <c r="AU46" s="9"/>
    </row>
    <row r="47" spans="2:47" ht="15.75" customHeight="1">
      <c r="B47" s="9"/>
      <c r="C47" s="9"/>
      <c r="D47" s="9"/>
      <c r="E47" s="9"/>
      <c r="F47" s="9"/>
      <c r="G47" s="9"/>
      <c r="H47" s="9"/>
      <c r="I47" s="42"/>
      <c r="J47" s="42"/>
      <c r="K47" s="42"/>
      <c r="L47" s="42"/>
      <c r="M47" s="42"/>
      <c r="N47" s="42"/>
      <c r="O47" s="42"/>
      <c r="P47" s="42"/>
      <c r="Q47" s="42"/>
      <c r="R47" s="42"/>
      <c r="S47" s="42"/>
      <c r="T47" s="42"/>
      <c r="U47" s="9"/>
      <c r="V47" s="9"/>
      <c r="W47" s="42"/>
      <c r="X47" s="53"/>
      <c r="Y47" s="42"/>
      <c r="Z47" s="42"/>
      <c r="AA47" s="42"/>
      <c r="AB47" s="42"/>
      <c r="AC47" s="44"/>
      <c r="AD47" s="42"/>
      <c r="AE47" s="9"/>
      <c r="AF47" s="9"/>
      <c r="AG47" s="9"/>
      <c r="AH47" s="9"/>
      <c r="AI47" s="9"/>
      <c r="AJ47" s="9"/>
      <c r="AK47" s="9"/>
      <c r="AL47" s="9"/>
      <c r="AM47" s="9"/>
      <c r="AN47" s="9"/>
      <c r="AO47" s="9"/>
      <c r="AP47" s="9"/>
      <c r="AQ47" s="9"/>
      <c r="AR47" s="9"/>
      <c r="AS47" s="9"/>
      <c r="AT47" s="9"/>
      <c r="AU47" s="9"/>
    </row>
    <row r="48" spans="2:47" ht="15.75" customHeight="1">
      <c r="B48" s="9"/>
      <c r="C48" s="9"/>
      <c r="D48" s="9"/>
      <c r="E48" s="9"/>
      <c r="F48" s="9"/>
      <c r="G48" s="9"/>
      <c r="H48" s="9"/>
      <c r="I48" s="42"/>
      <c r="J48" s="42"/>
      <c r="K48" s="42"/>
      <c r="L48" s="42"/>
      <c r="M48" s="42"/>
      <c r="N48" s="42"/>
      <c r="O48" s="42"/>
      <c r="P48" s="42"/>
      <c r="Q48" s="42"/>
      <c r="R48" s="42"/>
      <c r="S48" s="42"/>
      <c r="T48" s="42"/>
      <c r="U48" s="9"/>
      <c r="V48" s="9"/>
      <c r="W48" s="42"/>
      <c r="X48" s="53"/>
      <c r="Y48" s="42"/>
      <c r="Z48" s="42"/>
      <c r="AA48" s="42"/>
      <c r="AB48" s="42"/>
      <c r="AC48" s="44"/>
      <c r="AD48" s="42"/>
      <c r="AE48" s="9"/>
      <c r="AF48" s="9"/>
      <c r="AG48" s="9"/>
      <c r="AH48" s="9"/>
      <c r="AI48" s="9"/>
      <c r="AJ48" s="9"/>
      <c r="AK48" s="9"/>
      <c r="AL48" s="9"/>
      <c r="AM48" s="9"/>
      <c r="AN48" s="9"/>
      <c r="AO48" s="9"/>
      <c r="AP48" s="9"/>
      <c r="AQ48" s="9"/>
      <c r="AR48" s="9"/>
      <c r="AS48" s="9"/>
      <c r="AT48" s="9"/>
      <c r="AU48" s="9"/>
    </row>
    <row r="49" spans="2:47" ht="15.75" customHeight="1">
      <c r="B49" s="9"/>
      <c r="C49" s="9"/>
      <c r="D49" s="9"/>
      <c r="E49" s="9"/>
      <c r="F49" s="9"/>
      <c r="G49" s="9"/>
      <c r="H49" s="9"/>
      <c r="I49" s="42"/>
      <c r="J49" s="42"/>
      <c r="K49" s="42"/>
      <c r="L49" s="42"/>
      <c r="M49" s="42"/>
      <c r="N49" s="42"/>
      <c r="O49" s="42"/>
      <c r="P49" s="42"/>
      <c r="Q49" s="42"/>
      <c r="R49" s="42"/>
      <c r="S49" s="42"/>
      <c r="T49" s="42"/>
      <c r="U49" s="9"/>
      <c r="V49" s="9"/>
      <c r="W49" s="42"/>
      <c r="X49" s="53"/>
      <c r="Y49" s="42"/>
      <c r="Z49" s="42"/>
      <c r="AA49" s="42"/>
      <c r="AB49" s="42"/>
      <c r="AC49" s="44"/>
      <c r="AD49" s="42"/>
      <c r="AE49" s="9"/>
      <c r="AF49" s="9"/>
      <c r="AG49" s="9"/>
      <c r="AH49" s="9"/>
      <c r="AI49" s="9"/>
      <c r="AJ49" s="9"/>
      <c r="AK49" s="9"/>
      <c r="AL49" s="9"/>
      <c r="AM49" s="9"/>
      <c r="AN49" s="9"/>
      <c r="AO49" s="9"/>
      <c r="AP49" s="9"/>
      <c r="AQ49" s="9"/>
      <c r="AR49" s="9"/>
      <c r="AS49" s="9"/>
      <c r="AT49" s="9"/>
      <c r="AU49" s="9"/>
    </row>
    <row r="50" spans="2:47" ht="15.75" customHeight="1">
      <c r="B50" s="9"/>
      <c r="C50" s="9"/>
      <c r="D50" s="9"/>
      <c r="E50" s="9"/>
      <c r="F50" s="9"/>
      <c r="G50" s="9"/>
      <c r="H50" s="9"/>
      <c r="I50" s="42"/>
      <c r="J50" s="42"/>
      <c r="K50" s="42"/>
      <c r="L50" s="42"/>
      <c r="M50" s="42"/>
      <c r="N50" s="42"/>
      <c r="O50" s="42"/>
      <c r="P50" s="42"/>
      <c r="Q50" s="42"/>
      <c r="R50" s="42"/>
      <c r="S50" s="42"/>
      <c r="T50" s="42"/>
      <c r="U50" s="9"/>
      <c r="V50" s="9"/>
      <c r="W50" s="42"/>
      <c r="X50" s="53"/>
      <c r="Y50" s="42"/>
      <c r="Z50" s="42"/>
      <c r="AA50" s="42"/>
      <c r="AB50" s="42"/>
      <c r="AC50" s="44"/>
      <c r="AD50" s="42"/>
      <c r="AE50" s="9"/>
      <c r="AF50" s="9"/>
      <c r="AG50" s="9"/>
      <c r="AH50" s="9"/>
      <c r="AI50" s="9"/>
      <c r="AJ50" s="9"/>
      <c r="AK50" s="9"/>
      <c r="AL50" s="9"/>
      <c r="AM50" s="9"/>
      <c r="AN50" s="9"/>
      <c r="AO50" s="9"/>
      <c r="AP50" s="9"/>
      <c r="AQ50" s="9"/>
      <c r="AR50" s="9"/>
      <c r="AS50" s="9"/>
      <c r="AT50" s="9"/>
      <c r="AU50" s="9"/>
    </row>
    <row r="51" spans="2:47" ht="15.75" customHeight="1">
      <c r="B51" s="9"/>
      <c r="C51" s="9"/>
      <c r="D51" s="9"/>
      <c r="E51" s="9"/>
      <c r="F51" s="9"/>
      <c r="G51" s="9"/>
      <c r="H51" s="9"/>
      <c r="I51" s="42"/>
      <c r="J51" s="42"/>
      <c r="K51" s="42"/>
      <c r="L51" s="42"/>
      <c r="M51" s="42"/>
      <c r="N51" s="42"/>
      <c r="O51" s="42"/>
      <c r="P51" s="42"/>
      <c r="Q51" s="42"/>
      <c r="R51" s="42"/>
      <c r="S51" s="42"/>
      <c r="T51" s="42"/>
      <c r="U51" s="9"/>
      <c r="V51" s="9"/>
      <c r="W51" s="42"/>
      <c r="X51" s="53"/>
      <c r="Y51" s="42"/>
      <c r="Z51" s="42"/>
      <c r="AA51" s="42"/>
      <c r="AB51" s="42"/>
      <c r="AC51" s="44"/>
      <c r="AD51" s="42"/>
      <c r="AE51" s="9"/>
      <c r="AF51" s="9"/>
      <c r="AG51" s="9"/>
      <c r="AH51" s="9"/>
      <c r="AI51" s="9"/>
      <c r="AJ51" s="9"/>
      <c r="AK51" s="9"/>
      <c r="AL51" s="9"/>
      <c r="AM51" s="9"/>
      <c r="AN51" s="9"/>
      <c r="AO51" s="9"/>
      <c r="AP51" s="9"/>
      <c r="AQ51" s="9"/>
      <c r="AR51" s="9"/>
      <c r="AS51" s="9"/>
      <c r="AT51" s="9"/>
      <c r="AU51" s="9"/>
    </row>
    <row r="52" spans="2:47" ht="15.75" customHeight="1">
      <c r="B52" s="9"/>
      <c r="C52" s="9"/>
      <c r="D52" s="9"/>
      <c r="E52" s="9"/>
      <c r="F52" s="9"/>
      <c r="G52" s="9"/>
      <c r="H52" s="9"/>
      <c r="I52" s="42"/>
      <c r="J52" s="42"/>
      <c r="K52" s="42"/>
      <c r="L52" s="42"/>
      <c r="M52" s="42"/>
      <c r="N52" s="42"/>
      <c r="O52" s="42"/>
      <c r="P52" s="42"/>
      <c r="Q52" s="42"/>
      <c r="R52" s="42"/>
      <c r="S52" s="42"/>
      <c r="T52" s="42"/>
      <c r="U52" s="9"/>
      <c r="V52" s="9"/>
      <c r="W52" s="42"/>
      <c r="X52" s="53"/>
      <c r="Y52" s="42"/>
      <c r="Z52" s="42"/>
      <c r="AA52" s="42"/>
      <c r="AB52" s="42"/>
      <c r="AC52" s="44"/>
      <c r="AD52" s="42"/>
      <c r="AE52" s="9"/>
      <c r="AF52" s="9"/>
      <c r="AG52" s="9"/>
      <c r="AH52" s="9"/>
      <c r="AI52" s="9"/>
      <c r="AJ52" s="9"/>
      <c r="AK52" s="9"/>
      <c r="AL52" s="9"/>
      <c r="AM52" s="9"/>
      <c r="AN52" s="9"/>
      <c r="AO52" s="9"/>
      <c r="AP52" s="9"/>
      <c r="AQ52" s="9"/>
      <c r="AR52" s="9"/>
      <c r="AS52" s="9"/>
      <c r="AT52" s="9"/>
      <c r="AU52" s="9"/>
    </row>
    <row r="53" spans="2:47" ht="15.75" customHeight="1">
      <c r="B53" s="9"/>
      <c r="C53" s="9"/>
      <c r="D53" s="9"/>
      <c r="E53" s="9"/>
      <c r="F53" s="9"/>
      <c r="G53" s="9"/>
      <c r="H53" s="9"/>
      <c r="I53" s="42"/>
      <c r="J53" s="42"/>
      <c r="K53" s="42"/>
      <c r="L53" s="42"/>
      <c r="M53" s="42"/>
      <c r="N53" s="42"/>
      <c r="O53" s="42"/>
      <c r="P53" s="42"/>
      <c r="Q53" s="42"/>
      <c r="R53" s="42"/>
      <c r="S53" s="42"/>
      <c r="T53" s="42"/>
      <c r="U53" s="9"/>
      <c r="V53" s="9"/>
      <c r="W53" s="42"/>
      <c r="X53" s="53"/>
      <c r="Y53" s="42"/>
      <c r="Z53" s="42"/>
      <c r="AA53" s="42"/>
      <c r="AB53" s="42"/>
      <c r="AC53" s="44"/>
      <c r="AD53" s="42"/>
      <c r="AE53" s="9"/>
      <c r="AF53" s="9"/>
      <c r="AG53" s="9"/>
      <c r="AH53" s="9"/>
      <c r="AI53" s="9"/>
      <c r="AJ53" s="9"/>
      <c r="AK53" s="9"/>
      <c r="AL53" s="9"/>
      <c r="AM53" s="9"/>
      <c r="AN53" s="9"/>
      <c r="AO53" s="9"/>
      <c r="AP53" s="9"/>
      <c r="AQ53" s="9"/>
      <c r="AR53" s="9"/>
      <c r="AS53" s="9"/>
      <c r="AT53" s="9"/>
      <c r="AU53" s="9"/>
    </row>
    <row r="54" spans="2:47" ht="15.75" customHeight="1">
      <c r="B54" s="9"/>
      <c r="C54" s="9"/>
      <c r="D54" s="9"/>
      <c r="E54" s="9"/>
      <c r="F54" s="9"/>
      <c r="G54" s="9"/>
      <c r="H54" s="9"/>
      <c r="I54" s="42"/>
      <c r="J54" s="42"/>
      <c r="K54" s="42"/>
      <c r="L54" s="42"/>
      <c r="M54" s="42"/>
      <c r="N54" s="42"/>
      <c r="O54" s="42"/>
      <c r="P54" s="42"/>
      <c r="Q54" s="42"/>
      <c r="R54" s="42"/>
      <c r="S54" s="42"/>
      <c r="T54" s="42"/>
      <c r="U54" s="9"/>
      <c r="V54" s="9"/>
      <c r="W54" s="42"/>
      <c r="X54" s="53"/>
      <c r="Y54" s="42"/>
      <c r="Z54" s="42"/>
      <c r="AA54" s="42"/>
      <c r="AB54" s="42"/>
      <c r="AC54" s="44"/>
      <c r="AD54" s="42"/>
      <c r="AE54" s="9"/>
      <c r="AF54" s="9"/>
      <c r="AG54" s="9"/>
      <c r="AH54" s="9"/>
      <c r="AI54" s="9"/>
      <c r="AJ54" s="9"/>
      <c r="AK54" s="9"/>
      <c r="AL54" s="9"/>
      <c r="AM54" s="9"/>
      <c r="AN54" s="9"/>
      <c r="AO54" s="9"/>
      <c r="AP54" s="9"/>
      <c r="AQ54" s="9"/>
      <c r="AR54" s="9"/>
      <c r="AS54" s="9"/>
      <c r="AT54" s="9"/>
      <c r="AU54" s="9"/>
    </row>
    <row r="55" spans="2:47" ht="15.75" customHeight="1">
      <c r="B55" s="9"/>
      <c r="C55" s="9"/>
      <c r="D55" s="9"/>
      <c r="E55" s="9"/>
      <c r="F55" s="9"/>
      <c r="G55" s="9"/>
      <c r="H55" s="9"/>
      <c r="I55" s="42"/>
      <c r="J55" s="42"/>
      <c r="K55" s="42"/>
      <c r="L55" s="42"/>
      <c r="M55" s="42"/>
      <c r="N55" s="42"/>
      <c r="O55" s="42"/>
      <c r="P55" s="42"/>
      <c r="Q55" s="42"/>
      <c r="R55" s="42"/>
      <c r="S55" s="42"/>
      <c r="T55" s="42"/>
      <c r="U55" s="9"/>
      <c r="V55" s="9"/>
      <c r="W55" s="42"/>
      <c r="X55" s="53"/>
      <c r="Y55" s="42"/>
      <c r="Z55" s="42"/>
      <c r="AA55" s="42"/>
      <c r="AB55" s="42"/>
      <c r="AC55" s="44"/>
      <c r="AD55" s="42"/>
      <c r="AE55" s="9"/>
      <c r="AF55" s="9"/>
      <c r="AG55" s="9"/>
      <c r="AH55" s="9"/>
      <c r="AI55" s="9"/>
      <c r="AJ55" s="9"/>
      <c r="AK55" s="9"/>
      <c r="AL55" s="9"/>
      <c r="AM55" s="9"/>
      <c r="AN55" s="9"/>
      <c r="AO55" s="9"/>
      <c r="AP55" s="9"/>
      <c r="AQ55" s="9"/>
      <c r="AR55" s="9"/>
      <c r="AS55" s="9"/>
      <c r="AT55" s="9"/>
      <c r="AU55" s="9"/>
    </row>
    <row r="56" spans="2:47" ht="15.75" customHeight="1">
      <c r="B56" s="9"/>
      <c r="C56" s="9"/>
      <c r="D56" s="9"/>
      <c r="E56" s="9"/>
      <c r="F56" s="9"/>
      <c r="G56" s="9"/>
      <c r="H56" s="9"/>
      <c r="I56" s="42"/>
      <c r="J56" s="42"/>
      <c r="K56" s="42"/>
      <c r="L56" s="42"/>
      <c r="M56" s="42"/>
      <c r="N56" s="42"/>
      <c r="O56" s="42"/>
      <c r="P56" s="42"/>
      <c r="Q56" s="42"/>
      <c r="R56" s="42"/>
      <c r="S56" s="42"/>
      <c r="T56" s="42"/>
      <c r="U56" s="9"/>
      <c r="V56" s="9"/>
      <c r="W56" s="42"/>
      <c r="X56" s="53"/>
      <c r="Y56" s="42"/>
      <c r="Z56" s="42"/>
      <c r="AA56" s="42"/>
      <c r="AB56" s="42"/>
      <c r="AC56" s="44"/>
      <c r="AD56" s="42"/>
      <c r="AE56" s="9"/>
      <c r="AF56" s="9"/>
      <c r="AG56" s="9"/>
      <c r="AH56" s="9"/>
      <c r="AI56" s="9"/>
      <c r="AJ56" s="9"/>
      <c r="AK56" s="9"/>
      <c r="AL56" s="9"/>
      <c r="AM56" s="9"/>
      <c r="AN56" s="9"/>
      <c r="AO56" s="9"/>
      <c r="AP56" s="9"/>
      <c r="AQ56" s="9"/>
      <c r="AR56" s="9"/>
      <c r="AS56" s="9"/>
      <c r="AT56" s="9"/>
      <c r="AU56" s="9"/>
    </row>
    <row r="57" spans="2:47" ht="15.75" customHeight="1">
      <c r="B57" s="9"/>
      <c r="C57" s="9"/>
      <c r="D57" s="9"/>
      <c r="E57" s="9"/>
      <c r="F57" s="9"/>
      <c r="G57" s="9"/>
      <c r="H57" s="9"/>
      <c r="I57" s="42"/>
      <c r="J57" s="42"/>
      <c r="K57" s="42"/>
      <c r="L57" s="42"/>
      <c r="M57" s="42"/>
      <c r="N57" s="42"/>
      <c r="O57" s="42"/>
      <c r="P57" s="42"/>
      <c r="Q57" s="42"/>
      <c r="R57" s="42"/>
      <c r="S57" s="42"/>
      <c r="T57" s="42"/>
      <c r="U57" s="9"/>
      <c r="V57" s="9"/>
      <c r="W57" s="42"/>
      <c r="X57" s="53"/>
      <c r="Y57" s="42"/>
      <c r="Z57" s="42"/>
      <c r="AA57" s="42"/>
      <c r="AB57" s="42"/>
      <c r="AC57" s="44"/>
      <c r="AD57" s="42"/>
      <c r="AE57" s="9"/>
      <c r="AF57" s="9"/>
      <c r="AG57" s="9"/>
      <c r="AH57" s="9"/>
      <c r="AI57" s="9"/>
      <c r="AJ57" s="9"/>
      <c r="AK57" s="9"/>
      <c r="AL57" s="9"/>
      <c r="AM57" s="9"/>
      <c r="AN57" s="9"/>
      <c r="AO57" s="9"/>
      <c r="AP57" s="9"/>
      <c r="AQ57" s="9"/>
      <c r="AR57" s="9"/>
      <c r="AS57" s="9"/>
      <c r="AT57" s="9"/>
      <c r="AU57" s="9"/>
    </row>
    <row r="58" spans="2:47" ht="15.75" customHeight="1">
      <c r="B58" s="9"/>
      <c r="C58" s="9"/>
      <c r="D58" s="9"/>
      <c r="E58" s="9"/>
      <c r="F58" s="9"/>
      <c r="G58" s="9"/>
      <c r="H58" s="9"/>
      <c r="I58" s="42"/>
      <c r="J58" s="42"/>
      <c r="K58" s="42"/>
      <c r="L58" s="42"/>
      <c r="M58" s="42"/>
      <c r="N58" s="42"/>
      <c r="O58" s="42"/>
      <c r="P58" s="42"/>
      <c r="Q58" s="42"/>
      <c r="R58" s="42"/>
      <c r="S58" s="42"/>
      <c r="T58" s="42"/>
      <c r="U58" s="9"/>
      <c r="V58" s="9"/>
      <c r="W58" s="42"/>
      <c r="X58" s="53"/>
      <c r="Y58" s="42"/>
      <c r="Z58" s="42"/>
      <c r="AA58" s="42"/>
      <c r="AB58" s="42"/>
      <c r="AC58" s="44"/>
      <c r="AD58" s="42"/>
      <c r="AE58" s="9"/>
      <c r="AF58" s="9"/>
      <c r="AG58" s="9"/>
      <c r="AH58" s="9"/>
      <c r="AI58" s="9"/>
      <c r="AJ58" s="9"/>
      <c r="AK58" s="9"/>
      <c r="AL58" s="9"/>
      <c r="AM58" s="9"/>
      <c r="AN58" s="9"/>
      <c r="AO58" s="9"/>
      <c r="AP58" s="9"/>
      <c r="AQ58" s="9"/>
      <c r="AR58" s="9"/>
      <c r="AS58" s="9"/>
      <c r="AT58" s="9"/>
      <c r="AU58" s="9"/>
    </row>
    <row r="59" spans="2:47" ht="15.75" customHeight="1">
      <c r="B59" s="9"/>
      <c r="C59" s="9"/>
      <c r="D59" s="9"/>
      <c r="E59" s="9"/>
      <c r="F59" s="9"/>
      <c r="G59" s="9"/>
      <c r="H59" s="9"/>
      <c r="I59" s="42"/>
      <c r="J59" s="42"/>
      <c r="K59" s="42"/>
      <c r="L59" s="42"/>
      <c r="M59" s="42"/>
      <c r="N59" s="42"/>
      <c r="O59" s="42"/>
      <c r="P59" s="42"/>
      <c r="Q59" s="42"/>
      <c r="R59" s="42"/>
      <c r="S59" s="42"/>
      <c r="T59" s="42"/>
      <c r="U59" s="9"/>
      <c r="V59" s="9"/>
      <c r="W59" s="42"/>
      <c r="X59" s="53"/>
      <c r="Y59" s="42"/>
      <c r="Z59" s="42"/>
      <c r="AA59" s="42"/>
      <c r="AB59" s="42"/>
      <c r="AC59" s="44"/>
      <c r="AD59" s="42"/>
      <c r="AE59" s="9"/>
      <c r="AF59" s="9"/>
      <c r="AG59" s="9"/>
      <c r="AH59" s="9"/>
      <c r="AI59" s="9"/>
      <c r="AJ59" s="9"/>
      <c r="AK59" s="9"/>
      <c r="AL59" s="9"/>
      <c r="AM59" s="9"/>
      <c r="AN59" s="9"/>
      <c r="AO59" s="9"/>
      <c r="AP59" s="9"/>
      <c r="AQ59" s="9"/>
      <c r="AR59" s="9"/>
      <c r="AS59" s="9"/>
      <c r="AT59" s="9"/>
      <c r="AU59" s="9"/>
    </row>
    <row r="60" spans="2:47" ht="15.75" customHeight="1">
      <c r="B60" s="9"/>
      <c r="C60" s="9"/>
      <c r="D60" s="9"/>
      <c r="E60" s="9"/>
      <c r="F60" s="9"/>
      <c r="G60" s="9"/>
      <c r="H60" s="9"/>
      <c r="I60" s="42"/>
      <c r="J60" s="42"/>
      <c r="K60" s="42"/>
      <c r="L60" s="42"/>
      <c r="M60" s="42"/>
      <c r="N60" s="42"/>
      <c r="O60" s="42"/>
      <c r="P60" s="42"/>
      <c r="Q60" s="42"/>
      <c r="R60" s="42"/>
      <c r="S60" s="42"/>
      <c r="T60" s="42"/>
      <c r="U60" s="9"/>
      <c r="V60" s="9"/>
      <c r="W60" s="42"/>
      <c r="X60" s="53"/>
      <c r="Y60" s="42"/>
      <c r="Z60" s="42"/>
      <c r="AA60" s="42"/>
      <c r="AB60" s="42"/>
      <c r="AC60" s="44"/>
      <c r="AD60" s="42"/>
      <c r="AE60" s="9"/>
      <c r="AF60" s="9"/>
      <c r="AG60" s="9"/>
      <c r="AH60" s="9"/>
      <c r="AI60" s="9"/>
      <c r="AJ60" s="9"/>
      <c r="AK60" s="9"/>
      <c r="AL60" s="9"/>
      <c r="AM60" s="9"/>
      <c r="AN60" s="9"/>
      <c r="AO60" s="9"/>
      <c r="AP60" s="9"/>
      <c r="AQ60" s="9"/>
      <c r="AR60" s="9"/>
      <c r="AS60" s="9"/>
      <c r="AT60" s="9"/>
      <c r="AU60" s="9"/>
    </row>
    <row r="61" spans="2:47" ht="15.75" customHeight="1">
      <c r="B61" s="9"/>
      <c r="C61" s="9"/>
      <c r="D61" s="9"/>
      <c r="E61" s="9"/>
      <c r="F61" s="9"/>
      <c r="G61" s="9"/>
      <c r="H61" s="9"/>
      <c r="I61" s="42"/>
      <c r="J61" s="42"/>
      <c r="K61" s="42"/>
      <c r="L61" s="42"/>
      <c r="M61" s="42"/>
      <c r="N61" s="42"/>
      <c r="O61" s="42"/>
      <c r="P61" s="42"/>
      <c r="Q61" s="42"/>
      <c r="R61" s="42"/>
      <c r="S61" s="42"/>
      <c r="T61" s="42"/>
      <c r="U61" s="9"/>
      <c r="V61" s="9"/>
      <c r="W61" s="42"/>
      <c r="X61" s="53"/>
      <c r="Y61" s="42"/>
      <c r="Z61" s="42"/>
      <c r="AA61" s="42"/>
      <c r="AB61" s="42"/>
      <c r="AC61" s="44"/>
      <c r="AD61" s="42"/>
      <c r="AE61" s="9"/>
      <c r="AF61" s="9"/>
      <c r="AG61" s="9"/>
      <c r="AH61" s="9"/>
      <c r="AI61" s="9"/>
      <c r="AJ61" s="9"/>
      <c r="AK61" s="9"/>
      <c r="AL61" s="9"/>
      <c r="AM61" s="9"/>
      <c r="AN61" s="9"/>
      <c r="AO61" s="9"/>
      <c r="AP61" s="9"/>
      <c r="AQ61" s="9"/>
      <c r="AR61" s="9"/>
      <c r="AS61" s="9"/>
      <c r="AT61" s="9"/>
      <c r="AU61" s="9"/>
    </row>
    <row r="62" spans="2:47" ht="15.75" customHeight="1">
      <c r="B62" s="9"/>
      <c r="C62" s="9"/>
      <c r="D62" s="9"/>
      <c r="E62" s="9"/>
      <c r="F62" s="9"/>
      <c r="G62" s="9"/>
      <c r="H62" s="9"/>
      <c r="I62" s="42"/>
      <c r="J62" s="42"/>
      <c r="K62" s="42"/>
      <c r="L62" s="42"/>
      <c r="M62" s="42"/>
      <c r="N62" s="42"/>
      <c r="O62" s="42"/>
      <c r="P62" s="42"/>
      <c r="Q62" s="42"/>
      <c r="R62" s="42"/>
      <c r="S62" s="42"/>
      <c r="T62" s="42"/>
      <c r="U62" s="9"/>
      <c r="V62" s="9"/>
      <c r="W62" s="42"/>
      <c r="X62" s="53"/>
      <c r="Y62" s="42"/>
      <c r="Z62" s="42"/>
      <c r="AA62" s="42"/>
      <c r="AB62" s="42"/>
      <c r="AC62" s="44"/>
      <c r="AD62" s="42"/>
      <c r="AE62" s="9"/>
      <c r="AF62" s="9"/>
      <c r="AG62" s="9"/>
      <c r="AH62" s="9"/>
      <c r="AI62" s="9"/>
      <c r="AJ62" s="9"/>
      <c r="AK62" s="9"/>
      <c r="AL62" s="9"/>
      <c r="AM62" s="9"/>
      <c r="AN62" s="9"/>
      <c r="AO62" s="9"/>
      <c r="AP62" s="9"/>
      <c r="AQ62" s="9"/>
      <c r="AR62" s="9"/>
      <c r="AS62" s="9"/>
      <c r="AT62" s="9"/>
      <c r="AU62" s="9"/>
    </row>
    <row r="63" spans="2:47" ht="15.75" customHeight="1">
      <c r="B63" s="9"/>
      <c r="C63" s="9"/>
      <c r="D63" s="9"/>
      <c r="E63" s="9"/>
      <c r="F63" s="9"/>
      <c r="G63" s="9"/>
      <c r="H63" s="9"/>
      <c r="I63" s="42"/>
      <c r="J63" s="42"/>
      <c r="K63" s="42"/>
      <c r="L63" s="42"/>
      <c r="M63" s="42"/>
      <c r="N63" s="42"/>
      <c r="O63" s="42"/>
      <c r="P63" s="42"/>
      <c r="Q63" s="42"/>
      <c r="R63" s="42"/>
      <c r="S63" s="42"/>
      <c r="T63" s="42"/>
      <c r="U63" s="9"/>
      <c r="V63" s="9"/>
      <c r="W63" s="42"/>
      <c r="X63" s="53"/>
      <c r="Y63" s="42"/>
      <c r="Z63" s="42"/>
      <c r="AA63" s="42"/>
      <c r="AB63" s="42"/>
      <c r="AC63" s="44"/>
      <c r="AD63" s="42"/>
      <c r="AE63" s="9"/>
      <c r="AF63" s="9"/>
      <c r="AG63" s="9"/>
      <c r="AH63" s="9"/>
      <c r="AI63" s="9"/>
      <c r="AJ63" s="9"/>
      <c r="AK63" s="9"/>
      <c r="AL63" s="9"/>
      <c r="AM63" s="9"/>
      <c r="AN63" s="9"/>
      <c r="AO63" s="9"/>
      <c r="AP63" s="9"/>
      <c r="AQ63" s="9"/>
      <c r="AR63" s="9"/>
      <c r="AS63" s="9"/>
      <c r="AT63" s="9"/>
      <c r="AU63" s="9"/>
    </row>
    <row r="64" spans="2:47" ht="15.75" customHeight="1">
      <c r="B64" s="9"/>
      <c r="C64" s="9"/>
      <c r="D64" s="9"/>
      <c r="E64" s="9"/>
      <c r="F64" s="9"/>
      <c r="G64" s="9"/>
      <c r="H64" s="9"/>
      <c r="I64" s="42"/>
      <c r="J64" s="42"/>
      <c r="K64" s="42"/>
      <c r="L64" s="42"/>
      <c r="M64" s="42"/>
      <c r="N64" s="42"/>
      <c r="O64" s="42"/>
      <c r="P64" s="42"/>
      <c r="Q64" s="42"/>
      <c r="R64" s="42"/>
      <c r="S64" s="42"/>
      <c r="T64" s="42"/>
      <c r="U64" s="9"/>
      <c r="V64" s="9"/>
      <c r="W64" s="42"/>
      <c r="X64" s="53"/>
      <c r="Y64" s="42"/>
      <c r="Z64" s="42"/>
      <c r="AA64" s="42"/>
      <c r="AB64" s="42"/>
      <c r="AC64" s="44"/>
      <c r="AD64" s="42"/>
      <c r="AE64" s="9"/>
      <c r="AF64" s="9"/>
      <c r="AG64" s="9"/>
      <c r="AH64" s="9"/>
      <c r="AI64" s="9"/>
      <c r="AJ64" s="9"/>
      <c r="AK64" s="9"/>
      <c r="AL64" s="9"/>
      <c r="AM64" s="9"/>
      <c r="AN64" s="9"/>
      <c r="AO64" s="9"/>
      <c r="AP64" s="9"/>
      <c r="AQ64" s="9"/>
      <c r="AR64" s="9"/>
      <c r="AS64" s="9"/>
      <c r="AT64" s="9"/>
      <c r="AU64" s="9"/>
    </row>
    <row r="65" spans="2:47" ht="15.75" customHeight="1">
      <c r="B65" s="9"/>
      <c r="C65" s="9"/>
      <c r="D65" s="9"/>
      <c r="E65" s="9"/>
      <c r="F65" s="9"/>
      <c r="G65" s="9"/>
      <c r="H65" s="9"/>
      <c r="I65" s="42"/>
      <c r="J65" s="42"/>
      <c r="K65" s="42"/>
      <c r="L65" s="42"/>
      <c r="M65" s="42"/>
      <c r="N65" s="42"/>
      <c r="O65" s="42"/>
      <c r="P65" s="42"/>
      <c r="Q65" s="42"/>
      <c r="R65" s="42"/>
      <c r="S65" s="42"/>
      <c r="T65" s="42"/>
      <c r="U65" s="9"/>
      <c r="V65" s="9"/>
      <c r="W65" s="42"/>
      <c r="X65" s="53"/>
      <c r="Y65" s="42"/>
      <c r="Z65" s="42"/>
      <c r="AA65" s="42"/>
      <c r="AB65" s="42"/>
      <c r="AC65" s="44"/>
      <c r="AD65" s="42"/>
      <c r="AE65" s="9"/>
      <c r="AF65" s="9"/>
      <c r="AG65" s="9"/>
      <c r="AH65" s="9"/>
      <c r="AI65" s="9"/>
      <c r="AJ65" s="9"/>
      <c r="AK65" s="9"/>
      <c r="AL65" s="9"/>
      <c r="AM65" s="9"/>
      <c r="AN65" s="9"/>
      <c r="AO65" s="9"/>
      <c r="AP65" s="9"/>
      <c r="AQ65" s="9"/>
      <c r="AR65" s="9"/>
      <c r="AS65" s="9"/>
      <c r="AT65" s="9"/>
      <c r="AU65" s="9"/>
    </row>
    <row r="66" spans="2:47" ht="15.75" customHeight="1">
      <c r="B66" s="9"/>
      <c r="C66" s="9"/>
      <c r="D66" s="9"/>
      <c r="E66" s="9"/>
      <c r="F66" s="9"/>
      <c r="G66" s="9"/>
      <c r="H66" s="9"/>
      <c r="I66" s="42"/>
      <c r="J66" s="42"/>
      <c r="K66" s="42"/>
      <c r="L66" s="42"/>
      <c r="M66" s="42"/>
      <c r="N66" s="42"/>
      <c r="O66" s="42"/>
      <c r="P66" s="42"/>
      <c r="Q66" s="42"/>
      <c r="R66" s="42"/>
      <c r="S66" s="42"/>
      <c r="T66" s="42"/>
      <c r="U66" s="9"/>
      <c r="V66" s="9"/>
      <c r="W66" s="42"/>
      <c r="X66" s="53"/>
      <c r="Y66" s="42"/>
      <c r="Z66" s="42"/>
      <c r="AA66" s="42"/>
      <c r="AB66" s="42"/>
      <c r="AC66" s="44"/>
      <c r="AD66" s="42"/>
      <c r="AE66" s="9"/>
      <c r="AF66" s="9"/>
      <c r="AG66" s="9"/>
      <c r="AH66" s="9"/>
      <c r="AI66" s="9"/>
      <c r="AJ66" s="9"/>
      <c r="AK66" s="9"/>
      <c r="AL66" s="9"/>
      <c r="AM66" s="9"/>
      <c r="AN66" s="9"/>
      <c r="AO66" s="9"/>
      <c r="AP66" s="9"/>
      <c r="AQ66" s="9"/>
      <c r="AR66" s="9"/>
      <c r="AS66" s="9"/>
      <c r="AT66" s="9"/>
      <c r="AU66" s="9"/>
    </row>
    <row r="67" spans="2:47" ht="15.75" customHeight="1">
      <c r="B67" s="9"/>
      <c r="C67" s="9"/>
      <c r="D67" s="9"/>
      <c r="E67" s="9"/>
      <c r="F67" s="9"/>
      <c r="G67" s="9"/>
      <c r="H67" s="9"/>
      <c r="I67" s="42"/>
      <c r="J67" s="42"/>
      <c r="K67" s="42"/>
      <c r="L67" s="42"/>
      <c r="M67" s="42"/>
      <c r="N67" s="42"/>
      <c r="O67" s="42"/>
      <c r="P67" s="42"/>
      <c r="Q67" s="42"/>
      <c r="R67" s="42"/>
      <c r="S67" s="42"/>
      <c r="T67" s="42"/>
      <c r="U67" s="9"/>
      <c r="V67" s="9"/>
      <c r="W67" s="42"/>
      <c r="X67" s="53"/>
      <c r="Y67" s="42"/>
      <c r="Z67" s="42"/>
      <c r="AA67" s="42"/>
      <c r="AB67" s="42"/>
      <c r="AC67" s="44"/>
      <c r="AD67" s="42"/>
      <c r="AE67" s="9"/>
      <c r="AF67" s="9"/>
      <c r="AG67" s="9"/>
      <c r="AH67" s="9"/>
      <c r="AI67" s="9"/>
      <c r="AJ67" s="9"/>
      <c r="AK67" s="9"/>
      <c r="AL67" s="9"/>
      <c r="AM67" s="9"/>
      <c r="AN67" s="9"/>
      <c r="AO67" s="9"/>
      <c r="AP67" s="9"/>
      <c r="AQ67" s="9"/>
      <c r="AR67" s="9"/>
      <c r="AS67" s="9"/>
      <c r="AT67" s="9"/>
      <c r="AU67" s="9"/>
    </row>
    <row r="68" spans="2:47" ht="15.75" customHeight="1">
      <c r="B68" s="9"/>
      <c r="C68" s="9"/>
      <c r="D68" s="9"/>
      <c r="E68" s="9"/>
      <c r="F68" s="9"/>
      <c r="G68" s="9"/>
      <c r="H68" s="9"/>
      <c r="I68" s="42"/>
      <c r="J68" s="42"/>
      <c r="K68" s="42"/>
      <c r="L68" s="42"/>
      <c r="M68" s="42"/>
      <c r="N68" s="42"/>
      <c r="O68" s="42"/>
      <c r="P68" s="42"/>
      <c r="Q68" s="42"/>
      <c r="R68" s="42"/>
      <c r="S68" s="42"/>
      <c r="T68" s="42"/>
      <c r="U68" s="9"/>
      <c r="V68" s="9"/>
      <c r="W68" s="42"/>
      <c r="X68" s="53"/>
      <c r="Y68" s="42"/>
      <c r="Z68" s="42"/>
      <c r="AA68" s="42"/>
      <c r="AB68" s="42"/>
      <c r="AC68" s="44"/>
      <c r="AD68" s="42"/>
      <c r="AE68" s="9"/>
      <c r="AF68" s="9"/>
      <c r="AG68" s="9"/>
      <c r="AH68" s="9"/>
      <c r="AI68" s="9"/>
      <c r="AJ68" s="9"/>
      <c r="AK68" s="9"/>
      <c r="AL68" s="9"/>
      <c r="AM68" s="9"/>
      <c r="AN68" s="9"/>
      <c r="AO68" s="9"/>
      <c r="AP68" s="9"/>
      <c r="AQ68" s="9"/>
      <c r="AR68" s="9"/>
      <c r="AS68" s="9"/>
      <c r="AT68" s="9"/>
      <c r="AU68" s="9"/>
    </row>
    <row r="69" spans="2:47" ht="15.75" customHeight="1">
      <c r="B69" s="9"/>
      <c r="C69" s="9"/>
      <c r="D69" s="9"/>
      <c r="E69" s="9"/>
      <c r="F69" s="9"/>
      <c r="G69" s="9"/>
      <c r="H69" s="9"/>
      <c r="I69" s="42"/>
      <c r="J69" s="42"/>
      <c r="K69" s="42"/>
      <c r="L69" s="42"/>
      <c r="M69" s="42"/>
      <c r="N69" s="42"/>
      <c r="O69" s="42"/>
      <c r="P69" s="42"/>
      <c r="Q69" s="42"/>
      <c r="R69" s="42"/>
      <c r="S69" s="42"/>
      <c r="T69" s="42"/>
      <c r="U69" s="9"/>
      <c r="V69" s="9"/>
      <c r="W69" s="42"/>
      <c r="X69" s="53"/>
      <c r="Y69" s="42"/>
      <c r="Z69" s="42"/>
      <c r="AA69" s="42"/>
      <c r="AB69" s="42"/>
      <c r="AC69" s="44"/>
      <c r="AD69" s="42"/>
      <c r="AE69" s="9"/>
      <c r="AF69" s="9"/>
      <c r="AG69" s="9"/>
      <c r="AH69" s="9"/>
      <c r="AI69" s="9"/>
      <c r="AJ69" s="9"/>
      <c r="AK69" s="9"/>
      <c r="AL69" s="9"/>
      <c r="AM69" s="9"/>
      <c r="AN69" s="9"/>
      <c r="AO69" s="9"/>
      <c r="AP69" s="9"/>
      <c r="AQ69" s="9"/>
      <c r="AR69" s="9"/>
      <c r="AS69" s="9"/>
      <c r="AT69" s="9"/>
      <c r="AU69" s="9"/>
    </row>
    <row r="70" spans="2:47" ht="15.75" customHeight="1">
      <c r="B70" s="9"/>
      <c r="C70" s="9"/>
      <c r="D70" s="9"/>
      <c r="E70" s="9"/>
      <c r="F70" s="9"/>
      <c r="G70" s="9"/>
      <c r="H70" s="9"/>
      <c r="I70" s="42"/>
      <c r="J70" s="42"/>
      <c r="K70" s="42"/>
      <c r="L70" s="42"/>
      <c r="M70" s="42"/>
      <c r="N70" s="42"/>
      <c r="O70" s="42"/>
      <c r="P70" s="42"/>
      <c r="Q70" s="42"/>
      <c r="R70" s="42"/>
      <c r="S70" s="42"/>
      <c r="T70" s="42"/>
      <c r="U70" s="9"/>
      <c r="V70" s="9"/>
      <c r="W70" s="42"/>
      <c r="X70" s="53"/>
      <c r="Y70" s="42"/>
      <c r="Z70" s="42"/>
      <c r="AA70" s="42"/>
      <c r="AB70" s="42"/>
      <c r="AC70" s="44"/>
      <c r="AD70" s="42"/>
      <c r="AE70" s="9"/>
      <c r="AF70" s="9"/>
      <c r="AG70" s="9"/>
      <c r="AH70" s="9"/>
      <c r="AI70" s="9"/>
      <c r="AJ70" s="9"/>
      <c r="AK70" s="9"/>
      <c r="AL70" s="9"/>
      <c r="AM70" s="9"/>
      <c r="AN70" s="9"/>
      <c r="AO70" s="9"/>
      <c r="AP70" s="9"/>
      <c r="AQ70" s="9"/>
      <c r="AR70" s="9"/>
      <c r="AS70" s="9"/>
      <c r="AT70" s="9"/>
      <c r="AU70" s="9"/>
    </row>
    <row r="71" spans="2:47" ht="15.75" customHeight="1">
      <c r="B71" s="9"/>
      <c r="C71" s="9"/>
      <c r="D71" s="9"/>
      <c r="E71" s="9"/>
      <c r="F71" s="9"/>
      <c r="G71" s="9"/>
      <c r="H71" s="9"/>
      <c r="I71" s="42"/>
      <c r="J71" s="42"/>
      <c r="K71" s="42"/>
      <c r="L71" s="42"/>
      <c r="M71" s="42"/>
      <c r="N71" s="42"/>
      <c r="O71" s="42"/>
      <c r="P71" s="42"/>
      <c r="Q71" s="42"/>
      <c r="R71" s="42"/>
      <c r="S71" s="42"/>
      <c r="T71" s="42"/>
      <c r="U71" s="9"/>
      <c r="V71" s="9"/>
      <c r="W71" s="42"/>
      <c r="X71" s="53"/>
      <c r="Y71" s="42"/>
      <c r="Z71" s="42"/>
      <c r="AA71" s="42"/>
      <c r="AB71" s="42"/>
      <c r="AC71" s="44"/>
      <c r="AD71" s="42"/>
      <c r="AE71" s="9"/>
      <c r="AF71" s="9"/>
      <c r="AG71" s="9"/>
      <c r="AH71" s="9"/>
      <c r="AI71" s="9"/>
      <c r="AJ71" s="9"/>
      <c r="AK71" s="9"/>
      <c r="AL71" s="9"/>
      <c r="AM71" s="9"/>
      <c r="AN71" s="9"/>
      <c r="AO71" s="9"/>
      <c r="AP71" s="9"/>
      <c r="AQ71" s="9"/>
      <c r="AR71" s="9"/>
      <c r="AS71" s="9"/>
      <c r="AT71" s="9"/>
      <c r="AU71" s="9"/>
    </row>
    <row r="72" spans="2:47" ht="15.75" customHeight="1">
      <c r="B72" s="9"/>
      <c r="C72" s="9"/>
      <c r="D72" s="9"/>
      <c r="E72" s="9"/>
      <c r="F72" s="9"/>
      <c r="G72" s="9"/>
      <c r="H72" s="9"/>
      <c r="I72" s="42"/>
      <c r="J72" s="42"/>
      <c r="K72" s="42"/>
      <c r="L72" s="42"/>
      <c r="M72" s="42"/>
      <c r="N72" s="42"/>
      <c r="O72" s="42"/>
      <c r="P72" s="42"/>
      <c r="Q72" s="42"/>
      <c r="R72" s="42"/>
      <c r="S72" s="42"/>
      <c r="T72" s="42"/>
      <c r="U72" s="9"/>
      <c r="V72" s="9"/>
      <c r="W72" s="42"/>
      <c r="X72" s="53"/>
      <c r="Y72" s="42"/>
      <c r="Z72" s="42"/>
      <c r="AA72" s="42"/>
      <c r="AB72" s="42"/>
      <c r="AC72" s="44"/>
      <c r="AD72" s="42"/>
      <c r="AE72" s="9"/>
      <c r="AF72" s="9"/>
      <c r="AG72" s="9"/>
      <c r="AH72" s="9"/>
      <c r="AI72" s="9"/>
      <c r="AJ72" s="9"/>
      <c r="AK72" s="9"/>
      <c r="AL72" s="9"/>
      <c r="AM72" s="9"/>
      <c r="AN72" s="9"/>
      <c r="AO72" s="9"/>
      <c r="AP72" s="9"/>
      <c r="AQ72" s="9"/>
      <c r="AR72" s="9"/>
      <c r="AS72" s="9"/>
      <c r="AT72" s="9"/>
      <c r="AU72" s="9"/>
    </row>
    <row r="73" spans="2:47" ht="15.75" customHeight="1">
      <c r="B73" s="9"/>
      <c r="C73" s="9"/>
      <c r="D73" s="9"/>
      <c r="E73" s="9"/>
      <c r="F73" s="9"/>
      <c r="G73" s="9"/>
      <c r="H73" s="9"/>
      <c r="I73" s="42"/>
      <c r="J73" s="42"/>
      <c r="K73" s="42"/>
      <c r="L73" s="42"/>
      <c r="M73" s="42"/>
      <c r="N73" s="42"/>
      <c r="O73" s="42"/>
      <c r="P73" s="42"/>
      <c r="Q73" s="42"/>
      <c r="R73" s="42"/>
      <c r="S73" s="42"/>
      <c r="T73" s="42"/>
      <c r="U73" s="9"/>
      <c r="V73" s="9"/>
      <c r="W73" s="42"/>
      <c r="X73" s="53"/>
      <c r="Y73" s="42"/>
      <c r="Z73" s="42"/>
      <c r="AA73" s="42"/>
      <c r="AB73" s="42"/>
      <c r="AC73" s="44"/>
      <c r="AD73" s="42"/>
      <c r="AE73" s="9"/>
      <c r="AF73" s="9"/>
      <c r="AG73" s="9"/>
      <c r="AH73" s="9"/>
      <c r="AI73" s="9"/>
      <c r="AJ73" s="9"/>
      <c r="AK73" s="9"/>
      <c r="AL73" s="9"/>
      <c r="AM73" s="9"/>
      <c r="AN73" s="9"/>
      <c r="AO73" s="9"/>
      <c r="AP73" s="9"/>
      <c r="AQ73" s="9"/>
      <c r="AR73" s="9"/>
      <c r="AS73" s="9"/>
      <c r="AT73" s="9"/>
      <c r="AU73" s="9"/>
    </row>
    <row r="74" spans="2:47" ht="15.75" customHeight="1">
      <c r="B74" s="9"/>
      <c r="C74" s="9"/>
      <c r="D74" s="9"/>
      <c r="E74" s="9"/>
      <c r="F74" s="9"/>
      <c r="G74" s="9"/>
      <c r="H74" s="9"/>
      <c r="I74" s="42"/>
      <c r="J74" s="42"/>
      <c r="K74" s="42"/>
      <c r="L74" s="42"/>
      <c r="M74" s="42"/>
      <c r="N74" s="42"/>
      <c r="O74" s="42"/>
      <c r="P74" s="42"/>
      <c r="Q74" s="42"/>
      <c r="R74" s="42"/>
      <c r="S74" s="42"/>
      <c r="T74" s="42"/>
      <c r="U74" s="9"/>
      <c r="V74" s="9"/>
      <c r="W74" s="42"/>
      <c r="X74" s="53"/>
      <c r="Y74" s="42"/>
      <c r="Z74" s="42"/>
      <c r="AA74" s="42"/>
      <c r="AB74" s="42"/>
      <c r="AC74" s="44"/>
      <c r="AD74" s="42"/>
      <c r="AE74" s="9"/>
      <c r="AF74" s="9"/>
      <c r="AG74" s="9"/>
      <c r="AH74" s="9"/>
      <c r="AI74" s="9"/>
      <c r="AJ74" s="9"/>
      <c r="AK74" s="9"/>
      <c r="AL74" s="9"/>
      <c r="AM74" s="9"/>
      <c r="AN74" s="9"/>
      <c r="AO74" s="9"/>
      <c r="AP74" s="9"/>
      <c r="AQ74" s="9"/>
      <c r="AR74" s="9"/>
      <c r="AS74" s="9"/>
      <c r="AT74" s="9"/>
      <c r="AU74" s="9"/>
    </row>
    <row r="75" spans="2:47" ht="15.75" customHeight="1">
      <c r="B75" s="9"/>
      <c r="C75" s="9"/>
      <c r="D75" s="9"/>
      <c r="E75" s="9"/>
      <c r="F75" s="9"/>
      <c r="G75" s="9"/>
      <c r="H75" s="9"/>
      <c r="I75" s="42"/>
      <c r="J75" s="42"/>
      <c r="K75" s="42"/>
      <c r="L75" s="42"/>
      <c r="M75" s="42"/>
      <c r="N75" s="42"/>
      <c r="O75" s="42"/>
      <c r="P75" s="42"/>
      <c r="Q75" s="42"/>
      <c r="R75" s="42"/>
      <c r="S75" s="42"/>
      <c r="T75" s="42"/>
      <c r="U75" s="9"/>
      <c r="V75" s="9"/>
      <c r="W75" s="42"/>
      <c r="X75" s="53"/>
      <c r="Y75" s="42"/>
      <c r="Z75" s="42"/>
      <c r="AA75" s="42"/>
      <c r="AB75" s="42"/>
      <c r="AC75" s="44"/>
      <c r="AD75" s="42"/>
      <c r="AE75" s="9"/>
      <c r="AF75" s="9"/>
      <c r="AG75" s="9"/>
      <c r="AH75" s="9"/>
      <c r="AI75" s="9"/>
      <c r="AJ75" s="9"/>
      <c r="AK75" s="9"/>
      <c r="AL75" s="9"/>
      <c r="AM75" s="9"/>
      <c r="AN75" s="9"/>
      <c r="AO75" s="9"/>
      <c r="AP75" s="9"/>
      <c r="AQ75" s="9"/>
      <c r="AR75" s="9"/>
      <c r="AS75" s="9"/>
      <c r="AT75" s="9"/>
      <c r="AU75" s="9"/>
    </row>
    <row r="76" spans="2:47" ht="15.75" customHeight="1">
      <c r="B76" s="9"/>
      <c r="C76" s="9"/>
      <c r="D76" s="9"/>
      <c r="E76" s="9"/>
      <c r="F76" s="9"/>
      <c r="G76" s="9"/>
      <c r="H76" s="9"/>
      <c r="I76" s="42"/>
      <c r="J76" s="42"/>
      <c r="K76" s="42"/>
      <c r="L76" s="42"/>
      <c r="M76" s="42"/>
      <c r="N76" s="42"/>
      <c r="O76" s="42"/>
      <c r="P76" s="42"/>
      <c r="Q76" s="42"/>
      <c r="R76" s="42"/>
      <c r="S76" s="42"/>
      <c r="T76" s="42"/>
      <c r="U76" s="9"/>
      <c r="V76" s="9"/>
      <c r="W76" s="42"/>
      <c r="X76" s="53"/>
      <c r="Y76" s="42"/>
      <c r="Z76" s="42"/>
      <c r="AA76" s="42"/>
      <c r="AB76" s="42"/>
      <c r="AC76" s="44"/>
      <c r="AD76" s="42"/>
      <c r="AE76" s="9"/>
      <c r="AF76" s="9"/>
      <c r="AG76" s="9"/>
      <c r="AH76" s="9"/>
      <c r="AI76" s="9"/>
      <c r="AJ76" s="9"/>
      <c r="AK76" s="9"/>
      <c r="AL76" s="9"/>
      <c r="AM76" s="9"/>
      <c r="AN76" s="9"/>
      <c r="AO76" s="9"/>
      <c r="AP76" s="9"/>
      <c r="AQ76" s="9"/>
      <c r="AR76" s="9"/>
      <c r="AS76" s="9"/>
      <c r="AT76" s="9"/>
      <c r="AU76" s="9"/>
    </row>
    <row r="77" spans="2:47" ht="15.75" customHeight="1">
      <c r="B77" s="9"/>
      <c r="C77" s="9"/>
      <c r="D77" s="9"/>
      <c r="E77" s="9"/>
      <c r="F77" s="9"/>
      <c r="G77" s="9"/>
      <c r="H77" s="9"/>
      <c r="I77" s="42"/>
      <c r="J77" s="42"/>
      <c r="K77" s="42"/>
      <c r="L77" s="42"/>
      <c r="M77" s="42"/>
      <c r="N77" s="42"/>
      <c r="O77" s="42"/>
      <c r="P77" s="42"/>
      <c r="Q77" s="42"/>
      <c r="R77" s="42"/>
      <c r="S77" s="42"/>
      <c r="T77" s="42"/>
      <c r="U77" s="9"/>
      <c r="V77" s="9"/>
      <c r="W77" s="42"/>
      <c r="X77" s="53"/>
      <c r="Y77" s="42"/>
      <c r="Z77" s="42"/>
      <c r="AA77" s="42"/>
      <c r="AB77" s="42"/>
      <c r="AC77" s="44"/>
      <c r="AD77" s="42"/>
      <c r="AE77" s="9"/>
      <c r="AF77" s="9"/>
      <c r="AG77" s="9"/>
      <c r="AH77" s="9"/>
      <c r="AI77" s="9"/>
      <c r="AJ77" s="9"/>
      <c r="AK77" s="9"/>
      <c r="AL77" s="9"/>
      <c r="AM77" s="9"/>
      <c r="AN77" s="9"/>
      <c r="AO77" s="9"/>
      <c r="AP77" s="9"/>
      <c r="AQ77" s="9"/>
      <c r="AR77" s="9"/>
      <c r="AS77" s="9"/>
      <c r="AT77" s="9"/>
      <c r="AU77" s="9"/>
    </row>
    <row r="78" spans="2:47" ht="15.75" customHeight="1">
      <c r="B78" s="9"/>
      <c r="C78" s="9"/>
      <c r="D78" s="9"/>
      <c r="E78" s="9"/>
      <c r="F78" s="9"/>
      <c r="G78" s="9"/>
      <c r="H78" s="9"/>
      <c r="I78" s="42"/>
      <c r="J78" s="42"/>
      <c r="K78" s="42"/>
      <c r="L78" s="42"/>
      <c r="M78" s="42"/>
      <c r="N78" s="42"/>
      <c r="O78" s="42"/>
      <c r="P78" s="42"/>
      <c r="Q78" s="42"/>
      <c r="R78" s="42"/>
      <c r="S78" s="42"/>
      <c r="T78" s="42"/>
      <c r="U78" s="9"/>
      <c r="V78" s="9"/>
      <c r="W78" s="42"/>
      <c r="X78" s="53"/>
      <c r="Y78" s="42"/>
      <c r="Z78" s="42"/>
      <c r="AA78" s="42"/>
      <c r="AB78" s="42"/>
      <c r="AC78" s="44"/>
      <c r="AD78" s="42"/>
      <c r="AE78" s="9"/>
      <c r="AF78" s="9"/>
      <c r="AG78" s="9"/>
      <c r="AH78" s="9"/>
      <c r="AI78" s="9"/>
      <c r="AJ78" s="9"/>
      <c r="AK78" s="9"/>
      <c r="AL78" s="9"/>
      <c r="AM78" s="9"/>
      <c r="AN78" s="9"/>
      <c r="AO78" s="9"/>
      <c r="AP78" s="9"/>
      <c r="AQ78" s="9"/>
      <c r="AR78" s="9"/>
      <c r="AS78" s="9"/>
      <c r="AT78" s="9"/>
      <c r="AU78" s="9"/>
    </row>
    <row r="79" spans="2:47" ht="15.75" customHeight="1">
      <c r="B79" s="9"/>
      <c r="C79" s="9"/>
      <c r="D79" s="9"/>
      <c r="E79" s="9"/>
      <c r="F79" s="9"/>
      <c r="G79" s="9"/>
      <c r="H79" s="9"/>
      <c r="I79" s="42"/>
      <c r="J79" s="42"/>
      <c r="K79" s="42"/>
      <c r="L79" s="42"/>
      <c r="M79" s="42"/>
      <c r="N79" s="42"/>
      <c r="O79" s="42"/>
      <c r="P79" s="42"/>
      <c r="Q79" s="42"/>
      <c r="R79" s="42"/>
      <c r="S79" s="42"/>
      <c r="T79" s="42"/>
      <c r="U79" s="9"/>
      <c r="V79" s="9"/>
      <c r="W79" s="42"/>
      <c r="X79" s="53"/>
      <c r="Y79" s="42"/>
      <c r="Z79" s="42"/>
      <c r="AA79" s="42"/>
      <c r="AB79" s="42"/>
      <c r="AC79" s="44"/>
      <c r="AD79" s="42"/>
      <c r="AE79" s="9"/>
      <c r="AF79" s="9"/>
      <c r="AG79" s="9"/>
      <c r="AH79" s="9"/>
      <c r="AI79" s="9"/>
      <c r="AJ79" s="9"/>
      <c r="AK79" s="9"/>
      <c r="AL79" s="9"/>
      <c r="AM79" s="9"/>
      <c r="AN79" s="9"/>
      <c r="AO79" s="9"/>
      <c r="AP79" s="9"/>
      <c r="AQ79" s="9"/>
      <c r="AR79" s="9"/>
      <c r="AS79" s="9"/>
      <c r="AT79" s="9"/>
      <c r="AU79" s="9"/>
    </row>
    <row r="80" spans="2:47" ht="15.75" customHeight="1">
      <c r="B80" s="9"/>
      <c r="C80" s="9"/>
      <c r="D80" s="9"/>
      <c r="E80" s="9"/>
      <c r="F80" s="9"/>
      <c r="G80" s="9"/>
      <c r="H80" s="9"/>
      <c r="I80" s="42"/>
      <c r="J80" s="42"/>
      <c r="K80" s="42"/>
      <c r="L80" s="42"/>
      <c r="M80" s="42"/>
      <c r="N80" s="42"/>
      <c r="O80" s="42"/>
      <c r="P80" s="42"/>
      <c r="Q80" s="42"/>
      <c r="R80" s="42"/>
      <c r="S80" s="42"/>
      <c r="T80" s="42"/>
      <c r="U80" s="9"/>
      <c r="V80" s="9"/>
      <c r="W80" s="42"/>
      <c r="X80" s="53"/>
      <c r="Y80" s="42"/>
      <c r="Z80" s="42"/>
      <c r="AA80" s="42"/>
      <c r="AB80" s="42"/>
      <c r="AC80" s="44"/>
      <c r="AD80" s="42"/>
      <c r="AE80" s="9"/>
      <c r="AF80" s="9"/>
      <c r="AG80" s="9"/>
      <c r="AH80" s="9"/>
      <c r="AI80" s="9"/>
      <c r="AJ80" s="9"/>
      <c r="AK80" s="9"/>
      <c r="AL80" s="9"/>
      <c r="AM80" s="9"/>
      <c r="AN80" s="9"/>
      <c r="AO80" s="9"/>
      <c r="AP80" s="9"/>
      <c r="AQ80" s="9"/>
      <c r="AR80" s="9"/>
      <c r="AS80" s="9"/>
      <c r="AT80" s="9"/>
      <c r="AU80" s="9"/>
    </row>
    <row r="81" spans="2:47" ht="15.75" customHeight="1">
      <c r="B81" s="9"/>
      <c r="C81" s="9"/>
      <c r="D81" s="9"/>
      <c r="E81" s="9"/>
      <c r="F81" s="9"/>
      <c r="G81" s="9"/>
      <c r="H81" s="9"/>
      <c r="I81" s="42"/>
      <c r="J81" s="42"/>
      <c r="K81" s="42"/>
      <c r="L81" s="42"/>
      <c r="M81" s="42"/>
      <c r="N81" s="42"/>
      <c r="O81" s="42"/>
      <c r="P81" s="42"/>
      <c r="Q81" s="42"/>
      <c r="R81" s="42"/>
      <c r="S81" s="42"/>
      <c r="T81" s="42"/>
      <c r="U81" s="9"/>
      <c r="V81" s="9"/>
      <c r="W81" s="42"/>
      <c r="X81" s="53"/>
      <c r="Y81" s="42"/>
      <c r="Z81" s="42"/>
      <c r="AA81" s="42"/>
      <c r="AB81" s="42"/>
      <c r="AC81" s="44"/>
      <c r="AD81" s="42"/>
      <c r="AE81" s="9"/>
      <c r="AF81" s="9"/>
      <c r="AG81" s="9"/>
      <c r="AH81" s="9"/>
      <c r="AI81" s="9"/>
      <c r="AJ81" s="9"/>
      <c r="AK81" s="9"/>
      <c r="AL81" s="9"/>
      <c r="AM81" s="9"/>
      <c r="AN81" s="9"/>
      <c r="AO81" s="9"/>
      <c r="AP81" s="9"/>
      <c r="AQ81" s="9"/>
      <c r="AR81" s="9"/>
      <c r="AS81" s="9"/>
      <c r="AT81" s="9"/>
      <c r="AU81" s="9"/>
    </row>
    <row r="82" spans="2:47" ht="15.75" customHeight="1">
      <c r="B82" s="9"/>
      <c r="C82" s="9"/>
      <c r="D82" s="9"/>
      <c r="E82" s="9"/>
      <c r="F82" s="9"/>
      <c r="G82" s="9"/>
      <c r="H82" s="9"/>
      <c r="I82" s="42"/>
      <c r="J82" s="42"/>
      <c r="K82" s="42"/>
      <c r="L82" s="42"/>
      <c r="M82" s="42"/>
      <c r="N82" s="42"/>
      <c r="O82" s="42"/>
      <c r="P82" s="42"/>
      <c r="Q82" s="42"/>
      <c r="R82" s="42"/>
      <c r="S82" s="42"/>
      <c r="T82" s="42"/>
      <c r="U82" s="9"/>
      <c r="V82" s="9"/>
      <c r="W82" s="42"/>
      <c r="X82" s="53"/>
      <c r="Y82" s="42"/>
      <c r="Z82" s="42"/>
      <c r="AA82" s="42"/>
      <c r="AB82" s="42"/>
      <c r="AC82" s="44"/>
      <c r="AD82" s="42"/>
      <c r="AE82" s="9"/>
      <c r="AF82" s="9"/>
      <c r="AG82" s="9"/>
      <c r="AH82" s="9"/>
      <c r="AI82" s="9"/>
      <c r="AJ82" s="9"/>
      <c r="AK82" s="9"/>
      <c r="AL82" s="9"/>
      <c r="AM82" s="9"/>
      <c r="AN82" s="9"/>
      <c r="AO82" s="9"/>
      <c r="AP82" s="9"/>
      <c r="AQ82" s="9"/>
      <c r="AR82" s="9"/>
      <c r="AS82" s="9"/>
      <c r="AT82" s="9"/>
      <c r="AU82" s="9"/>
    </row>
    <row r="83" spans="2:47" ht="15.75" customHeight="1">
      <c r="B83" s="9"/>
      <c r="C83" s="9"/>
      <c r="D83" s="9"/>
      <c r="E83" s="9"/>
      <c r="F83" s="9"/>
      <c r="G83" s="9"/>
      <c r="H83" s="9"/>
      <c r="I83" s="42"/>
      <c r="J83" s="42"/>
      <c r="K83" s="42"/>
      <c r="L83" s="42"/>
      <c r="M83" s="42"/>
      <c r="N83" s="42"/>
      <c r="O83" s="42"/>
      <c r="P83" s="42"/>
      <c r="Q83" s="42"/>
      <c r="R83" s="42"/>
      <c r="S83" s="42"/>
      <c r="T83" s="42"/>
      <c r="U83" s="9"/>
      <c r="V83" s="9"/>
      <c r="W83" s="42"/>
      <c r="X83" s="53"/>
      <c r="Y83" s="42"/>
      <c r="Z83" s="42"/>
      <c r="AA83" s="42"/>
      <c r="AB83" s="42"/>
      <c r="AC83" s="44"/>
      <c r="AD83" s="42"/>
      <c r="AE83" s="9"/>
      <c r="AF83" s="9"/>
      <c r="AG83" s="9"/>
      <c r="AH83" s="9"/>
      <c r="AI83" s="9"/>
      <c r="AJ83" s="9"/>
      <c r="AK83" s="9"/>
      <c r="AL83" s="9"/>
      <c r="AM83" s="9"/>
      <c r="AN83" s="9"/>
      <c r="AO83" s="9"/>
      <c r="AP83" s="9"/>
      <c r="AQ83" s="9"/>
      <c r="AR83" s="9"/>
      <c r="AS83" s="9"/>
      <c r="AT83" s="9"/>
      <c r="AU83" s="9"/>
    </row>
    <row r="84" spans="2:47" ht="15.75" customHeight="1">
      <c r="B84" s="9"/>
      <c r="C84" s="9"/>
      <c r="D84" s="9"/>
      <c r="E84" s="9"/>
      <c r="F84" s="9"/>
      <c r="G84" s="9"/>
      <c r="H84" s="9"/>
      <c r="I84" s="42"/>
      <c r="J84" s="42"/>
      <c r="K84" s="42"/>
      <c r="L84" s="42"/>
      <c r="M84" s="42"/>
      <c r="N84" s="42"/>
      <c r="O84" s="42"/>
      <c r="P84" s="42"/>
      <c r="Q84" s="42"/>
      <c r="R84" s="42"/>
      <c r="S84" s="42"/>
      <c r="T84" s="42"/>
      <c r="U84" s="9"/>
      <c r="V84" s="9"/>
      <c r="W84" s="42"/>
      <c r="X84" s="53"/>
      <c r="Y84" s="42"/>
      <c r="Z84" s="42"/>
      <c r="AA84" s="42"/>
      <c r="AB84" s="42"/>
      <c r="AC84" s="44"/>
      <c r="AD84" s="42"/>
      <c r="AE84" s="9"/>
      <c r="AF84" s="9"/>
      <c r="AG84" s="9"/>
      <c r="AH84" s="9"/>
      <c r="AI84" s="9"/>
      <c r="AJ84" s="9"/>
      <c r="AK84" s="9"/>
      <c r="AL84" s="9"/>
      <c r="AM84" s="9"/>
      <c r="AN84" s="9"/>
      <c r="AO84" s="9"/>
      <c r="AP84" s="9"/>
      <c r="AQ84" s="9"/>
      <c r="AR84" s="9"/>
      <c r="AS84" s="9"/>
      <c r="AT84" s="9"/>
      <c r="AU84" s="9"/>
    </row>
    <row r="85" spans="2:47" ht="15.75" customHeight="1">
      <c r="B85" s="9"/>
      <c r="C85" s="9"/>
      <c r="D85" s="9"/>
      <c r="E85" s="9"/>
      <c r="F85" s="9"/>
      <c r="G85" s="9"/>
      <c r="H85" s="9"/>
      <c r="I85" s="42"/>
      <c r="J85" s="42"/>
      <c r="K85" s="42"/>
      <c r="L85" s="42"/>
      <c r="M85" s="42"/>
      <c r="N85" s="42"/>
      <c r="O85" s="42"/>
      <c r="P85" s="42"/>
      <c r="Q85" s="42"/>
      <c r="R85" s="42"/>
      <c r="S85" s="42"/>
      <c r="T85" s="42"/>
      <c r="U85" s="9"/>
      <c r="V85" s="9"/>
      <c r="W85" s="42"/>
      <c r="X85" s="53"/>
      <c r="Y85" s="42"/>
      <c r="Z85" s="42"/>
      <c r="AA85" s="42"/>
      <c r="AB85" s="42"/>
      <c r="AC85" s="44"/>
      <c r="AD85" s="42"/>
      <c r="AE85" s="9"/>
      <c r="AF85" s="9"/>
      <c r="AG85" s="9"/>
      <c r="AH85" s="9"/>
      <c r="AI85" s="9"/>
      <c r="AJ85" s="9"/>
      <c r="AK85" s="9"/>
      <c r="AL85" s="9"/>
      <c r="AM85" s="9"/>
      <c r="AN85" s="9"/>
      <c r="AO85" s="9"/>
      <c r="AP85" s="9"/>
      <c r="AQ85" s="9"/>
      <c r="AR85" s="9"/>
      <c r="AS85" s="9"/>
      <c r="AT85" s="9"/>
      <c r="AU85" s="9"/>
    </row>
    <row r="86" spans="2:47" ht="15.75" customHeight="1">
      <c r="B86" s="9"/>
      <c r="C86" s="9"/>
      <c r="D86" s="9"/>
      <c r="E86" s="9"/>
      <c r="F86" s="9"/>
      <c r="G86" s="9"/>
      <c r="H86" s="9"/>
      <c r="I86" s="42"/>
      <c r="J86" s="42"/>
      <c r="K86" s="42"/>
      <c r="L86" s="42"/>
      <c r="M86" s="42"/>
      <c r="N86" s="42"/>
      <c r="O86" s="42"/>
      <c r="P86" s="42"/>
      <c r="Q86" s="42"/>
      <c r="R86" s="42"/>
      <c r="S86" s="42"/>
      <c r="T86" s="42"/>
      <c r="U86" s="9"/>
      <c r="V86" s="9"/>
      <c r="W86" s="42"/>
      <c r="X86" s="53"/>
      <c r="Y86" s="42"/>
      <c r="Z86" s="42"/>
      <c r="AA86" s="42"/>
      <c r="AB86" s="42"/>
      <c r="AC86" s="44"/>
      <c r="AD86" s="42"/>
      <c r="AE86" s="9"/>
      <c r="AF86" s="9"/>
      <c r="AG86" s="9"/>
      <c r="AH86" s="9"/>
      <c r="AI86" s="9"/>
      <c r="AJ86" s="9"/>
      <c r="AK86" s="9"/>
      <c r="AL86" s="9"/>
      <c r="AM86" s="9"/>
      <c r="AN86" s="9"/>
      <c r="AO86" s="9"/>
      <c r="AP86" s="9"/>
      <c r="AQ86" s="9"/>
      <c r="AR86" s="9"/>
      <c r="AS86" s="9"/>
      <c r="AT86" s="9"/>
      <c r="AU86" s="9"/>
    </row>
    <row r="87" spans="2:47" ht="15.75" customHeight="1">
      <c r="B87" s="9"/>
      <c r="C87" s="9"/>
      <c r="D87" s="9"/>
      <c r="E87" s="9"/>
      <c r="F87" s="9"/>
      <c r="G87" s="9"/>
      <c r="H87" s="9"/>
      <c r="I87" s="42"/>
      <c r="J87" s="42"/>
      <c r="K87" s="42"/>
      <c r="L87" s="42"/>
      <c r="M87" s="42"/>
      <c r="N87" s="42"/>
      <c r="O87" s="42"/>
      <c r="P87" s="42"/>
      <c r="Q87" s="42"/>
      <c r="R87" s="42"/>
      <c r="S87" s="42"/>
      <c r="T87" s="42"/>
      <c r="U87" s="9"/>
      <c r="V87" s="9"/>
      <c r="W87" s="42"/>
      <c r="X87" s="53"/>
      <c r="Y87" s="42"/>
      <c r="Z87" s="42"/>
      <c r="AA87" s="42"/>
      <c r="AB87" s="42"/>
      <c r="AC87" s="44"/>
      <c r="AD87" s="42"/>
      <c r="AE87" s="9"/>
      <c r="AF87" s="9"/>
      <c r="AG87" s="9"/>
      <c r="AH87" s="9"/>
      <c r="AI87" s="9"/>
      <c r="AJ87" s="9"/>
      <c r="AK87" s="9"/>
      <c r="AL87" s="9"/>
      <c r="AM87" s="9"/>
      <c r="AN87" s="9"/>
      <c r="AO87" s="9"/>
      <c r="AP87" s="9"/>
      <c r="AQ87" s="9"/>
      <c r="AR87" s="9"/>
      <c r="AS87" s="9"/>
      <c r="AT87" s="9"/>
      <c r="AU87" s="9"/>
    </row>
    <row r="88" spans="2:47" ht="15.75" customHeight="1">
      <c r="B88" s="9"/>
      <c r="C88" s="9"/>
      <c r="D88" s="9"/>
      <c r="E88" s="9"/>
      <c r="F88" s="9"/>
      <c r="G88" s="9"/>
      <c r="H88" s="9"/>
      <c r="I88" s="42"/>
      <c r="J88" s="42"/>
      <c r="K88" s="42"/>
      <c r="L88" s="42"/>
      <c r="M88" s="42"/>
      <c r="N88" s="42"/>
      <c r="O88" s="42"/>
      <c r="P88" s="42"/>
      <c r="Q88" s="42"/>
      <c r="R88" s="42"/>
      <c r="S88" s="42"/>
      <c r="T88" s="42"/>
      <c r="U88" s="9"/>
      <c r="V88" s="9"/>
      <c r="W88" s="42"/>
      <c r="X88" s="53"/>
      <c r="Y88" s="42"/>
      <c r="Z88" s="42"/>
      <c r="AA88" s="42"/>
      <c r="AB88" s="42"/>
      <c r="AC88" s="44"/>
      <c r="AD88" s="42"/>
      <c r="AE88" s="9"/>
      <c r="AF88" s="9"/>
      <c r="AG88" s="9"/>
      <c r="AH88" s="9"/>
      <c r="AI88" s="9"/>
      <c r="AJ88" s="9"/>
      <c r="AK88" s="9"/>
      <c r="AL88" s="9"/>
      <c r="AM88" s="9"/>
      <c r="AN88" s="9"/>
      <c r="AO88" s="9"/>
      <c r="AP88" s="9"/>
      <c r="AQ88" s="9"/>
      <c r="AR88" s="9"/>
      <c r="AS88" s="9"/>
      <c r="AT88" s="9"/>
      <c r="AU88" s="9"/>
    </row>
    <row r="89" spans="2:47" ht="15.75" customHeight="1">
      <c r="B89" s="9"/>
      <c r="C89" s="9"/>
      <c r="D89" s="9"/>
      <c r="E89" s="9"/>
      <c r="F89" s="9"/>
      <c r="G89" s="9"/>
      <c r="H89" s="9"/>
      <c r="I89" s="42"/>
      <c r="J89" s="42"/>
      <c r="K89" s="42"/>
      <c r="L89" s="42"/>
      <c r="M89" s="42"/>
      <c r="N89" s="42"/>
      <c r="O89" s="42"/>
      <c r="P89" s="42"/>
      <c r="Q89" s="42"/>
      <c r="R89" s="42"/>
      <c r="S89" s="42"/>
      <c r="T89" s="42"/>
      <c r="U89" s="9"/>
      <c r="V89" s="9"/>
      <c r="W89" s="42"/>
      <c r="X89" s="53"/>
      <c r="Y89" s="42"/>
      <c r="Z89" s="42"/>
      <c r="AA89" s="42"/>
      <c r="AB89" s="42"/>
      <c r="AC89" s="44"/>
      <c r="AD89" s="42"/>
      <c r="AE89" s="9"/>
      <c r="AF89" s="9"/>
      <c r="AG89" s="9"/>
      <c r="AH89" s="9"/>
      <c r="AI89" s="9"/>
      <c r="AJ89" s="9"/>
      <c r="AK89" s="9"/>
      <c r="AL89" s="9"/>
      <c r="AM89" s="9"/>
      <c r="AN89" s="9"/>
      <c r="AO89" s="9"/>
      <c r="AP89" s="9"/>
      <c r="AQ89" s="9"/>
      <c r="AR89" s="9"/>
      <c r="AS89" s="9"/>
      <c r="AT89" s="9"/>
      <c r="AU89" s="9"/>
    </row>
    <row r="90" spans="2:47" ht="15.75" customHeight="1">
      <c r="B90" s="9"/>
      <c r="C90" s="9"/>
      <c r="D90" s="9"/>
      <c r="E90" s="9"/>
      <c r="F90" s="9"/>
      <c r="G90" s="9"/>
      <c r="H90" s="9"/>
      <c r="I90" s="42"/>
      <c r="J90" s="42"/>
      <c r="K90" s="42"/>
      <c r="L90" s="42"/>
      <c r="M90" s="42"/>
      <c r="N90" s="42"/>
      <c r="O90" s="42"/>
      <c r="P90" s="42"/>
      <c r="Q90" s="42"/>
      <c r="R90" s="42"/>
      <c r="S90" s="42"/>
      <c r="T90" s="42"/>
      <c r="U90" s="9"/>
      <c r="V90" s="9"/>
      <c r="W90" s="42"/>
      <c r="X90" s="53"/>
      <c r="Y90" s="42"/>
      <c r="Z90" s="42"/>
      <c r="AA90" s="42"/>
      <c r="AB90" s="42"/>
      <c r="AC90" s="44"/>
      <c r="AD90" s="42"/>
      <c r="AE90" s="9"/>
      <c r="AF90" s="9"/>
      <c r="AG90" s="9"/>
      <c r="AH90" s="9"/>
      <c r="AI90" s="9"/>
      <c r="AJ90" s="9"/>
      <c r="AK90" s="9"/>
      <c r="AL90" s="9"/>
      <c r="AM90" s="9"/>
      <c r="AN90" s="9"/>
      <c r="AO90" s="9"/>
      <c r="AP90" s="9"/>
      <c r="AQ90" s="9"/>
      <c r="AR90" s="9"/>
      <c r="AS90" s="9"/>
      <c r="AT90" s="9"/>
      <c r="AU90" s="9"/>
    </row>
    <row r="91" spans="2:47" ht="15.75" customHeight="1">
      <c r="B91" s="9"/>
      <c r="C91" s="9"/>
      <c r="D91" s="9"/>
      <c r="E91" s="9"/>
      <c r="F91" s="9"/>
      <c r="G91" s="9"/>
      <c r="H91" s="9"/>
      <c r="I91" s="42"/>
      <c r="J91" s="42"/>
      <c r="K91" s="42"/>
      <c r="L91" s="42"/>
      <c r="M91" s="42"/>
      <c r="N91" s="42"/>
      <c r="O91" s="42"/>
      <c r="P91" s="42"/>
      <c r="Q91" s="42"/>
      <c r="R91" s="42"/>
      <c r="S91" s="42"/>
      <c r="T91" s="42"/>
      <c r="U91" s="9"/>
      <c r="V91" s="9"/>
      <c r="W91" s="42"/>
      <c r="X91" s="53"/>
      <c r="Y91" s="42"/>
      <c r="Z91" s="42"/>
      <c r="AA91" s="42"/>
      <c r="AB91" s="42"/>
      <c r="AC91" s="44"/>
      <c r="AD91" s="42"/>
      <c r="AE91" s="9"/>
      <c r="AF91" s="9"/>
      <c r="AG91" s="9"/>
      <c r="AH91" s="9"/>
      <c r="AI91" s="9"/>
      <c r="AJ91" s="9"/>
      <c r="AK91" s="9"/>
      <c r="AL91" s="9"/>
      <c r="AM91" s="9"/>
      <c r="AN91" s="9"/>
      <c r="AO91" s="9"/>
      <c r="AP91" s="9"/>
      <c r="AQ91" s="9"/>
      <c r="AR91" s="9"/>
      <c r="AS91" s="9"/>
      <c r="AT91" s="9"/>
      <c r="AU91" s="9"/>
    </row>
    <row r="92" spans="2:47" ht="15.75" customHeight="1">
      <c r="B92" s="9"/>
      <c r="C92" s="9"/>
      <c r="D92" s="9"/>
      <c r="E92" s="9"/>
      <c r="F92" s="9"/>
      <c r="G92" s="9"/>
      <c r="H92" s="9"/>
      <c r="I92" s="42"/>
      <c r="J92" s="42"/>
      <c r="K92" s="42"/>
      <c r="L92" s="42"/>
      <c r="M92" s="42"/>
      <c r="N92" s="42"/>
      <c r="O92" s="42"/>
      <c r="P92" s="42"/>
      <c r="Q92" s="42"/>
      <c r="R92" s="42"/>
      <c r="S92" s="42"/>
      <c r="T92" s="42"/>
      <c r="U92" s="9"/>
      <c r="V92" s="9"/>
      <c r="W92" s="42"/>
      <c r="X92" s="53"/>
      <c r="Y92" s="42"/>
      <c r="Z92" s="42"/>
      <c r="AA92" s="42"/>
      <c r="AB92" s="42"/>
      <c r="AC92" s="44"/>
      <c r="AD92" s="42"/>
      <c r="AE92" s="9"/>
      <c r="AF92" s="9"/>
      <c r="AG92" s="9"/>
      <c r="AH92" s="9"/>
      <c r="AI92" s="9"/>
      <c r="AJ92" s="9"/>
      <c r="AK92" s="9"/>
      <c r="AL92" s="9"/>
      <c r="AM92" s="9"/>
      <c r="AN92" s="9"/>
      <c r="AO92" s="9"/>
      <c r="AP92" s="9"/>
      <c r="AQ92" s="9"/>
      <c r="AR92" s="9"/>
      <c r="AS92" s="9"/>
      <c r="AT92" s="9"/>
      <c r="AU92" s="9"/>
    </row>
    <row r="93" spans="2:47" ht="15.75" customHeight="1">
      <c r="B93" s="9"/>
      <c r="C93" s="9"/>
      <c r="D93" s="9"/>
      <c r="E93" s="9"/>
      <c r="F93" s="9"/>
      <c r="G93" s="9"/>
      <c r="H93" s="9"/>
      <c r="I93" s="42"/>
      <c r="J93" s="42"/>
      <c r="K93" s="42"/>
      <c r="L93" s="42"/>
      <c r="M93" s="42"/>
      <c r="N93" s="42"/>
      <c r="O93" s="42"/>
      <c r="P93" s="42"/>
      <c r="Q93" s="42"/>
      <c r="R93" s="42"/>
      <c r="S93" s="42"/>
      <c r="T93" s="42"/>
      <c r="U93" s="9"/>
      <c r="V93" s="9"/>
      <c r="W93" s="42"/>
      <c r="X93" s="53"/>
      <c r="Y93" s="42"/>
      <c r="Z93" s="42"/>
      <c r="AA93" s="42"/>
      <c r="AB93" s="42"/>
      <c r="AC93" s="44"/>
      <c r="AD93" s="42"/>
      <c r="AE93" s="9"/>
      <c r="AF93" s="9"/>
      <c r="AG93" s="9"/>
      <c r="AH93" s="9"/>
      <c r="AI93" s="9"/>
      <c r="AJ93" s="9"/>
      <c r="AK93" s="9"/>
      <c r="AL93" s="9"/>
      <c r="AM93" s="9"/>
      <c r="AN93" s="9"/>
      <c r="AO93" s="9"/>
      <c r="AP93" s="9"/>
      <c r="AQ93" s="9"/>
      <c r="AR93" s="9"/>
      <c r="AS93" s="9"/>
      <c r="AT93" s="9"/>
      <c r="AU93" s="9"/>
    </row>
    <row r="94" spans="2:47" ht="15.75" customHeight="1">
      <c r="B94" s="9"/>
      <c r="C94" s="9"/>
      <c r="D94" s="9"/>
      <c r="E94" s="9"/>
      <c r="F94" s="9"/>
      <c r="G94" s="9"/>
      <c r="H94" s="9"/>
      <c r="I94" s="42"/>
      <c r="J94" s="42"/>
      <c r="K94" s="42"/>
      <c r="L94" s="42"/>
      <c r="M94" s="42"/>
      <c r="N94" s="42"/>
      <c r="O94" s="42"/>
      <c r="P94" s="42"/>
      <c r="Q94" s="42"/>
      <c r="R94" s="42"/>
      <c r="S94" s="42"/>
      <c r="T94" s="42"/>
      <c r="U94" s="9"/>
      <c r="V94" s="9"/>
      <c r="W94" s="42"/>
      <c r="X94" s="53"/>
      <c r="Y94" s="42"/>
      <c r="Z94" s="42"/>
      <c r="AA94" s="42"/>
      <c r="AB94" s="42"/>
      <c r="AC94" s="44"/>
      <c r="AD94" s="42"/>
      <c r="AE94" s="9"/>
      <c r="AF94" s="9"/>
      <c r="AG94" s="9"/>
      <c r="AH94" s="9"/>
      <c r="AI94" s="9"/>
      <c r="AJ94" s="9"/>
      <c r="AK94" s="9"/>
      <c r="AL94" s="9"/>
      <c r="AM94" s="9"/>
      <c r="AN94" s="9"/>
      <c r="AO94" s="9"/>
      <c r="AP94" s="9"/>
      <c r="AQ94" s="9"/>
      <c r="AR94" s="9"/>
      <c r="AS94" s="9"/>
      <c r="AT94" s="9"/>
      <c r="AU94" s="9"/>
    </row>
    <row r="95" spans="2:47" ht="15.75" customHeight="1">
      <c r="B95" s="9"/>
      <c r="C95" s="9"/>
      <c r="D95" s="9"/>
      <c r="E95" s="9"/>
      <c r="F95" s="9"/>
      <c r="G95" s="9"/>
      <c r="H95" s="9"/>
      <c r="I95" s="42"/>
      <c r="J95" s="42"/>
      <c r="K95" s="42"/>
      <c r="L95" s="42"/>
      <c r="M95" s="42"/>
      <c r="N95" s="42"/>
      <c r="O95" s="42"/>
      <c r="P95" s="42"/>
      <c r="Q95" s="42"/>
      <c r="R95" s="42"/>
      <c r="S95" s="42"/>
      <c r="T95" s="42"/>
      <c r="U95" s="9"/>
      <c r="V95" s="9"/>
      <c r="W95" s="42"/>
      <c r="X95" s="53"/>
      <c r="Y95" s="42"/>
      <c r="Z95" s="42"/>
      <c r="AA95" s="42"/>
      <c r="AB95" s="42"/>
      <c r="AC95" s="44"/>
      <c r="AD95" s="42"/>
      <c r="AE95" s="9"/>
      <c r="AF95" s="9"/>
      <c r="AG95" s="9"/>
      <c r="AH95" s="9"/>
      <c r="AI95" s="9"/>
      <c r="AJ95" s="9"/>
      <c r="AK95" s="9"/>
      <c r="AL95" s="9"/>
      <c r="AM95" s="9"/>
      <c r="AN95" s="9"/>
      <c r="AO95" s="9"/>
      <c r="AP95" s="9"/>
      <c r="AQ95" s="9"/>
      <c r="AR95" s="9"/>
      <c r="AS95" s="9"/>
      <c r="AT95" s="9"/>
      <c r="AU95" s="9"/>
    </row>
    <row r="96" spans="2:47" ht="15.75" customHeight="1">
      <c r="B96" s="9"/>
      <c r="C96" s="9"/>
      <c r="D96" s="9"/>
      <c r="E96" s="9"/>
      <c r="F96" s="9"/>
      <c r="G96" s="9"/>
      <c r="H96" s="9"/>
      <c r="I96" s="42"/>
      <c r="J96" s="42"/>
      <c r="K96" s="42"/>
      <c r="L96" s="42"/>
      <c r="M96" s="42"/>
      <c r="N96" s="42"/>
      <c r="O96" s="42"/>
      <c r="P96" s="42"/>
      <c r="Q96" s="42"/>
      <c r="R96" s="42"/>
      <c r="S96" s="42"/>
      <c r="T96" s="42"/>
      <c r="U96" s="9"/>
      <c r="V96" s="9"/>
      <c r="W96" s="42"/>
      <c r="X96" s="53"/>
      <c r="Y96" s="42"/>
      <c r="Z96" s="42"/>
      <c r="AA96" s="42"/>
      <c r="AB96" s="42"/>
      <c r="AC96" s="44"/>
      <c r="AD96" s="42"/>
      <c r="AE96" s="9"/>
      <c r="AF96" s="9"/>
      <c r="AG96" s="9"/>
      <c r="AH96" s="9"/>
      <c r="AI96" s="9"/>
      <c r="AJ96" s="9"/>
      <c r="AK96" s="9"/>
      <c r="AL96" s="9"/>
      <c r="AM96" s="9"/>
      <c r="AN96" s="9"/>
      <c r="AO96" s="9"/>
      <c r="AP96" s="9"/>
      <c r="AQ96" s="9"/>
      <c r="AR96" s="9"/>
      <c r="AS96" s="9"/>
      <c r="AT96" s="9"/>
      <c r="AU96" s="9"/>
    </row>
    <row r="97" spans="2:47" ht="15.75" customHeight="1">
      <c r="B97" s="9"/>
      <c r="C97" s="9"/>
      <c r="D97" s="9"/>
      <c r="E97" s="9"/>
      <c r="F97" s="9"/>
      <c r="G97" s="9"/>
      <c r="H97" s="9"/>
      <c r="I97" s="42"/>
      <c r="J97" s="42"/>
      <c r="K97" s="42"/>
      <c r="L97" s="42"/>
      <c r="M97" s="42"/>
      <c r="N97" s="42"/>
      <c r="O97" s="42"/>
      <c r="P97" s="42"/>
      <c r="Q97" s="42"/>
      <c r="R97" s="42"/>
      <c r="S97" s="42"/>
      <c r="T97" s="42"/>
      <c r="U97" s="9"/>
      <c r="V97" s="9"/>
      <c r="W97" s="42"/>
      <c r="X97" s="53"/>
      <c r="Y97" s="42"/>
      <c r="Z97" s="42"/>
      <c r="AA97" s="42"/>
      <c r="AB97" s="42"/>
      <c r="AC97" s="44"/>
      <c r="AD97" s="42"/>
      <c r="AE97" s="9"/>
      <c r="AF97" s="9"/>
      <c r="AG97" s="9"/>
      <c r="AH97" s="9"/>
      <c r="AI97" s="9"/>
      <c r="AJ97" s="9"/>
      <c r="AK97" s="9"/>
      <c r="AL97" s="9"/>
      <c r="AM97" s="9"/>
      <c r="AN97" s="9"/>
      <c r="AO97" s="9"/>
      <c r="AP97" s="9"/>
      <c r="AQ97" s="9"/>
      <c r="AR97" s="9"/>
      <c r="AS97" s="9"/>
      <c r="AT97" s="9"/>
      <c r="AU97" s="9"/>
    </row>
    <row r="98" spans="2:47" ht="15.75" customHeight="1">
      <c r="B98" s="9"/>
      <c r="C98" s="9"/>
      <c r="D98" s="9"/>
      <c r="E98" s="9"/>
      <c r="F98" s="9"/>
      <c r="G98" s="9"/>
      <c r="H98" s="9"/>
      <c r="I98" s="42"/>
      <c r="J98" s="42"/>
      <c r="K98" s="42"/>
      <c r="L98" s="42"/>
      <c r="M98" s="42"/>
      <c r="N98" s="42"/>
      <c r="O98" s="42"/>
      <c r="P98" s="42"/>
      <c r="Q98" s="42"/>
      <c r="R98" s="42"/>
      <c r="S98" s="42"/>
      <c r="T98" s="42"/>
      <c r="U98" s="9"/>
      <c r="V98" s="9"/>
      <c r="W98" s="42"/>
      <c r="X98" s="53"/>
      <c r="Y98" s="42"/>
      <c r="Z98" s="42"/>
      <c r="AA98" s="42"/>
      <c r="AB98" s="42"/>
      <c r="AC98" s="44"/>
      <c r="AD98" s="42"/>
      <c r="AE98" s="9"/>
      <c r="AF98" s="9"/>
      <c r="AG98" s="9"/>
      <c r="AH98" s="9"/>
      <c r="AI98" s="9"/>
      <c r="AJ98" s="9"/>
      <c r="AK98" s="9"/>
      <c r="AL98" s="9"/>
      <c r="AM98" s="9"/>
      <c r="AN98" s="9"/>
      <c r="AO98" s="9"/>
      <c r="AP98" s="9"/>
      <c r="AQ98" s="9"/>
      <c r="AR98" s="9"/>
      <c r="AS98" s="9"/>
      <c r="AT98" s="9"/>
      <c r="AU98" s="9"/>
    </row>
    <row r="99" spans="2:47" ht="15.75" customHeight="1">
      <c r="B99" s="9"/>
      <c r="C99" s="9"/>
      <c r="D99" s="9"/>
      <c r="E99" s="9"/>
      <c r="F99" s="9"/>
      <c r="G99" s="9"/>
      <c r="H99" s="9"/>
      <c r="I99" s="42"/>
      <c r="J99" s="42"/>
      <c r="K99" s="42"/>
      <c r="L99" s="42"/>
      <c r="M99" s="42"/>
      <c r="N99" s="42"/>
      <c r="O99" s="42"/>
      <c r="P99" s="42"/>
      <c r="Q99" s="42"/>
      <c r="R99" s="42"/>
      <c r="S99" s="42"/>
      <c r="T99" s="42"/>
      <c r="U99" s="9"/>
      <c r="V99" s="9"/>
      <c r="W99" s="42"/>
      <c r="X99" s="53"/>
      <c r="Y99" s="42"/>
      <c r="Z99" s="42"/>
      <c r="AA99" s="42"/>
      <c r="AB99" s="42"/>
      <c r="AC99" s="44"/>
      <c r="AD99" s="42"/>
      <c r="AE99" s="9"/>
      <c r="AF99" s="9"/>
      <c r="AG99" s="9"/>
      <c r="AH99" s="9"/>
      <c r="AI99" s="9"/>
      <c r="AJ99" s="9"/>
      <c r="AK99" s="9"/>
      <c r="AL99" s="9"/>
      <c r="AM99" s="9"/>
      <c r="AN99" s="9"/>
      <c r="AO99" s="9"/>
      <c r="AP99" s="9"/>
      <c r="AQ99" s="9"/>
      <c r="AR99" s="9"/>
      <c r="AS99" s="9"/>
      <c r="AT99" s="9"/>
      <c r="AU99" s="9"/>
    </row>
    <row r="100" spans="2:47" ht="15.75" customHeight="1">
      <c r="B100" s="9"/>
      <c r="C100" s="9"/>
      <c r="D100" s="9"/>
      <c r="E100" s="9"/>
      <c r="F100" s="9"/>
      <c r="G100" s="9"/>
      <c r="H100" s="9"/>
      <c r="I100" s="42"/>
      <c r="J100" s="42"/>
      <c r="K100" s="42"/>
      <c r="L100" s="42"/>
      <c r="M100" s="42"/>
      <c r="N100" s="42"/>
      <c r="O100" s="42"/>
      <c r="P100" s="42"/>
      <c r="Q100" s="42"/>
      <c r="R100" s="42"/>
      <c r="S100" s="42"/>
      <c r="T100" s="42"/>
      <c r="U100" s="9"/>
      <c r="V100" s="9"/>
      <c r="W100" s="42"/>
      <c r="X100" s="53"/>
      <c r="Y100" s="42"/>
      <c r="Z100" s="42"/>
      <c r="AA100" s="42"/>
      <c r="AB100" s="42"/>
      <c r="AC100" s="44"/>
      <c r="AD100" s="42"/>
      <c r="AE100" s="9"/>
      <c r="AF100" s="9"/>
      <c r="AG100" s="9"/>
      <c r="AH100" s="9"/>
      <c r="AI100" s="9"/>
      <c r="AJ100" s="9"/>
      <c r="AK100" s="9"/>
      <c r="AL100" s="9"/>
      <c r="AM100" s="9"/>
      <c r="AN100" s="9"/>
      <c r="AO100" s="9"/>
      <c r="AP100" s="9"/>
      <c r="AQ100" s="9"/>
      <c r="AR100" s="9"/>
      <c r="AS100" s="9"/>
      <c r="AT100" s="9"/>
      <c r="AU100" s="9"/>
    </row>
    <row r="101" spans="2:47" ht="15.75" customHeight="1">
      <c r="B101" s="9"/>
      <c r="C101" s="9"/>
      <c r="D101" s="9"/>
      <c r="E101" s="9"/>
      <c r="F101" s="9"/>
      <c r="G101" s="9"/>
      <c r="H101" s="9"/>
      <c r="I101" s="42"/>
      <c r="J101" s="42"/>
      <c r="K101" s="42"/>
      <c r="L101" s="42"/>
      <c r="M101" s="42"/>
      <c r="N101" s="42"/>
      <c r="O101" s="42"/>
      <c r="P101" s="42"/>
      <c r="Q101" s="42"/>
      <c r="R101" s="42"/>
      <c r="S101" s="42"/>
      <c r="T101" s="42"/>
      <c r="U101" s="9"/>
      <c r="V101" s="9"/>
      <c r="W101" s="42"/>
      <c r="X101" s="53"/>
      <c r="Y101" s="42"/>
      <c r="Z101" s="42"/>
      <c r="AA101" s="42"/>
      <c r="AB101" s="42"/>
      <c r="AC101" s="44"/>
      <c r="AD101" s="42"/>
      <c r="AE101" s="9"/>
      <c r="AF101" s="9"/>
      <c r="AG101" s="9"/>
      <c r="AH101" s="9"/>
      <c r="AI101" s="9"/>
      <c r="AJ101" s="9"/>
      <c r="AK101" s="9"/>
      <c r="AL101" s="9"/>
      <c r="AM101" s="9"/>
      <c r="AN101" s="9"/>
      <c r="AO101" s="9"/>
      <c r="AP101" s="9"/>
      <c r="AQ101" s="9"/>
      <c r="AR101" s="9"/>
      <c r="AS101" s="9"/>
      <c r="AT101" s="9"/>
      <c r="AU101" s="9"/>
    </row>
    <row r="102" spans="2:47" ht="15.75" customHeight="1">
      <c r="B102" s="9"/>
      <c r="C102" s="9"/>
      <c r="D102" s="9"/>
      <c r="E102" s="9"/>
      <c r="F102" s="9"/>
      <c r="G102" s="9"/>
      <c r="H102" s="9"/>
      <c r="I102" s="42"/>
      <c r="J102" s="42"/>
      <c r="K102" s="42"/>
      <c r="L102" s="42"/>
      <c r="M102" s="42"/>
      <c r="N102" s="42"/>
      <c r="O102" s="42"/>
      <c r="P102" s="42"/>
      <c r="Q102" s="42"/>
      <c r="R102" s="42"/>
      <c r="S102" s="42"/>
      <c r="T102" s="42"/>
      <c r="U102" s="9"/>
      <c r="V102" s="9"/>
      <c r="W102" s="42"/>
      <c r="X102" s="53"/>
      <c r="Y102" s="42"/>
      <c r="Z102" s="42"/>
      <c r="AA102" s="42"/>
      <c r="AB102" s="42"/>
      <c r="AC102" s="44"/>
      <c r="AD102" s="42"/>
      <c r="AE102" s="9"/>
      <c r="AF102" s="9"/>
      <c r="AG102" s="9"/>
      <c r="AH102" s="9"/>
      <c r="AI102" s="9"/>
      <c r="AJ102" s="9"/>
      <c r="AK102" s="9"/>
      <c r="AL102" s="9"/>
      <c r="AM102" s="9"/>
      <c r="AN102" s="9"/>
      <c r="AO102" s="9"/>
      <c r="AP102" s="9"/>
      <c r="AQ102" s="9"/>
      <c r="AR102" s="9"/>
      <c r="AS102" s="9"/>
      <c r="AT102" s="9"/>
      <c r="AU102" s="9"/>
    </row>
    <row r="103" spans="2:47" ht="15.75" customHeight="1">
      <c r="B103" s="9"/>
      <c r="C103" s="9"/>
      <c r="D103" s="9"/>
      <c r="E103" s="9"/>
      <c r="F103" s="9"/>
      <c r="G103" s="9"/>
      <c r="H103" s="9"/>
      <c r="I103" s="42"/>
      <c r="J103" s="42"/>
      <c r="K103" s="42"/>
      <c r="L103" s="42"/>
      <c r="M103" s="42"/>
      <c r="N103" s="42"/>
      <c r="O103" s="42"/>
      <c r="P103" s="42"/>
      <c r="Q103" s="42"/>
      <c r="R103" s="42"/>
      <c r="S103" s="42"/>
      <c r="T103" s="42"/>
      <c r="U103" s="9"/>
      <c r="V103" s="9"/>
      <c r="W103" s="42"/>
      <c r="X103" s="53"/>
      <c r="Y103" s="42"/>
      <c r="Z103" s="42"/>
      <c r="AA103" s="42"/>
      <c r="AB103" s="42"/>
      <c r="AC103" s="44"/>
      <c r="AD103" s="42"/>
      <c r="AE103" s="9"/>
      <c r="AF103" s="9"/>
      <c r="AG103" s="9"/>
      <c r="AH103" s="9"/>
      <c r="AI103" s="9"/>
      <c r="AJ103" s="9"/>
      <c r="AK103" s="9"/>
      <c r="AL103" s="9"/>
      <c r="AM103" s="9"/>
      <c r="AN103" s="9"/>
      <c r="AO103" s="9"/>
      <c r="AP103" s="9"/>
      <c r="AQ103" s="9"/>
      <c r="AR103" s="9"/>
      <c r="AS103" s="9"/>
      <c r="AT103" s="9"/>
      <c r="AU103" s="9"/>
    </row>
    <row r="104" spans="2:47" ht="15.75" customHeight="1">
      <c r="B104" s="9"/>
      <c r="C104" s="9"/>
      <c r="D104" s="9"/>
      <c r="E104" s="9"/>
      <c r="F104" s="9"/>
      <c r="G104" s="9"/>
      <c r="H104" s="9"/>
      <c r="I104" s="42"/>
      <c r="J104" s="42"/>
      <c r="K104" s="42"/>
      <c r="L104" s="42"/>
      <c r="M104" s="42"/>
      <c r="N104" s="42"/>
      <c r="O104" s="42"/>
      <c r="P104" s="42"/>
      <c r="Q104" s="42"/>
      <c r="R104" s="42"/>
      <c r="S104" s="42"/>
      <c r="T104" s="42"/>
      <c r="U104" s="9"/>
      <c r="V104" s="9"/>
      <c r="W104" s="42"/>
      <c r="X104" s="53"/>
      <c r="Y104" s="42"/>
      <c r="Z104" s="42"/>
      <c r="AA104" s="42"/>
      <c r="AB104" s="42"/>
      <c r="AC104" s="44"/>
      <c r="AD104" s="42"/>
      <c r="AE104" s="9"/>
      <c r="AF104" s="9"/>
      <c r="AG104" s="9"/>
      <c r="AH104" s="9"/>
      <c r="AI104" s="9"/>
      <c r="AJ104" s="9"/>
      <c r="AK104" s="9"/>
      <c r="AL104" s="9"/>
      <c r="AM104" s="9"/>
      <c r="AN104" s="9"/>
      <c r="AO104" s="9"/>
      <c r="AP104" s="9"/>
      <c r="AQ104" s="9"/>
      <c r="AR104" s="9"/>
      <c r="AS104" s="9"/>
      <c r="AT104" s="9"/>
      <c r="AU104" s="9"/>
    </row>
    <row r="105" spans="2:47" ht="15.75" customHeight="1">
      <c r="B105" s="9"/>
      <c r="C105" s="9"/>
      <c r="D105" s="9"/>
      <c r="E105" s="9"/>
      <c r="F105" s="9"/>
      <c r="G105" s="9"/>
      <c r="H105" s="9"/>
      <c r="I105" s="42"/>
      <c r="J105" s="42"/>
      <c r="K105" s="42"/>
      <c r="L105" s="42"/>
      <c r="M105" s="42"/>
      <c r="N105" s="42"/>
      <c r="O105" s="42"/>
      <c r="P105" s="42"/>
      <c r="Q105" s="42"/>
      <c r="R105" s="42"/>
      <c r="S105" s="42"/>
      <c r="T105" s="42"/>
      <c r="U105" s="9"/>
      <c r="V105" s="9"/>
      <c r="W105" s="42"/>
      <c r="X105" s="53"/>
      <c r="Y105" s="42"/>
      <c r="Z105" s="42"/>
      <c r="AA105" s="42"/>
      <c r="AB105" s="42"/>
      <c r="AC105" s="44"/>
      <c r="AD105" s="42"/>
      <c r="AE105" s="9"/>
      <c r="AF105" s="9"/>
      <c r="AG105" s="9"/>
      <c r="AH105" s="9"/>
      <c r="AI105" s="9"/>
      <c r="AJ105" s="9"/>
      <c r="AK105" s="9"/>
      <c r="AL105" s="9"/>
      <c r="AM105" s="9"/>
      <c r="AN105" s="9"/>
      <c r="AO105" s="9"/>
      <c r="AP105" s="9"/>
      <c r="AQ105" s="9"/>
      <c r="AR105" s="9"/>
      <c r="AS105" s="9"/>
      <c r="AT105" s="9"/>
      <c r="AU105" s="9"/>
    </row>
    <row r="106" spans="2:47" ht="15.75" customHeight="1">
      <c r="B106" s="9"/>
      <c r="C106" s="9"/>
      <c r="D106" s="9"/>
      <c r="E106" s="9"/>
      <c r="F106" s="9"/>
      <c r="G106" s="9"/>
      <c r="H106" s="9"/>
      <c r="I106" s="42"/>
      <c r="J106" s="42"/>
      <c r="K106" s="42"/>
      <c r="L106" s="42"/>
      <c r="M106" s="42"/>
      <c r="N106" s="42"/>
      <c r="O106" s="42"/>
      <c r="P106" s="42"/>
      <c r="Q106" s="42"/>
      <c r="R106" s="42"/>
      <c r="S106" s="42"/>
      <c r="T106" s="42"/>
      <c r="U106" s="9"/>
      <c r="V106" s="9"/>
      <c r="W106" s="42"/>
      <c r="X106" s="53"/>
      <c r="Y106" s="42"/>
      <c r="Z106" s="42"/>
      <c r="AA106" s="42"/>
      <c r="AB106" s="42"/>
      <c r="AC106" s="44"/>
      <c r="AD106" s="42"/>
      <c r="AE106" s="9"/>
      <c r="AF106" s="9"/>
      <c r="AG106" s="9"/>
      <c r="AH106" s="9"/>
      <c r="AI106" s="9"/>
      <c r="AJ106" s="9"/>
      <c r="AK106" s="9"/>
      <c r="AL106" s="9"/>
      <c r="AM106" s="9"/>
      <c r="AN106" s="9"/>
      <c r="AO106" s="9"/>
      <c r="AP106" s="9"/>
      <c r="AQ106" s="9"/>
      <c r="AR106" s="9"/>
      <c r="AS106" s="9"/>
      <c r="AT106" s="9"/>
      <c r="AU106" s="9"/>
    </row>
    <row r="107" spans="2:47" ht="15.75" customHeight="1">
      <c r="B107" s="9"/>
      <c r="C107" s="9"/>
      <c r="D107" s="9"/>
      <c r="E107" s="9"/>
      <c r="F107" s="9"/>
      <c r="G107" s="9"/>
      <c r="H107" s="9"/>
      <c r="I107" s="42"/>
      <c r="J107" s="42"/>
      <c r="K107" s="42"/>
      <c r="L107" s="42"/>
      <c r="M107" s="42"/>
      <c r="N107" s="42"/>
      <c r="O107" s="42"/>
      <c r="P107" s="42"/>
      <c r="Q107" s="42"/>
      <c r="R107" s="42"/>
      <c r="S107" s="42"/>
      <c r="T107" s="42"/>
      <c r="U107" s="9"/>
      <c r="V107" s="9"/>
      <c r="W107" s="42"/>
      <c r="X107" s="53"/>
      <c r="Y107" s="42"/>
      <c r="Z107" s="42"/>
      <c r="AA107" s="42"/>
      <c r="AB107" s="42"/>
      <c r="AC107" s="44"/>
      <c r="AD107" s="42"/>
      <c r="AE107" s="9"/>
      <c r="AF107" s="9"/>
      <c r="AG107" s="9"/>
      <c r="AH107" s="9"/>
      <c r="AI107" s="9"/>
      <c r="AJ107" s="9"/>
      <c r="AK107" s="9"/>
      <c r="AL107" s="9"/>
      <c r="AM107" s="9"/>
      <c r="AN107" s="9"/>
      <c r="AO107" s="9"/>
      <c r="AP107" s="9"/>
      <c r="AQ107" s="9"/>
      <c r="AR107" s="9"/>
      <c r="AS107" s="9"/>
      <c r="AT107" s="9"/>
      <c r="AU107" s="9"/>
    </row>
    <row r="108" spans="2:47" ht="15.75" customHeight="1">
      <c r="B108" s="9"/>
      <c r="C108" s="9"/>
      <c r="D108" s="9"/>
      <c r="E108" s="9"/>
      <c r="F108" s="9"/>
      <c r="G108" s="9"/>
      <c r="H108" s="9"/>
      <c r="I108" s="42"/>
      <c r="J108" s="42"/>
      <c r="K108" s="42"/>
      <c r="L108" s="42"/>
      <c r="M108" s="42"/>
      <c r="N108" s="42"/>
      <c r="O108" s="42"/>
      <c r="P108" s="42"/>
      <c r="Q108" s="42"/>
      <c r="R108" s="42"/>
      <c r="S108" s="42"/>
      <c r="T108" s="42"/>
      <c r="U108" s="9"/>
      <c r="V108" s="9"/>
      <c r="W108" s="42"/>
      <c r="X108" s="53"/>
      <c r="Y108" s="42"/>
      <c r="Z108" s="42"/>
      <c r="AA108" s="42"/>
      <c r="AB108" s="42"/>
      <c r="AC108" s="44"/>
      <c r="AD108" s="42"/>
      <c r="AE108" s="9"/>
      <c r="AF108" s="9"/>
      <c r="AG108" s="9"/>
      <c r="AH108" s="9"/>
      <c r="AI108" s="9"/>
      <c r="AJ108" s="9"/>
      <c r="AK108" s="9"/>
      <c r="AL108" s="9"/>
      <c r="AM108" s="9"/>
      <c r="AN108" s="9"/>
      <c r="AO108" s="9"/>
      <c r="AP108" s="9"/>
      <c r="AQ108" s="9"/>
      <c r="AR108" s="9"/>
      <c r="AS108" s="9"/>
      <c r="AT108" s="9"/>
      <c r="AU108" s="9"/>
    </row>
    <row r="109" spans="2:47" ht="15.75" customHeight="1">
      <c r="B109" s="9"/>
      <c r="C109" s="9"/>
      <c r="D109" s="9"/>
      <c r="E109" s="9"/>
      <c r="F109" s="9"/>
      <c r="G109" s="9"/>
      <c r="H109" s="9"/>
      <c r="I109" s="42"/>
      <c r="J109" s="42"/>
      <c r="K109" s="42"/>
      <c r="L109" s="42"/>
      <c r="M109" s="42"/>
      <c r="N109" s="42"/>
      <c r="O109" s="42"/>
      <c r="P109" s="42"/>
      <c r="Q109" s="42"/>
      <c r="R109" s="42"/>
      <c r="S109" s="42"/>
      <c r="T109" s="42"/>
      <c r="U109" s="9"/>
      <c r="V109" s="9"/>
      <c r="W109" s="42"/>
      <c r="X109" s="53"/>
      <c r="Y109" s="42"/>
      <c r="Z109" s="42"/>
      <c r="AA109" s="42"/>
      <c r="AB109" s="42"/>
      <c r="AC109" s="44"/>
      <c r="AD109" s="42"/>
      <c r="AE109" s="9"/>
      <c r="AF109" s="9"/>
      <c r="AG109" s="9"/>
      <c r="AH109" s="9"/>
      <c r="AI109" s="9"/>
      <c r="AJ109" s="9"/>
      <c r="AK109" s="9"/>
      <c r="AL109" s="9"/>
      <c r="AM109" s="9"/>
      <c r="AN109" s="9"/>
      <c r="AO109" s="9"/>
      <c r="AP109" s="9"/>
      <c r="AQ109" s="9"/>
      <c r="AR109" s="9"/>
      <c r="AS109" s="9"/>
      <c r="AT109" s="9"/>
      <c r="AU109" s="9"/>
    </row>
    <row r="110" spans="2:47" ht="15.75" customHeight="1">
      <c r="B110" s="9"/>
      <c r="C110" s="9"/>
      <c r="D110" s="9"/>
      <c r="E110" s="9"/>
      <c r="F110" s="9"/>
      <c r="G110" s="9"/>
      <c r="H110" s="9"/>
      <c r="I110" s="42"/>
      <c r="J110" s="42"/>
      <c r="K110" s="42"/>
      <c r="L110" s="42"/>
      <c r="M110" s="42"/>
      <c r="N110" s="42"/>
      <c r="O110" s="42"/>
      <c r="P110" s="42"/>
      <c r="Q110" s="42"/>
      <c r="R110" s="42"/>
      <c r="S110" s="42"/>
      <c r="T110" s="42"/>
      <c r="U110" s="9"/>
      <c r="V110" s="9"/>
      <c r="W110" s="42"/>
      <c r="X110" s="53"/>
      <c r="Y110" s="42"/>
      <c r="Z110" s="42"/>
      <c r="AA110" s="42"/>
      <c r="AB110" s="42"/>
      <c r="AC110" s="44"/>
      <c r="AD110" s="42"/>
      <c r="AE110" s="9"/>
      <c r="AF110" s="9"/>
      <c r="AG110" s="9"/>
      <c r="AH110" s="9"/>
      <c r="AI110" s="9"/>
      <c r="AJ110" s="9"/>
      <c r="AK110" s="9"/>
      <c r="AL110" s="9"/>
      <c r="AM110" s="9"/>
      <c r="AN110" s="9"/>
      <c r="AO110" s="9"/>
      <c r="AP110" s="9"/>
      <c r="AQ110" s="9"/>
      <c r="AR110" s="9"/>
      <c r="AS110" s="9"/>
      <c r="AT110" s="9"/>
      <c r="AU110" s="9"/>
    </row>
    <row r="111" spans="2:47" ht="15.75" customHeight="1">
      <c r="B111" s="9"/>
      <c r="C111" s="9"/>
      <c r="D111" s="9"/>
      <c r="E111" s="9"/>
      <c r="F111" s="9"/>
      <c r="G111" s="9"/>
      <c r="H111" s="9"/>
      <c r="I111" s="42"/>
      <c r="J111" s="42"/>
      <c r="K111" s="42"/>
      <c r="L111" s="42"/>
      <c r="M111" s="42"/>
      <c r="N111" s="42"/>
      <c r="O111" s="42"/>
      <c r="P111" s="42"/>
      <c r="Q111" s="42"/>
      <c r="R111" s="42"/>
      <c r="S111" s="42"/>
      <c r="T111" s="42"/>
      <c r="U111" s="9"/>
      <c r="V111" s="9"/>
      <c r="W111" s="42"/>
      <c r="X111" s="53"/>
      <c r="Y111" s="42"/>
      <c r="Z111" s="42"/>
      <c r="AA111" s="42"/>
      <c r="AB111" s="42"/>
      <c r="AC111" s="44"/>
      <c r="AD111" s="42"/>
      <c r="AE111" s="9"/>
      <c r="AF111" s="9"/>
      <c r="AG111" s="9"/>
      <c r="AH111" s="9"/>
      <c r="AI111" s="9"/>
      <c r="AJ111" s="9"/>
      <c r="AK111" s="9"/>
      <c r="AL111" s="9"/>
      <c r="AM111" s="9"/>
      <c r="AN111" s="9"/>
      <c r="AO111" s="9"/>
      <c r="AP111" s="9"/>
      <c r="AQ111" s="9"/>
      <c r="AR111" s="9"/>
      <c r="AS111" s="9"/>
      <c r="AT111" s="9"/>
      <c r="AU111" s="9"/>
    </row>
    <row r="112" spans="2:47" ht="15.75" customHeight="1">
      <c r="B112" s="9"/>
      <c r="C112" s="9"/>
      <c r="D112" s="9"/>
      <c r="E112" s="9"/>
      <c r="F112" s="9"/>
      <c r="G112" s="9"/>
      <c r="H112" s="9"/>
      <c r="I112" s="42"/>
      <c r="J112" s="42"/>
      <c r="K112" s="42"/>
      <c r="L112" s="42"/>
      <c r="M112" s="42"/>
      <c r="N112" s="42"/>
      <c r="O112" s="42"/>
      <c r="P112" s="42"/>
      <c r="Q112" s="42"/>
      <c r="R112" s="42"/>
      <c r="S112" s="42"/>
      <c r="T112" s="42"/>
      <c r="U112" s="9"/>
      <c r="V112" s="9"/>
      <c r="W112" s="42"/>
      <c r="X112" s="53"/>
      <c r="Y112" s="42"/>
      <c r="Z112" s="42"/>
      <c r="AA112" s="42"/>
      <c r="AB112" s="42"/>
      <c r="AC112" s="44"/>
      <c r="AD112" s="42"/>
      <c r="AE112" s="9"/>
      <c r="AF112" s="9"/>
      <c r="AG112" s="9"/>
      <c r="AH112" s="9"/>
      <c r="AI112" s="9"/>
      <c r="AJ112" s="9"/>
      <c r="AK112" s="9"/>
      <c r="AL112" s="9"/>
      <c r="AM112" s="9"/>
      <c r="AN112" s="9"/>
      <c r="AO112" s="9"/>
      <c r="AP112" s="9"/>
      <c r="AQ112" s="9"/>
      <c r="AR112" s="9"/>
      <c r="AS112" s="9"/>
      <c r="AT112" s="9"/>
      <c r="AU112" s="9"/>
    </row>
    <row r="113" spans="2:47" ht="15.75" customHeight="1">
      <c r="B113" s="9"/>
      <c r="C113" s="9"/>
      <c r="D113" s="9"/>
      <c r="E113" s="9"/>
      <c r="F113" s="9"/>
      <c r="G113" s="9"/>
      <c r="H113" s="9"/>
      <c r="I113" s="42"/>
      <c r="J113" s="42"/>
      <c r="K113" s="42"/>
      <c r="L113" s="42"/>
      <c r="M113" s="42"/>
      <c r="N113" s="42"/>
      <c r="O113" s="42"/>
      <c r="P113" s="42"/>
      <c r="Q113" s="42"/>
      <c r="R113" s="42"/>
      <c r="S113" s="42"/>
      <c r="T113" s="42"/>
      <c r="U113" s="9"/>
      <c r="V113" s="9"/>
      <c r="W113" s="42"/>
      <c r="X113" s="53"/>
      <c r="Y113" s="42"/>
      <c r="Z113" s="42"/>
      <c r="AA113" s="42"/>
      <c r="AB113" s="42"/>
      <c r="AC113" s="44"/>
      <c r="AD113" s="42"/>
      <c r="AE113" s="9"/>
      <c r="AF113" s="9"/>
      <c r="AG113" s="9"/>
      <c r="AH113" s="9"/>
      <c r="AI113" s="9"/>
      <c r="AJ113" s="9"/>
      <c r="AK113" s="9"/>
      <c r="AL113" s="9"/>
      <c r="AM113" s="9"/>
      <c r="AN113" s="9"/>
      <c r="AO113" s="9"/>
      <c r="AP113" s="9"/>
      <c r="AQ113" s="9"/>
      <c r="AR113" s="9"/>
      <c r="AS113" s="9"/>
      <c r="AT113" s="9"/>
      <c r="AU113" s="9"/>
    </row>
    <row r="114" spans="2:47" ht="15.75" customHeight="1">
      <c r="B114" s="9"/>
      <c r="C114" s="9"/>
      <c r="D114" s="9"/>
      <c r="E114" s="9"/>
      <c r="F114" s="9"/>
      <c r="G114" s="9"/>
      <c r="H114" s="9"/>
      <c r="I114" s="42"/>
      <c r="J114" s="42"/>
      <c r="K114" s="42"/>
      <c r="L114" s="42"/>
      <c r="M114" s="42"/>
      <c r="N114" s="42"/>
      <c r="O114" s="42"/>
      <c r="P114" s="42"/>
      <c r="Q114" s="42"/>
      <c r="R114" s="42"/>
      <c r="S114" s="42"/>
      <c r="T114" s="42"/>
      <c r="U114" s="9"/>
      <c r="V114" s="9"/>
      <c r="W114" s="42"/>
      <c r="X114" s="53"/>
      <c r="Y114" s="42"/>
      <c r="Z114" s="42"/>
      <c r="AA114" s="42"/>
      <c r="AB114" s="42"/>
      <c r="AC114" s="44"/>
      <c r="AD114" s="42"/>
      <c r="AE114" s="9"/>
      <c r="AF114" s="9"/>
      <c r="AG114" s="9"/>
      <c r="AH114" s="9"/>
      <c r="AI114" s="9"/>
      <c r="AJ114" s="9"/>
      <c r="AK114" s="9"/>
      <c r="AL114" s="9"/>
      <c r="AM114" s="9"/>
      <c r="AN114" s="9"/>
      <c r="AO114" s="9"/>
      <c r="AP114" s="9"/>
      <c r="AQ114" s="9"/>
      <c r="AR114" s="9"/>
      <c r="AS114" s="9"/>
      <c r="AT114" s="9"/>
      <c r="AU114" s="9"/>
    </row>
    <row r="115" spans="2:47" ht="15.75" customHeight="1">
      <c r="B115" s="9"/>
      <c r="C115" s="9"/>
      <c r="D115" s="9"/>
      <c r="E115" s="9"/>
      <c r="F115" s="9"/>
      <c r="G115" s="9"/>
      <c r="H115" s="9"/>
      <c r="I115" s="42"/>
      <c r="J115" s="42"/>
      <c r="K115" s="42"/>
      <c r="L115" s="42"/>
      <c r="M115" s="42"/>
      <c r="N115" s="42"/>
      <c r="O115" s="42"/>
      <c r="P115" s="42"/>
      <c r="Q115" s="42"/>
      <c r="R115" s="42"/>
      <c r="S115" s="42"/>
      <c r="T115" s="42"/>
      <c r="U115" s="9"/>
      <c r="V115" s="9"/>
      <c r="W115" s="42"/>
      <c r="X115" s="53"/>
      <c r="Y115" s="42"/>
      <c r="Z115" s="42"/>
      <c r="AA115" s="42"/>
      <c r="AB115" s="42"/>
      <c r="AC115" s="44"/>
      <c r="AD115" s="42"/>
      <c r="AE115" s="9"/>
      <c r="AF115" s="9"/>
      <c r="AG115" s="9"/>
      <c r="AH115" s="9"/>
      <c r="AI115" s="9"/>
      <c r="AJ115" s="9"/>
      <c r="AK115" s="9"/>
      <c r="AL115" s="9"/>
      <c r="AM115" s="9"/>
      <c r="AN115" s="9"/>
      <c r="AO115" s="9"/>
      <c r="AP115" s="9"/>
      <c r="AQ115" s="9"/>
      <c r="AR115" s="9"/>
      <c r="AS115" s="9"/>
      <c r="AT115" s="9"/>
      <c r="AU115" s="9"/>
    </row>
    <row r="116" spans="2:47" ht="15.75" customHeight="1">
      <c r="B116" s="9"/>
      <c r="C116" s="9"/>
      <c r="D116" s="9"/>
      <c r="E116" s="9"/>
      <c r="F116" s="9"/>
      <c r="G116" s="9"/>
      <c r="H116" s="9"/>
      <c r="I116" s="42"/>
      <c r="J116" s="42"/>
      <c r="K116" s="42"/>
      <c r="L116" s="42"/>
      <c r="M116" s="42"/>
      <c r="N116" s="42"/>
      <c r="O116" s="42"/>
      <c r="P116" s="42"/>
      <c r="Q116" s="42"/>
      <c r="R116" s="42"/>
      <c r="S116" s="42"/>
      <c r="T116" s="42"/>
      <c r="U116" s="9"/>
      <c r="V116" s="9"/>
      <c r="W116" s="42"/>
      <c r="X116" s="53"/>
      <c r="Y116" s="42"/>
      <c r="Z116" s="42"/>
      <c r="AA116" s="42"/>
      <c r="AB116" s="42"/>
      <c r="AC116" s="44"/>
      <c r="AD116" s="42"/>
      <c r="AE116" s="9"/>
      <c r="AF116" s="9"/>
      <c r="AG116" s="9"/>
      <c r="AH116" s="9"/>
      <c r="AI116" s="9"/>
      <c r="AJ116" s="9"/>
      <c r="AK116" s="9"/>
      <c r="AL116" s="9"/>
      <c r="AM116" s="9"/>
      <c r="AN116" s="9"/>
      <c r="AO116" s="9"/>
      <c r="AP116" s="9"/>
      <c r="AQ116" s="9"/>
      <c r="AR116" s="9"/>
      <c r="AS116" s="9"/>
      <c r="AT116" s="9"/>
      <c r="AU116" s="9"/>
    </row>
    <row r="117" spans="2:47" ht="15.75" customHeight="1">
      <c r="B117" s="9"/>
      <c r="C117" s="9"/>
      <c r="D117" s="9"/>
      <c r="E117" s="9"/>
      <c r="F117" s="9"/>
      <c r="G117" s="9"/>
      <c r="H117" s="9"/>
      <c r="I117" s="42"/>
      <c r="J117" s="42"/>
      <c r="K117" s="42"/>
      <c r="L117" s="42"/>
      <c r="M117" s="42"/>
      <c r="N117" s="42"/>
      <c r="O117" s="42"/>
      <c r="P117" s="42"/>
      <c r="Q117" s="42"/>
      <c r="R117" s="42"/>
      <c r="S117" s="42"/>
      <c r="T117" s="42"/>
      <c r="U117" s="9"/>
      <c r="V117" s="9"/>
      <c r="W117" s="42"/>
      <c r="X117" s="53"/>
      <c r="Y117" s="42"/>
      <c r="Z117" s="42"/>
      <c r="AA117" s="42"/>
      <c r="AB117" s="42"/>
      <c r="AC117" s="44"/>
      <c r="AD117" s="42"/>
      <c r="AE117" s="9"/>
      <c r="AF117" s="9"/>
      <c r="AG117" s="9"/>
      <c r="AH117" s="9"/>
      <c r="AI117" s="9"/>
      <c r="AJ117" s="9"/>
      <c r="AK117" s="9"/>
      <c r="AL117" s="9"/>
      <c r="AM117" s="9"/>
      <c r="AN117" s="9"/>
      <c r="AO117" s="9"/>
      <c r="AP117" s="9"/>
      <c r="AQ117" s="9"/>
      <c r="AR117" s="9"/>
      <c r="AS117" s="9"/>
      <c r="AT117" s="9"/>
      <c r="AU117" s="9"/>
    </row>
    <row r="118" spans="2:47" ht="15.75" customHeight="1">
      <c r="B118" s="9"/>
      <c r="C118" s="9"/>
      <c r="D118" s="9"/>
      <c r="E118" s="9"/>
      <c r="F118" s="9"/>
      <c r="G118" s="9"/>
      <c r="H118" s="9"/>
      <c r="I118" s="42"/>
      <c r="J118" s="42"/>
      <c r="K118" s="42"/>
      <c r="L118" s="42"/>
      <c r="M118" s="42"/>
      <c r="N118" s="42"/>
      <c r="O118" s="42"/>
      <c r="P118" s="42"/>
      <c r="Q118" s="42"/>
      <c r="R118" s="42"/>
      <c r="S118" s="42"/>
      <c r="T118" s="42"/>
      <c r="U118" s="9"/>
      <c r="V118" s="9"/>
      <c r="W118" s="42"/>
      <c r="X118" s="53"/>
      <c r="Y118" s="42"/>
      <c r="Z118" s="42"/>
      <c r="AA118" s="42"/>
      <c r="AB118" s="42"/>
      <c r="AC118" s="44"/>
      <c r="AD118" s="42"/>
      <c r="AE118" s="9"/>
      <c r="AF118" s="9"/>
      <c r="AG118" s="9"/>
      <c r="AH118" s="9"/>
      <c r="AI118" s="9"/>
      <c r="AJ118" s="9"/>
      <c r="AK118" s="9"/>
      <c r="AL118" s="9"/>
      <c r="AM118" s="9"/>
      <c r="AN118" s="9"/>
      <c r="AO118" s="9"/>
      <c r="AP118" s="9"/>
      <c r="AQ118" s="9"/>
      <c r="AR118" s="9"/>
      <c r="AS118" s="9"/>
      <c r="AT118" s="9"/>
      <c r="AU118" s="9"/>
    </row>
    <row r="119" spans="2:47" ht="15.75" customHeight="1">
      <c r="B119" s="9"/>
      <c r="C119" s="9"/>
      <c r="D119" s="9"/>
      <c r="E119" s="9"/>
      <c r="F119" s="9"/>
      <c r="G119" s="9"/>
      <c r="H119" s="9"/>
      <c r="I119" s="42"/>
      <c r="J119" s="42"/>
      <c r="K119" s="42"/>
      <c r="L119" s="42"/>
      <c r="M119" s="42"/>
      <c r="N119" s="42"/>
      <c r="O119" s="42"/>
      <c r="P119" s="42"/>
      <c r="Q119" s="42"/>
      <c r="R119" s="42"/>
      <c r="S119" s="42"/>
      <c r="T119" s="42"/>
      <c r="U119" s="9"/>
      <c r="V119" s="9"/>
      <c r="W119" s="42"/>
      <c r="X119" s="53"/>
      <c r="Y119" s="42"/>
      <c r="Z119" s="42"/>
      <c r="AA119" s="42"/>
      <c r="AB119" s="42"/>
      <c r="AC119" s="44"/>
      <c r="AD119" s="42"/>
      <c r="AE119" s="9"/>
      <c r="AF119" s="9"/>
      <c r="AG119" s="9"/>
      <c r="AH119" s="9"/>
      <c r="AI119" s="9"/>
      <c r="AJ119" s="9"/>
      <c r="AK119" s="9"/>
      <c r="AL119" s="9"/>
      <c r="AM119" s="9"/>
      <c r="AN119" s="9"/>
      <c r="AO119" s="9"/>
      <c r="AP119" s="9"/>
      <c r="AQ119" s="9"/>
      <c r="AR119" s="9"/>
      <c r="AS119" s="9"/>
      <c r="AT119" s="9"/>
      <c r="AU119" s="9"/>
    </row>
    <row r="120" spans="2:47" ht="15.75" customHeight="1">
      <c r="B120" s="9"/>
      <c r="C120" s="9"/>
      <c r="D120" s="9"/>
      <c r="E120" s="9"/>
      <c r="F120" s="9"/>
      <c r="G120" s="9"/>
      <c r="H120" s="9"/>
      <c r="I120" s="42"/>
      <c r="J120" s="42"/>
      <c r="K120" s="42"/>
      <c r="L120" s="42"/>
      <c r="M120" s="42"/>
      <c r="N120" s="42"/>
      <c r="O120" s="42"/>
      <c r="P120" s="42"/>
      <c r="Q120" s="42"/>
      <c r="R120" s="42"/>
      <c r="S120" s="42"/>
      <c r="T120" s="42"/>
      <c r="U120" s="9"/>
      <c r="V120" s="9"/>
      <c r="W120" s="42"/>
      <c r="X120" s="53"/>
      <c r="Y120" s="42"/>
      <c r="Z120" s="42"/>
      <c r="AA120" s="42"/>
      <c r="AB120" s="42"/>
      <c r="AC120" s="44"/>
      <c r="AD120" s="42"/>
      <c r="AE120" s="9"/>
      <c r="AF120" s="9"/>
      <c r="AG120" s="9"/>
      <c r="AH120" s="9"/>
      <c r="AI120" s="9"/>
      <c r="AJ120" s="9"/>
      <c r="AK120" s="9"/>
      <c r="AL120" s="9"/>
      <c r="AM120" s="9"/>
      <c r="AN120" s="9"/>
      <c r="AO120" s="9"/>
      <c r="AP120" s="9"/>
      <c r="AQ120" s="9"/>
      <c r="AR120" s="9"/>
      <c r="AS120" s="9"/>
      <c r="AT120" s="9"/>
      <c r="AU120" s="9"/>
    </row>
    <row r="121" spans="2:47" ht="15.75" customHeight="1">
      <c r="B121" s="9"/>
      <c r="C121" s="9"/>
      <c r="D121" s="9"/>
      <c r="E121" s="9"/>
      <c r="F121" s="9"/>
      <c r="G121" s="9"/>
      <c r="H121" s="9"/>
      <c r="I121" s="42"/>
      <c r="J121" s="42"/>
      <c r="K121" s="42"/>
      <c r="L121" s="42"/>
      <c r="M121" s="42"/>
      <c r="N121" s="42"/>
      <c r="O121" s="42"/>
      <c r="P121" s="42"/>
      <c r="Q121" s="42"/>
      <c r="R121" s="42"/>
      <c r="S121" s="42"/>
      <c r="T121" s="42"/>
      <c r="U121" s="9"/>
      <c r="V121" s="9"/>
      <c r="W121" s="42"/>
      <c r="X121" s="53"/>
      <c r="Y121" s="42"/>
      <c r="Z121" s="42"/>
      <c r="AA121" s="42"/>
      <c r="AB121" s="42"/>
      <c r="AC121" s="44"/>
      <c r="AD121" s="42"/>
      <c r="AE121" s="9"/>
      <c r="AF121" s="9"/>
      <c r="AG121" s="9"/>
      <c r="AH121" s="9"/>
      <c r="AI121" s="9"/>
      <c r="AJ121" s="9"/>
      <c r="AK121" s="9"/>
      <c r="AL121" s="9"/>
      <c r="AM121" s="9"/>
      <c r="AN121" s="9"/>
      <c r="AO121" s="9"/>
      <c r="AP121" s="9"/>
      <c r="AQ121" s="9"/>
      <c r="AR121" s="9"/>
      <c r="AS121" s="9"/>
      <c r="AT121" s="9"/>
      <c r="AU121" s="9"/>
    </row>
    <row r="122" spans="2:47" ht="15.75" customHeight="1">
      <c r="B122" s="9"/>
      <c r="C122" s="9"/>
      <c r="D122" s="9"/>
      <c r="E122" s="9"/>
      <c r="F122" s="9"/>
      <c r="G122" s="9"/>
      <c r="H122" s="9"/>
      <c r="I122" s="42"/>
      <c r="J122" s="42"/>
      <c r="K122" s="42"/>
      <c r="L122" s="42"/>
      <c r="M122" s="42"/>
      <c r="N122" s="42"/>
      <c r="O122" s="42"/>
      <c r="P122" s="42"/>
      <c r="Q122" s="42"/>
      <c r="R122" s="42"/>
      <c r="S122" s="42"/>
      <c r="T122" s="42"/>
      <c r="U122" s="9"/>
      <c r="V122" s="9"/>
      <c r="W122" s="42"/>
      <c r="X122" s="53"/>
      <c r="Y122" s="42"/>
      <c r="Z122" s="42"/>
      <c r="AA122" s="42"/>
      <c r="AB122" s="42"/>
      <c r="AC122" s="44"/>
      <c r="AD122" s="42"/>
      <c r="AE122" s="9"/>
      <c r="AF122" s="9"/>
      <c r="AG122" s="9"/>
      <c r="AH122" s="9"/>
      <c r="AI122" s="9"/>
      <c r="AJ122" s="9"/>
      <c r="AK122" s="9"/>
      <c r="AL122" s="9"/>
      <c r="AM122" s="9"/>
      <c r="AN122" s="9"/>
      <c r="AO122" s="9"/>
      <c r="AP122" s="9"/>
      <c r="AQ122" s="9"/>
      <c r="AR122" s="9"/>
      <c r="AS122" s="9"/>
      <c r="AT122" s="9"/>
      <c r="AU122" s="9"/>
    </row>
    <row r="123" spans="2:47" ht="15.75" customHeight="1">
      <c r="B123" s="9"/>
      <c r="C123" s="9"/>
      <c r="D123" s="9"/>
      <c r="E123" s="9"/>
      <c r="F123" s="9"/>
      <c r="G123" s="9"/>
      <c r="H123" s="9"/>
      <c r="I123" s="42"/>
      <c r="J123" s="42"/>
      <c r="K123" s="42"/>
      <c r="L123" s="42"/>
      <c r="M123" s="42"/>
      <c r="N123" s="42"/>
      <c r="O123" s="42"/>
      <c r="P123" s="42"/>
      <c r="Q123" s="42"/>
      <c r="R123" s="42"/>
      <c r="S123" s="42"/>
      <c r="T123" s="42"/>
      <c r="U123" s="9"/>
      <c r="V123" s="9"/>
      <c r="W123" s="42"/>
      <c r="X123" s="53"/>
      <c r="Y123" s="42"/>
      <c r="Z123" s="42"/>
      <c r="AA123" s="42"/>
      <c r="AB123" s="42"/>
      <c r="AC123" s="44"/>
      <c r="AD123" s="42"/>
      <c r="AE123" s="9"/>
      <c r="AF123" s="9"/>
      <c r="AG123" s="9"/>
      <c r="AH123" s="9"/>
      <c r="AI123" s="9"/>
      <c r="AJ123" s="9"/>
      <c r="AK123" s="9"/>
      <c r="AL123" s="9"/>
      <c r="AM123" s="9"/>
      <c r="AN123" s="9"/>
      <c r="AO123" s="9"/>
      <c r="AP123" s="9"/>
      <c r="AQ123" s="9"/>
      <c r="AR123" s="9"/>
      <c r="AS123" s="9"/>
      <c r="AT123" s="9"/>
      <c r="AU123" s="9"/>
    </row>
    <row r="124" spans="2:47" ht="15.75" customHeight="1">
      <c r="B124" s="9"/>
      <c r="C124" s="9"/>
      <c r="D124" s="9"/>
      <c r="E124" s="9"/>
      <c r="F124" s="9"/>
      <c r="G124" s="9"/>
      <c r="H124" s="9"/>
      <c r="I124" s="42"/>
      <c r="J124" s="42"/>
      <c r="K124" s="42"/>
      <c r="L124" s="42"/>
      <c r="M124" s="42"/>
      <c r="N124" s="42"/>
      <c r="O124" s="42"/>
      <c r="P124" s="42"/>
      <c r="Q124" s="42"/>
      <c r="R124" s="42"/>
      <c r="S124" s="42"/>
      <c r="T124" s="42"/>
      <c r="U124" s="9"/>
      <c r="V124" s="9"/>
      <c r="W124" s="42"/>
      <c r="X124" s="53"/>
      <c r="Y124" s="42"/>
      <c r="Z124" s="42"/>
      <c r="AA124" s="42"/>
      <c r="AB124" s="42"/>
      <c r="AC124" s="44"/>
      <c r="AD124" s="42"/>
      <c r="AE124" s="9"/>
      <c r="AF124" s="9"/>
      <c r="AG124" s="9"/>
      <c r="AH124" s="9"/>
      <c r="AI124" s="9"/>
      <c r="AJ124" s="9"/>
      <c r="AK124" s="9"/>
      <c r="AL124" s="9"/>
      <c r="AM124" s="9"/>
      <c r="AN124" s="9"/>
      <c r="AO124" s="9"/>
      <c r="AP124" s="9"/>
      <c r="AQ124" s="9"/>
      <c r="AR124" s="9"/>
      <c r="AS124" s="9"/>
      <c r="AT124" s="9"/>
      <c r="AU124" s="9"/>
    </row>
    <row r="125" spans="2:47" ht="15.75" customHeight="1">
      <c r="B125" s="9"/>
      <c r="C125" s="9"/>
      <c r="D125" s="9"/>
      <c r="E125" s="9"/>
      <c r="F125" s="9"/>
      <c r="G125" s="9"/>
      <c r="H125" s="9"/>
      <c r="I125" s="42"/>
      <c r="J125" s="42"/>
      <c r="K125" s="42"/>
      <c r="L125" s="42"/>
      <c r="M125" s="42"/>
      <c r="N125" s="42"/>
      <c r="O125" s="42"/>
      <c r="P125" s="42"/>
      <c r="Q125" s="42"/>
      <c r="R125" s="42"/>
      <c r="S125" s="42"/>
      <c r="T125" s="42"/>
      <c r="U125" s="9"/>
      <c r="V125" s="9"/>
      <c r="W125" s="42"/>
      <c r="X125" s="53"/>
      <c r="Y125" s="42"/>
      <c r="Z125" s="42"/>
      <c r="AA125" s="42"/>
      <c r="AB125" s="42"/>
      <c r="AC125" s="44"/>
      <c r="AD125" s="42"/>
      <c r="AE125" s="9"/>
      <c r="AF125" s="9"/>
      <c r="AG125" s="9"/>
      <c r="AH125" s="9"/>
      <c r="AI125" s="9"/>
      <c r="AJ125" s="9"/>
      <c r="AK125" s="9"/>
      <c r="AL125" s="9"/>
      <c r="AM125" s="9"/>
      <c r="AN125" s="9"/>
      <c r="AO125" s="9"/>
      <c r="AP125" s="9"/>
      <c r="AQ125" s="9"/>
      <c r="AR125" s="9"/>
      <c r="AS125" s="9"/>
      <c r="AT125" s="9"/>
      <c r="AU125" s="9"/>
    </row>
    <row r="126" spans="2:47" ht="15.75" customHeight="1">
      <c r="B126" s="9"/>
      <c r="C126" s="9"/>
      <c r="D126" s="9"/>
      <c r="E126" s="9"/>
      <c r="F126" s="9"/>
      <c r="G126" s="9"/>
      <c r="H126" s="9"/>
      <c r="I126" s="42"/>
      <c r="J126" s="42"/>
      <c r="K126" s="42"/>
      <c r="L126" s="42"/>
      <c r="M126" s="42"/>
      <c r="N126" s="42"/>
      <c r="O126" s="42"/>
      <c r="P126" s="42"/>
      <c r="Q126" s="42"/>
      <c r="R126" s="42"/>
      <c r="S126" s="42"/>
      <c r="T126" s="42"/>
      <c r="U126" s="9"/>
      <c r="V126" s="9"/>
      <c r="W126" s="42"/>
      <c r="X126" s="53"/>
      <c r="Y126" s="42"/>
      <c r="Z126" s="42"/>
      <c r="AA126" s="42"/>
      <c r="AB126" s="42"/>
      <c r="AC126" s="44"/>
      <c r="AD126" s="42"/>
      <c r="AE126" s="9"/>
      <c r="AF126" s="9"/>
      <c r="AG126" s="9"/>
      <c r="AH126" s="9"/>
      <c r="AI126" s="9"/>
      <c r="AJ126" s="9"/>
      <c r="AK126" s="9"/>
      <c r="AL126" s="9"/>
      <c r="AM126" s="9"/>
      <c r="AN126" s="9"/>
      <c r="AO126" s="9"/>
      <c r="AP126" s="9"/>
      <c r="AQ126" s="9"/>
      <c r="AR126" s="9"/>
      <c r="AS126" s="9"/>
      <c r="AT126" s="9"/>
      <c r="AU126" s="9"/>
    </row>
    <row r="127" spans="2:47" ht="15.75" customHeight="1">
      <c r="B127" s="9"/>
      <c r="C127" s="9"/>
      <c r="D127" s="9"/>
      <c r="E127" s="9"/>
      <c r="F127" s="9"/>
      <c r="G127" s="9"/>
      <c r="H127" s="9"/>
      <c r="I127" s="42"/>
      <c r="J127" s="42"/>
      <c r="K127" s="42"/>
      <c r="L127" s="42"/>
      <c r="M127" s="42"/>
      <c r="N127" s="42"/>
      <c r="O127" s="42"/>
      <c r="P127" s="42"/>
      <c r="Q127" s="42"/>
      <c r="R127" s="42"/>
      <c r="S127" s="42"/>
      <c r="T127" s="42"/>
      <c r="U127" s="9"/>
      <c r="V127" s="9"/>
      <c r="W127" s="42"/>
      <c r="X127" s="53"/>
      <c r="Y127" s="42"/>
      <c r="Z127" s="42"/>
      <c r="AA127" s="42"/>
      <c r="AB127" s="42"/>
      <c r="AC127" s="44"/>
      <c r="AD127" s="42"/>
      <c r="AE127" s="9"/>
      <c r="AF127" s="9"/>
      <c r="AG127" s="9"/>
      <c r="AH127" s="9"/>
      <c r="AI127" s="9"/>
      <c r="AJ127" s="9"/>
      <c r="AK127" s="9"/>
      <c r="AL127" s="9"/>
      <c r="AM127" s="9"/>
      <c r="AN127" s="9"/>
      <c r="AO127" s="9"/>
      <c r="AP127" s="9"/>
      <c r="AQ127" s="9"/>
      <c r="AR127" s="9"/>
      <c r="AS127" s="9"/>
      <c r="AT127" s="9"/>
      <c r="AU127" s="9"/>
    </row>
    <row r="128" spans="2:47" ht="15.75" customHeight="1">
      <c r="B128" s="9"/>
      <c r="C128" s="9"/>
      <c r="D128" s="9"/>
      <c r="E128" s="9"/>
      <c r="F128" s="9"/>
      <c r="G128" s="9"/>
      <c r="H128" s="9"/>
      <c r="I128" s="42"/>
      <c r="J128" s="42"/>
      <c r="K128" s="42"/>
      <c r="L128" s="42"/>
      <c r="M128" s="42"/>
      <c r="N128" s="42"/>
      <c r="O128" s="42"/>
      <c r="P128" s="42"/>
      <c r="Q128" s="42"/>
      <c r="R128" s="42"/>
      <c r="S128" s="42"/>
      <c r="T128" s="42"/>
      <c r="U128" s="9"/>
      <c r="V128" s="9"/>
      <c r="W128" s="42"/>
      <c r="X128" s="53"/>
      <c r="Y128" s="42"/>
      <c r="Z128" s="42"/>
      <c r="AA128" s="42"/>
      <c r="AB128" s="42"/>
      <c r="AC128" s="44"/>
      <c r="AD128" s="42"/>
      <c r="AE128" s="9"/>
      <c r="AF128" s="9"/>
      <c r="AG128" s="9"/>
      <c r="AH128" s="9"/>
      <c r="AI128" s="9"/>
      <c r="AJ128" s="9"/>
      <c r="AK128" s="9"/>
      <c r="AL128" s="9"/>
      <c r="AM128" s="9"/>
      <c r="AN128" s="9"/>
      <c r="AO128" s="9"/>
      <c r="AP128" s="9"/>
      <c r="AQ128" s="9"/>
      <c r="AR128" s="9"/>
      <c r="AS128" s="9"/>
      <c r="AT128" s="9"/>
      <c r="AU128" s="9"/>
    </row>
    <row r="129" spans="2:47" ht="15.75" customHeight="1">
      <c r="B129" s="9"/>
      <c r="C129" s="9"/>
      <c r="D129" s="9"/>
      <c r="E129" s="9"/>
      <c r="F129" s="9"/>
      <c r="G129" s="9"/>
      <c r="H129" s="9"/>
      <c r="I129" s="42"/>
      <c r="J129" s="42"/>
      <c r="K129" s="42"/>
      <c r="L129" s="42"/>
      <c r="M129" s="42"/>
      <c r="N129" s="42"/>
      <c r="O129" s="42"/>
      <c r="P129" s="42"/>
      <c r="Q129" s="42"/>
      <c r="R129" s="42"/>
      <c r="S129" s="42"/>
      <c r="T129" s="42"/>
      <c r="U129" s="9"/>
      <c r="V129" s="9"/>
      <c r="W129" s="42"/>
      <c r="X129" s="53"/>
      <c r="Y129" s="42"/>
      <c r="Z129" s="42"/>
      <c r="AA129" s="42"/>
      <c r="AB129" s="42"/>
      <c r="AC129" s="44"/>
      <c r="AD129" s="42"/>
      <c r="AE129" s="9"/>
      <c r="AF129" s="9"/>
      <c r="AG129" s="9"/>
      <c r="AH129" s="9"/>
      <c r="AI129" s="9"/>
      <c r="AJ129" s="9"/>
      <c r="AK129" s="9"/>
      <c r="AL129" s="9"/>
      <c r="AM129" s="9"/>
      <c r="AN129" s="9"/>
      <c r="AO129" s="9"/>
      <c r="AP129" s="9"/>
      <c r="AQ129" s="9"/>
      <c r="AR129" s="9"/>
      <c r="AS129" s="9"/>
      <c r="AT129" s="9"/>
      <c r="AU129" s="9"/>
    </row>
    <row r="130" spans="2:47" ht="15.75" customHeight="1">
      <c r="B130" s="9"/>
      <c r="C130" s="9"/>
      <c r="D130" s="9"/>
      <c r="E130" s="9"/>
      <c r="F130" s="9"/>
      <c r="G130" s="9"/>
      <c r="H130" s="9"/>
      <c r="I130" s="42"/>
      <c r="J130" s="42"/>
      <c r="K130" s="42"/>
      <c r="L130" s="42"/>
      <c r="M130" s="42"/>
      <c r="N130" s="42"/>
      <c r="O130" s="42"/>
      <c r="P130" s="42"/>
      <c r="Q130" s="42"/>
      <c r="R130" s="42"/>
      <c r="S130" s="42"/>
      <c r="T130" s="42"/>
      <c r="U130" s="9"/>
      <c r="V130" s="9"/>
      <c r="W130" s="42"/>
      <c r="X130" s="53"/>
      <c r="Y130" s="42"/>
      <c r="Z130" s="42"/>
      <c r="AA130" s="42"/>
      <c r="AB130" s="42"/>
      <c r="AC130" s="44"/>
      <c r="AD130" s="42"/>
      <c r="AE130" s="9"/>
      <c r="AF130" s="9"/>
      <c r="AG130" s="9"/>
      <c r="AH130" s="9"/>
      <c r="AI130" s="9"/>
      <c r="AJ130" s="9"/>
      <c r="AK130" s="9"/>
      <c r="AL130" s="9"/>
      <c r="AM130" s="9"/>
      <c r="AN130" s="9"/>
      <c r="AO130" s="9"/>
      <c r="AP130" s="9"/>
      <c r="AQ130" s="9"/>
      <c r="AR130" s="9"/>
      <c r="AS130" s="9"/>
      <c r="AT130" s="9"/>
      <c r="AU130" s="9"/>
    </row>
    <row r="131" spans="2:47" ht="15.75" customHeight="1">
      <c r="B131" s="9"/>
      <c r="C131" s="9"/>
      <c r="D131" s="9"/>
      <c r="E131" s="9"/>
      <c r="F131" s="9"/>
      <c r="G131" s="9"/>
      <c r="H131" s="9"/>
      <c r="I131" s="42"/>
      <c r="J131" s="42"/>
      <c r="K131" s="42"/>
      <c r="L131" s="42"/>
      <c r="M131" s="42"/>
      <c r="N131" s="42"/>
      <c r="O131" s="42"/>
      <c r="P131" s="42"/>
      <c r="Q131" s="42"/>
      <c r="R131" s="42"/>
      <c r="S131" s="42"/>
      <c r="T131" s="42"/>
      <c r="U131" s="9"/>
      <c r="V131" s="9"/>
      <c r="W131" s="42"/>
      <c r="X131" s="53"/>
      <c r="Y131" s="42"/>
      <c r="Z131" s="42"/>
      <c r="AA131" s="42"/>
      <c r="AB131" s="42"/>
      <c r="AC131" s="44"/>
      <c r="AD131" s="42"/>
      <c r="AE131" s="9"/>
      <c r="AF131" s="9"/>
      <c r="AG131" s="9"/>
      <c r="AH131" s="9"/>
      <c r="AI131" s="9"/>
      <c r="AJ131" s="9"/>
      <c r="AK131" s="9"/>
      <c r="AL131" s="9"/>
      <c r="AM131" s="9"/>
      <c r="AN131" s="9"/>
      <c r="AO131" s="9"/>
      <c r="AP131" s="9"/>
      <c r="AQ131" s="9"/>
      <c r="AR131" s="9"/>
      <c r="AS131" s="9"/>
      <c r="AT131" s="9"/>
      <c r="AU131" s="9"/>
    </row>
    <row r="132" spans="2:47" ht="15.75" customHeight="1">
      <c r="B132" s="9"/>
      <c r="C132" s="9"/>
      <c r="D132" s="9"/>
      <c r="E132" s="9"/>
      <c r="F132" s="9"/>
      <c r="G132" s="9"/>
      <c r="H132" s="9"/>
      <c r="I132" s="42"/>
      <c r="J132" s="42"/>
      <c r="K132" s="42"/>
      <c r="L132" s="42"/>
      <c r="M132" s="42"/>
      <c r="N132" s="42"/>
      <c r="O132" s="42"/>
      <c r="P132" s="42"/>
      <c r="Q132" s="42"/>
      <c r="R132" s="42"/>
      <c r="S132" s="42"/>
      <c r="T132" s="42"/>
      <c r="U132" s="9"/>
      <c r="V132" s="9"/>
      <c r="W132" s="42"/>
      <c r="X132" s="53"/>
      <c r="Y132" s="42"/>
      <c r="Z132" s="42"/>
      <c r="AA132" s="42"/>
      <c r="AB132" s="42"/>
      <c r="AC132" s="44"/>
      <c r="AD132" s="42"/>
      <c r="AE132" s="9"/>
      <c r="AF132" s="9"/>
      <c r="AG132" s="9"/>
      <c r="AH132" s="9"/>
      <c r="AI132" s="9"/>
      <c r="AJ132" s="9"/>
      <c r="AK132" s="9"/>
      <c r="AL132" s="9"/>
      <c r="AM132" s="9"/>
      <c r="AN132" s="9"/>
      <c r="AO132" s="9"/>
      <c r="AP132" s="9"/>
      <c r="AQ132" s="9"/>
      <c r="AR132" s="9"/>
      <c r="AS132" s="9"/>
      <c r="AT132" s="9"/>
      <c r="AU132" s="9"/>
    </row>
    <row r="133" spans="2:47" ht="15.75" customHeight="1">
      <c r="B133" s="9"/>
      <c r="C133" s="9"/>
      <c r="D133" s="9"/>
      <c r="E133" s="9"/>
      <c r="F133" s="9"/>
      <c r="G133" s="9"/>
      <c r="H133" s="9"/>
      <c r="I133" s="42"/>
      <c r="J133" s="42"/>
      <c r="K133" s="42"/>
      <c r="L133" s="42"/>
      <c r="M133" s="42"/>
      <c r="N133" s="42"/>
      <c r="O133" s="42"/>
      <c r="P133" s="42"/>
      <c r="Q133" s="42"/>
      <c r="R133" s="42"/>
      <c r="S133" s="42"/>
      <c r="T133" s="42"/>
      <c r="U133" s="9"/>
      <c r="V133" s="9"/>
      <c r="W133" s="42"/>
      <c r="X133" s="53"/>
      <c r="Y133" s="42"/>
      <c r="Z133" s="42"/>
      <c r="AA133" s="42"/>
      <c r="AB133" s="42"/>
      <c r="AC133" s="44"/>
      <c r="AD133" s="42"/>
      <c r="AE133" s="9"/>
      <c r="AF133" s="9"/>
      <c r="AG133" s="9"/>
      <c r="AH133" s="9"/>
      <c r="AI133" s="9"/>
      <c r="AJ133" s="9"/>
      <c r="AK133" s="9"/>
      <c r="AL133" s="9"/>
      <c r="AM133" s="9"/>
      <c r="AN133" s="9"/>
      <c r="AO133" s="9"/>
      <c r="AP133" s="9"/>
      <c r="AQ133" s="9"/>
      <c r="AR133" s="9"/>
      <c r="AS133" s="9"/>
      <c r="AT133" s="9"/>
      <c r="AU133" s="9"/>
    </row>
    <row r="134" spans="2:47" ht="15.75" customHeight="1">
      <c r="B134" s="9"/>
      <c r="C134" s="9"/>
      <c r="D134" s="9"/>
      <c r="E134" s="9"/>
      <c r="F134" s="9"/>
      <c r="G134" s="9"/>
      <c r="H134" s="9"/>
      <c r="I134" s="42"/>
      <c r="J134" s="42"/>
      <c r="K134" s="42"/>
      <c r="L134" s="42"/>
      <c r="M134" s="42"/>
      <c r="N134" s="42"/>
      <c r="O134" s="42"/>
      <c r="P134" s="42"/>
      <c r="Q134" s="42"/>
      <c r="R134" s="42"/>
      <c r="S134" s="42"/>
      <c r="T134" s="42"/>
      <c r="U134" s="9"/>
      <c r="V134" s="9"/>
      <c r="W134" s="42"/>
      <c r="X134" s="53"/>
      <c r="Y134" s="42"/>
      <c r="Z134" s="42"/>
      <c r="AA134" s="42"/>
      <c r="AB134" s="42"/>
      <c r="AC134" s="44"/>
      <c r="AD134" s="42"/>
      <c r="AE134" s="9"/>
      <c r="AF134" s="9"/>
      <c r="AG134" s="9"/>
      <c r="AH134" s="9"/>
      <c r="AI134" s="9"/>
      <c r="AJ134" s="9"/>
      <c r="AK134" s="9"/>
      <c r="AL134" s="9"/>
      <c r="AM134" s="9"/>
      <c r="AN134" s="9"/>
      <c r="AO134" s="9"/>
      <c r="AP134" s="9"/>
      <c r="AQ134" s="9"/>
      <c r="AR134" s="9"/>
      <c r="AS134" s="9"/>
      <c r="AT134" s="9"/>
      <c r="AU134" s="9"/>
    </row>
    <row r="135" spans="2:47" ht="15.75" customHeight="1">
      <c r="B135" s="9"/>
      <c r="C135" s="9"/>
      <c r="D135" s="9"/>
      <c r="E135" s="9"/>
      <c r="F135" s="9"/>
      <c r="G135" s="9"/>
      <c r="H135" s="9"/>
      <c r="I135" s="42"/>
      <c r="J135" s="42"/>
      <c r="K135" s="42"/>
      <c r="L135" s="42"/>
      <c r="M135" s="42"/>
      <c r="N135" s="42"/>
      <c r="O135" s="42"/>
      <c r="P135" s="42"/>
      <c r="Q135" s="42"/>
      <c r="R135" s="42"/>
      <c r="S135" s="42"/>
      <c r="T135" s="42"/>
      <c r="U135" s="9"/>
      <c r="V135" s="9"/>
      <c r="W135" s="42"/>
      <c r="X135" s="53"/>
      <c r="Y135" s="42"/>
      <c r="Z135" s="42"/>
      <c r="AA135" s="42"/>
      <c r="AB135" s="42"/>
      <c r="AC135" s="44"/>
      <c r="AD135" s="42"/>
      <c r="AE135" s="9"/>
      <c r="AF135" s="9"/>
      <c r="AG135" s="9"/>
      <c r="AH135" s="9"/>
      <c r="AI135" s="9"/>
      <c r="AJ135" s="9"/>
      <c r="AK135" s="9"/>
      <c r="AL135" s="9"/>
      <c r="AM135" s="9"/>
      <c r="AN135" s="9"/>
      <c r="AO135" s="9"/>
      <c r="AP135" s="9"/>
      <c r="AQ135" s="9"/>
      <c r="AR135" s="9"/>
      <c r="AS135" s="9"/>
      <c r="AT135" s="9"/>
      <c r="AU135" s="9"/>
    </row>
    <row r="136" spans="2:47" ht="15.75" customHeight="1">
      <c r="B136" s="9"/>
      <c r="C136" s="9"/>
      <c r="D136" s="9"/>
      <c r="E136" s="9"/>
      <c r="F136" s="9"/>
      <c r="G136" s="9"/>
      <c r="H136" s="9"/>
      <c r="I136" s="42"/>
      <c r="J136" s="42"/>
      <c r="K136" s="42"/>
      <c r="L136" s="42"/>
      <c r="M136" s="42"/>
      <c r="N136" s="42"/>
      <c r="O136" s="42"/>
      <c r="P136" s="42"/>
      <c r="Q136" s="42"/>
      <c r="R136" s="42"/>
      <c r="S136" s="42"/>
      <c r="T136" s="42"/>
      <c r="U136" s="9"/>
      <c r="V136" s="9"/>
      <c r="W136" s="42"/>
      <c r="X136" s="53"/>
      <c r="Y136" s="42"/>
      <c r="Z136" s="42"/>
      <c r="AA136" s="42"/>
      <c r="AB136" s="42"/>
      <c r="AC136" s="44"/>
      <c r="AD136" s="42"/>
      <c r="AE136" s="9"/>
      <c r="AF136" s="9"/>
      <c r="AG136" s="9"/>
      <c r="AH136" s="9"/>
      <c r="AI136" s="9"/>
      <c r="AJ136" s="9"/>
      <c r="AK136" s="9"/>
      <c r="AL136" s="9"/>
      <c r="AM136" s="9"/>
      <c r="AN136" s="9"/>
      <c r="AO136" s="9"/>
      <c r="AP136" s="9"/>
      <c r="AQ136" s="9"/>
      <c r="AR136" s="9"/>
      <c r="AS136" s="9"/>
      <c r="AT136" s="9"/>
      <c r="AU136" s="9"/>
    </row>
    <row r="137" spans="2:47" ht="15.75" customHeight="1">
      <c r="B137" s="9"/>
      <c r="C137" s="9"/>
      <c r="D137" s="9"/>
      <c r="E137" s="9"/>
      <c r="F137" s="9"/>
      <c r="G137" s="9"/>
      <c r="H137" s="9"/>
      <c r="I137" s="42"/>
      <c r="J137" s="42"/>
      <c r="K137" s="42"/>
      <c r="L137" s="42"/>
      <c r="M137" s="42"/>
      <c r="N137" s="42"/>
      <c r="O137" s="42"/>
      <c r="P137" s="42"/>
      <c r="Q137" s="42"/>
      <c r="R137" s="42"/>
      <c r="S137" s="42"/>
      <c r="T137" s="42"/>
      <c r="U137" s="9"/>
      <c r="V137" s="9"/>
      <c r="W137" s="42"/>
      <c r="X137" s="53"/>
      <c r="Y137" s="42"/>
      <c r="Z137" s="42"/>
      <c r="AA137" s="42"/>
      <c r="AB137" s="42"/>
      <c r="AC137" s="44"/>
      <c r="AD137" s="42"/>
      <c r="AE137" s="9"/>
      <c r="AF137" s="9"/>
      <c r="AG137" s="9"/>
      <c r="AH137" s="9"/>
      <c r="AI137" s="9"/>
      <c r="AJ137" s="9"/>
      <c r="AK137" s="9"/>
      <c r="AL137" s="9"/>
      <c r="AM137" s="9"/>
      <c r="AN137" s="9"/>
      <c r="AO137" s="9"/>
      <c r="AP137" s="9"/>
      <c r="AQ137" s="9"/>
      <c r="AR137" s="9"/>
      <c r="AS137" s="9"/>
      <c r="AT137" s="9"/>
      <c r="AU137" s="9"/>
    </row>
    <row r="138" spans="2:47" ht="15.75" customHeight="1">
      <c r="B138" s="9"/>
      <c r="C138" s="9"/>
      <c r="D138" s="9"/>
      <c r="E138" s="9"/>
      <c r="F138" s="9"/>
      <c r="G138" s="9"/>
      <c r="H138" s="9"/>
      <c r="I138" s="42"/>
      <c r="J138" s="42"/>
      <c r="K138" s="42"/>
      <c r="L138" s="42"/>
      <c r="M138" s="42"/>
      <c r="N138" s="42"/>
      <c r="O138" s="42"/>
      <c r="P138" s="42"/>
      <c r="Q138" s="42"/>
      <c r="R138" s="42"/>
      <c r="S138" s="42"/>
      <c r="T138" s="42"/>
      <c r="U138" s="9"/>
      <c r="V138" s="9"/>
      <c r="W138" s="42"/>
      <c r="X138" s="53"/>
      <c r="Y138" s="42"/>
      <c r="Z138" s="42"/>
      <c r="AA138" s="42"/>
      <c r="AB138" s="42"/>
      <c r="AC138" s="44"/>
      <c r="AD138" s="42"/>
      <c r="AE138" s="9"/>
      <c r="AF138" s="9"/>
      <c r="AG138" s="9"/>
      <c r="AH138" s="9"/>
      <c r="AI138" s="9"/>
      <c r="AJ138" s="9"/>
      <c r="AK138" s="9"/>
      <c r="AL138" s="9"/>
      <c r="AM138" s="9"/>
      <c r="AN138" s="9"/>
      <c r="AO138" s="9"/>
      <c r="AP138" s="9"/>
      <c r="AQ138" s="9"/>
      <c r="AR138" s="9"/>
      <c r="AS138" s="9"/>
      <c r="AT138" s="9"/>
      <c r="AU138" s="9"/>
    </row>
    <row r="139" spans="2:47" ht="15.75" customHeight="1">
      <c r="B139" s="9"/>
      <c r="C139" s="9"/>
      <c r="D139" s="9"/>
      <c r="E139" s="9"/>
      <c r="F139" s="9"/>
      <c r="G139" s="9"/>
      <c r="H139" s="9"/>
      <c r="I139" s="42"/>
      <c r="J139" s="42"/>
      <c r="K139" s="42"/>
      <c r="L139" s="42"/>
      <c r="M139" s="42"/>
      <c r="N139" s="42"/>
      <c r="O139" s="42"/>
      <c r="P139" s="42"/>
      <c r="Q139" s="42"/>
      <c r="R139" s="42"/>
      <c r="S139" s="42"/>
      <c r="T139" s="42"/>
      <c r="U139" s="9"/>
      <c r="V139" s="9"/>
      <c r="W139" s="42"/>
      <c r="X139" s="53"/>
      <c r="Y139" s="42"/>
      <c r="Z139" s="42"/>
      <c r="AA139" s="42"/>
      <c r="AB139" s="42"/>
      <c r="AC139" s="44"/>
      <c r="AD139" s="42"/>
      <c r="AE139" s="9"/>
      <c r="AF139" s="9"/>
      <c r="AG139" s="9"/>
      <c r="AH139" s="9"/>
      <c r="AI139" s="9"/>
      <c r="AJ139" s="9"/>
      <c r="AK139" s="9"/>
      <c r="AL139" s="9"/>
      <c r="AM139" s="9"/>
      <c r="AN139" s="9"/>
      <c r="AO139" s="9"/>
      <c r="AP139" s="9"/>
      <c r="AQ139" s="9"/>
      <c r="AR139" s="9"/>
      <c r="AS139" s="9"/>
      <c r="AT139" s="9"/>
      <c r="AU139" s="9"/>
    </row>
    <row r="140" spans="2:47" ht="15.75" customHeight="1">
      <c r="B140" s="9"/>
      <c r="C140" s="9"/>
      <c r="D140" s="9"/>
      <c r="E140" s="9"/>
      <c r="F140" s="9"/>
      <c r="G140" s="9"/>
      <c r="H140" s="9"/>
      <c r="I140" s="42"/>
      <c r="J140" s="42"/>
      <c r="K140" s="42"/>
      <c r="L140" s="42"/>
      <c r="M140" s="42"/>
      <c r="N140" s="42"/>
      <c r="O140" s="42"/>
      <c r="P140" s="42"/>
      <c r="Q140" s="42"/>
      <c r="R140" s="42"/>
      <c r="S140" s="42"/>
      <c r="T140" s="42"/>
      <c r="U140" s="9"/>
      <c r="V140" s="9"/>
      <c r="W140" s="42"/>
      <c r="X140" s="53"/>
      <c r="Y140" s="42"/>
      <c r="Z140" s="42"/>
      <c r="AA140" s="42"/>
      <c r="AB140" s="42"/>
      <c r="AC140" s="44"/>
      <c r="AD140" s="42"/>
      <c r="AE140" s="9"/>
      <c r="AF140" s="9"/>
      <c r="AG140" s="9"/>
      <c r="AH140" s="9"/>
      <c r="AI140" s="9"/>
      <c r="AJ140" s="9"/>
      <c r="AK140" s="9"/>
      <c r="AL140" s="9"/>
      <c r="AM140" s="9"/>
      <c r="AN140" s="9"/>
      <c r="AO140" s="9"/>
      <c r="AP140" s="9"/>
      <c r="AQ140" s="9"/>
      <c r="AR140" s="9"/>
      <c r="AS140" s="9"/>
      <c r="AT140" s="9"/>
      <c r="AU140" s="9"/>
    </row>
    <row r="141" spans="2:47" ht="15.75" customHeight="1">
      <c r="B141" s="9"/>
      <c r="C141" s="9"/>
      <c r="D141" s="9"/>
      <c r="E141" s="9"/>
      <c r="F141" s="9"/>
      <c r="G141" s="9"/>
      <c r="H141" s="9"/>
      <c r="I141" s="42"/>
      <c r="J141" s="42"/>
      <c r="K141" s="42"/>
      <c r="L141" s="42"/>
      <c r="M141" s="42"/>
      <c r="N141" s="42"/>
      <c r="O141" s="42"/>
      <c r="P141" s="42"/>
      <c r="Q141" s="42"/>
      <c r="R141" s="42"/>
      <c r="S141" s="42"/>
      <c r="T141" s="42"/>
      <c r="U141" s="9"/>
      <c r="V141" s="9"/>
      <c r="W141" s="42"/>
      <c r="X141" s="53"/>
      <c r="Y141" s="42"/>
      <c r="Z141" s="42"/>
      <c r="AA141" s="42"/>
      <c r="AB141" s="42"/>
      <c r="AC141" s="44"/>
      <c r="AD141" s="42"/>
      <c r="AE141" s="9"/>
      <c r="AF141" s="9"/>
      <c r="AG141" s="9"/>
      <c r="AH141" s="9"/>
      <c r="AI141" s="9"/>
      <c r="AJ141" s="9"/>
      <c r="AK141" s="9"/>
      <c r="AL141" s="9"/>
      <c r="AM141" s="9"/>
      <c r="AN141" s="9"/>
      <c r="AO141" s="9"/>
      <c r="AP141" s="9"/>
      <c r="AQ141" s="9"/>
      <c r="AR141" s="9"/>
      <c r="AS141" s="9"/>
      <c r="AT141" s="9"/>
      <c r="AU141" s="9"/>
    </row>
    <row r="142" spans="2:47" ht="15.75" customHeight="1">
      <c r="B142" s="9"/>
      <c r="C142" s="9"/>
      <c r="D142" s="9"/>
      <c r="E142" s="9"/>
      <c r="F142" s="9"/>
      <c r="G142" s="9"/>
      <c r="H142" s="9"/>
      <c r="I142" s="42"/>
      <c r="J142" s="42"/>
      <c r="K142" s="42"/>
      <c r="L142" s="42"/>
      <c r="M142" s="42"/>
      <c r="N142" s="42"/>
      <c r="O142" s="42"/>
      <c r="P142" s="42"/>
      <c r="Q142" s="42"/>
      <c r="R142" s="42"/>
      <c r="S142" s="42"/>
      <c r="T142" s="42"/>
      <c r="U142" s="9"/>
      <c r="V142" s="9"/>
      <c r="W142" s="42"/>
      <c r="X142" s="53"/>
      <c r="Y142" s="42"/>
      <c r="Z142" s="42"/>
      <c r="AA142" s="42"/>
      <c r="AB142" s="42"/>
      <c r="AC142" s="44"/>
      <c r="AD142" s="42"/>
      <c r="AE142" s="9"/>
      <c r="AF142" s="9"/>
      <c r="AG142" s="9"/>
      <c r="AH142" s="9"/>
      <c r="AI142" s="9"/>
      <c r="AJ142" s="9"/>
      <c r="AK142" s="9"/>
      <c r="AL142" s="9"/>
      <c r="AM142" s="9"/>
      <c r="AN142" s="9"/>
      <c r="AO142" s="9"/>
      <c r="AP142" s="9"/>
      <c r="AQ142" s="9"/>
      <c r="AR142" s="9"/>
      <c r="AS142" s="9"/>
      <c r="AT142" s="9"/>
      <c r="AU142" s="9"/>
    </row>
    <row r="143" spans="2:47" ht="15.75" customHeight="1">
      <c r="B143" s="9"/>
      <c r="C143" s="9"/>
      <c r="D143" s="9"/>
      <c r="E143" s="9"/>
      <c r="F143" s="9"/>
      <c r="G143" s="9"/>
      <c r="H143" s="9"/>
      <c r="I143" s="42"/>
      <c r="J143" s="42"/>
      <c r="K143" s="42"/>
      <c r="L143" s="42"/>
      <c r="M143" s="42"/>
      <c r="N143" s="42"/>
      <c r="O143" s="42"/>
      <c r="P143" s="42"/>
      <c r="Q143" s="42"/>
      <c r="R143" s="42"/>
      <c r="S143" s="42"/>
      <c r="T143" s="42"/>
      <c r="U143" s="9"/>
      <c r="V143" s="9"/>
      <c r="W143" s="42"/>
      <c r="X143" s="53"/>
      <c r="Y143" s="42"/>
      <c r="Z143" s="42"/>
      <c r="AA143" s="42"/>
      <c r="AB143" s="42"/>
      <c r="AC143" s="44"/>
      <c r="AD143" s="42"/>
      <c r="AE143" s="9"/>
      <c r="AF143" s="9"/>
      <c r="AG143" s="9"/>
      <c r="AH143" s="9"/>
      <c r="AI143" s="9"/>
      <c r="AJ143" s="9"/>
      <c r="AK143" s="9"/>
      <c r="AL143" s="9"/>
      <c r="AM143" s="9"/>
      <c r="AN143" s="9"/>
      <c r="AO143" s="9"/>
      <c r="AP143" s="9"/>
      <c r="AQ143" s="9"/>
      <c r="AR143" s="9"/>
      <c r="AS143" s="9"/>
      <c r="AT143" s="9"/>
      <c r="AU143" s="9"/>
    </row>
    <row r="144" spans="2:47" ht="15.75" customHeight="1">
      <c r="B144" s="9"/>
      <c r="C144" s="9"/>
      <c r="D144" s="9"/>
      <c r="E144" s="9"/>
      <c r="F144" s="9"/>
      <c r="G144" s="9"/>
      <c r="H144" s="9"/>
      <c r="I144" s="42"/>
      <c r="J144" s="42"/>
      <c r="K144" s="42"/>
      <c r="L144" s="42"/>
      <c r="M144" s="42"/>
      <c r="N144" s="42"/>
      <c r="O144" s="42"/>
      <c r="P144" s="42"/>
      <c r="Q144" s="42"/>
      <c r="R144" s="42"/>
      <c r="S144" s="42"/>
      <c r="T144" s="42"/>
      <c r="U144" s="9"/>
      <c r="V144" s="9"/>
      <c r="W144" s="42"/>
      <c r="X144" s="53"/>
      <c r="Y144" s="42"/>
      <c r="Z144" s="42"/>
      <c r="AA144" s="42"/>
      <c r="AB144" s="42"/>
      <c r="AC144" s="44"/>
      <c r="AD144" s="42"/>
      <c r="AE144" s="9"/>
      <c r="AF144" s="9"/>
      <c r="AG144" s="9"/>
      <c r="AH144" s="9"/>
      <c r="AI144" s="9"/>
      <c r="AJ144" s="9"/>
      <c r="AK144" s="9"/>
      <c r="AL144" s="9"/>
      <c r="AM144" s="9"/>
      <c r="AN144" s="9"/>
      <c r="AO144" s="9"/>
      <c r="AP144" s="9"/>
      <c r="AQ144" s="9"/>
      <c r="AR144" s="9"/>
      <c r="AS144" s="9"/>
      <c r="AT144" s="9"/>
      <c r="AU144" s="9"/>
    </row>
    <row r="145" spans="2:47" ht="15.75" customHeight="1">
      <c r="B145" s="9"/>
      <c r="C145" s="9"/>
      <c r="D145" s="9"/>
      <c r="E145" s="9"/>
      <c r="F145" s="9"/>
      <c r="G145" s="9"/>
      <c r="H145" s="9"/>
      <c r="I145" s="42"/>
      <c r="J145" s="42"/>
      <c r="K145" s="42"/>
      <c r="L145" s="42"/>
      <c r="M145" s="42"/>
      <c r="N145" s="42"/>
      <c r="O145" s="42"/>
      <c r="P145" s="42"/>
      <c r="Q145" s="42"/>
      <c r="R145" s="42"/>
      <c r="S145" s="42"/>
      <c r="T145" s="42"/>
      <c r="U145" s="9"/>
      <c r="V145" s="9"/>
      <c r="W145" s="42"/>
      <c r="X145" s="53"/>
      <c r="Y145" s="42"/>
      <c r="Z145" s="42"/>
      <c r="AA145" s="42"/>
      <c r="AB145" s="42"/>
      <c r="AC145" s="44"/>
      <c r="AD145" s="42"/>
      <c r="AE145" s="9"/>
      <c r="AF145" s="9"/>
      <c r="AG145" s="9"/>
      <c r="AH145" s="9"/>
      <c r="AI145" s="9"/>
      <c r="AJ145" s="9"/>
      <c r="AK145" s="9"/>
      <c r="AL145" s="9"/>
      <c r="AM145" s="9"/>
      <c r="AN145" s="9"/>
      <c r="AO145" s="9"/>
      <c r="AP145" s="9"/>
      <c r="AQ145" s="9"/>
      <c r="AR145" s="9"/>
      <c r="AS145" s="9"/>
      <c r="AT145" s="9"/>
      <c r="AU145" s="9"/>
    </row>
    <row r="146" spans="2:47" ht="15.75" customHeight="1">
      <c r="B146" s="9"/>
      <c r="C146" s="9"/>
      <c r="D146" s="9"/>
      <c r="E146" s="9"/>
      <c r="F146" s="9"/>
      <c r="G146" s="9"/>
      <c r="H146" s="9"/>
      <c r="I146" s="42"/>
      <c r="J146" s="42"/>
      <c r="K146" s="42"/>
      <c r="L146" s="42"/>
      <c r="M146" s="42"/>
      <c r="N146" s="42"/>
      <c r="O146" s="42"/>
      <c r="P146" s="42"/>
      <c r="Q146" s="42"/>
      <c r="R146" s="42"/>
      <c r="S146" s="42"/>
      <c r="T146" s="42"/>
      <c r="U146" s="9"/>
      <c r="V146" s="9"/>
      <c r="W146" s="42"/>
      <c r="X146" s="53"/>
      <c r="Y146" s="42"/>
      <c r="Z146" s="42"/>
      <c r="AA146" s="42"/>
      <c r="AB146" s="42"/>
      <c r="AC146" s="44"/>
      <c r="AD146" s="42"/>
      <c r="AE146" s="9"/>
      <c r="AF146" s="9"/>
      <c r="AG146" s="9"/>
      <c r="AH146" s="9"/>
      <c r="AI146" s="9"/>
      <c r="AJ146" s="9"/>
      <c r="AK146" s="9"/>
      <c r="AL146" s="9"/>
      <c r="AM146" s="9"/>
      <c r="AN146" s="9"/>
      <c r="AO146" s="9"/>
      <c r="AP146" s="9"/>
      <c r="AQ146" s="9"/>
      <c r="AR146" s="9"/>
      <c r="AS146" s="9"/>
      <c r="AT146" s="9"/>
      <c r="AU146" s="9"/>
    </row>
    <row r="147" spans="2:47" ht="15.75" customHeight="1">
      <c r="B147" s="9"/>
      <c r="C147" s="9"/>
      <c r="D147" s="9"/>
      <c r="E147" s="9"/>
      <c r="F147" s="9"/>
      <c r="G147" s="9"/>
      <c r="H147" s="9"/>
      <c r="I147" s="42"/>
      <c r="J147" s="42"/>
      <c r="K147" s="42"/>
      <c r="L147" s="42"/>
      <c r="M147" s="42"/>
      <c r="N147" s="42"/>
      <c r="O147" s="42"/>
      <c r="P147" s="42"/>
      <c r="Q147" s="42"/>
      <c r="R147" s="42"/>
      <c r="S147" s="42"/>
      <c r="T147" s="42"/>
      <c r="U147" s="9"/>
      <c r="V147" s="9"/>
      <c r="W147" s="42"/>
      <c r="X147" s="53"/>
      <c r="Y147" s="42"/>
      <c r="Z147" s="42"/>
      <c r="AA147" s="42"/>
      <c r="AB147" s="42"/>
      <c r="AC147" s="44"/>
      <c r="AD147" s="42"/>
      <c r="AE147" s="9"/>
      <c r="AF147" s="9"/>
      <c r="AG147" s="9"/>
      <c r="AH147" s="9"/>
      <c r="AI147" s="9"/>
      <c r="AJ147" s="9"/>
      <c r="AK147" s="9"/>
      <c r="AL147" s="9"/>
      <c r="AM147" s="9"/>
      <c r="AN147" s="9"/>
      <c r="AO147" s="9"/>
      <c r="AP147" s="9"/>
      <c r="AQ147" s="9"/>
      <c r="AR147" s="9"/>
      <c r="AS147" s="9"/>
      <c r="AT147" s="9"/>
      <c r="AU147" s="9"/>
    </row>
    <row r="148" spans="2:47" ht="15.75" customHeight="1">
      <c r="B148" s="9"/>
      <c r="C148" s="9"/>
      <c r="D148" s="9"/>
      <c r="E148" s="9"/>
      <c r="F148" s="9"/>
      <c r="G148" s="9"/>
      <c r="H148" s="9"/>
      <c r="I148" s="42"/>
      <c r="J148" s="42"/>
      <c r="K148" s="42"/>
      <c r="L148" s="42"/>
      <c r="M148" s="42"/>
      <c r="N148" s="42"/>
      <c r="O148" s="42"/>
      <c r="P148" s="42"/>
      <c r="Q148" s="42"/>
      <c r="R148" s="42"/>
      <c r="S148" s="42"/>
      <c r="T148" s="42"/>
      <c r="U148" s="9"/>
      <c r="V148" s="9"/>
      <c r="W148" s="42"/>
      <c r="X148" s="53"/>
      <c r="Y148" s="42"/>
      <c r="Z148" s="42"/>
      <c r="AA148" s="42"/>
      <c r="AB148" s="42"/>
      <c r="AC148" s="44"/>
      <c r="AD148" s="42"/>
      <c r="AE148" s="9"/>
      <c r="AF148" s="9"/>
      <c r="AG148" s="9"/>
      <c r="AH148" s="9"/>
      <c r="AI148" s="9"/>
      <c r="AJ148" s="9"/>
      <c r="AK148" s="9"/>
      <c r="AL148" s="9"/>
      <c r="AM148" s="9"/>
      <c r="AN148" s="9"/>
      <c r="AO148" s="9"/>
      <c r="AP148" s="9"/>
      <c r="AQ148" s="9"/>
      <c r="AR148" s="9"/>
      <c r="AS148" s="9"/>
      <c r="AT148" s="9"/>
      <c r="AU148" s="9"/>
    </row>
    <row r="149" spans="2:47" ht="15.75" customHeight="1">
      <c r="B149" s="9"/>
      <c r="C149" s="9"/>
      <c r="D149" s="9"/>
      <c r="E149" s="9"/>
      <c r="F149" s="9"/>
      <c r="G149" s="9"/>
      <c r="H149" s="9"/>
      <c r="I149" s="42"/>
      <c r="J149" s="42"/>
      <c r="K149" s="42"/>
      <c r="L149" s="42"/>
      <c r="M149" s="42"/>
      <c r="N149" s="42"/>
      <c r="O149" s="42"/>
      <c r="P149" s="42"/>
      <c r="Q149" s="42"/>
      <c r="R149" s="42"/>
      <c r="S149" s="42"/>
      <c r="T149" s="42"/>
      <c r="U149" s="9"/>
      <c r="V149" s="9"/>
      <c r="W149" s="42"/>
      <c r="X149" s="53"/>
      <c r="Y149" s="42"/>
      <c r="Z149" s="42"/>
      <c r="AA149" s="42"/>
      <c r="AB149" s="42"/>
      <c r="AC149" s="44"/>
      <c r="AD149" s="42"/>
      <c r="AE149" s="9"/>
      <c r="AF149" s="9"/>
      <c r="AG149" s="9"/>
      <c r="AH149" s="9"/>
      <c r="AI149" s="9"/>
      <c r="AJ149" s="9"/>
      <c r="AK149" s="9"/>
      <c r="AL149" s="9"/>
      <c r="AM149" s="9"/>
      <c r="AN149" s="9"/>
      <c r="AO149" s="9"/>
      <c r="AP149" s="9"/>
      <c r="AQ149" s="9"/>
      <c r="AR149" s="9"/>
      <c r="AS149" s="9"/>
      <c r="AT149" s="9"/>
      <c r="AU149" s="9"/>
    </row>
    <row r="150" spans="2:47" ht="15.75" customHeight="1">
      <c r="B150" s="9"/>
      <c r="C150" s="9"/>
      <c r="D150" s="9"/>
      <c r="E150" s="9"/>
      <c r="F150" s="9"/>
      <c r="G150" s="9"/>
      <c r="H150" s="9"/>
      <c r="I150" s="42"/>
      <c r="J150" s="42"/>
      <c r="K150" s="42"/>
      <c r="L150" s="42"/>
      <c r="M150" s="42"/>
      <c r="N150" s="42"/>
      <c r="O150" s="42"/>
      <c r="P150" s="42"/>
      <c r="Q150" s="42"/>
      <c r="R150" s="42"/>
      <c r="S150" s="42"/>
      <c r="T150" s="42"/>
      <c r="U150" s="9"/>
      <c r="V150" s="9"/>
      <c r="W150" s="42"/>
      <c r="X150" s="53"/>
      <c r="Y150" s="42"/>
      <c r="Z150" s="42"/>
      <c r="AA150" s="42"/>
      <c r="AB150" s="42"/>
      <c r="AC150" s="44"/>
      <c r="AD150" s="42"/>
      <c r="AE150" s="9"/>
      <c r="AF150" s="9"/>
      <c r="AG150" s="9"/>
      <c r="AH150" s="9"/>
      <c r="AI150" s="9"/>
      <c r="AJ150" s="9"/>
      <c r="AK150" s="9"/>
      <c r="AL150" s="9"/>
      <c r="AM150" s="9"/>
      <c r="AN150" s="9"/>
      <c r="AO150" s="9"/>
      <c r="AP150" s="9"/>
      <c r="AQ150" s="9"/>
      <c r="AR150" s="9"/>
      <c r="AS150" s="9"/>
      <c r="AT150" s="9"/>
      <c r="AU150" s="9"/>
    </row>
    <row r="151" spans="2:47" ht="15.75" customHeight="1">
      <c r="B151" s="9"/>
      <c r="C151" s="9"/>
      <c r="D151" s="9"/>
      <c r="E151" s="9"/>
      <c r="F151" s="9"/>
      <c r="G151" s="9"/>
      <c r="H151" s="9"/>
      <c r="I151" s="42"/>
      <c r="J151" s="42"/>
      <c r="K151" s="42"/>
      <c r="L151" s="42"/>
      <c r="M151" s="42"/>
      <c r="N151" s="42"/>
      <c r="O151" s="42"/>
      <c r="P151" s="42"/>
      <c r="Q151" s="42"/>
      <c r="R151" s="42"/>
      <c r="S151" s="42"/>
      <c r="T151" s="42"/>
      <c r="U151" s="9"/>
      <c r="V151" s="9"/>
      <c r="W151" s="42"/>
      <c r="X151" s="53"/>
      <c r="Y151" s="42"/>
      <c r="Z151" s="42"/>
      <c r="AA151" s="42"/>
      <c r="AB151" s="42"/>
      <c r="AC151" s="44"/>
      <c r="AD151" s="42"/>
      <c r="AE151" s="9"/>
      <c r="AF151" s="9"/>
      <c r="AG151" s="9"/>
      <c r="AH151" s="9"/>
      <c r="AI151" s="9"/>
      <c r="AJ151" s="9"/>
      <c r="AK151" s="9"/>
      <c r="AL151" s="9"/>
      <c r="AM151" s="9"/>
      <c r="AN151" s="9"/>
      <c r="AO151" s="9"/>
      <c r="AP151" s="9"/>
      <c r="AQ151" s="9"/>
      <c r="AR151" s="9"/>
      <c r="AS151" s="9"/>
      <c r="AT151" s="9"/>
      <c r="AU151" s="9"/>
    </row>
    <row r="152" spans="2:47" ht="15.75" customHeight="1">
      <c r="B152" s="9"/>
      <c r="C152" s="9"/>
      <c r="D152" s="9"/>
      <c r="E152" s="9"/>
      <c r="F152" s="9"/>
      <c r="G152" s="9"/>
      <c r="H152" s="9"/>
      <c r="I152" s="42"/>
      <c r="J152" s="42"/>
      <c r="K152" s="42"/>
      <c r="L152" s="42"/>
      <c r="M152" s="42"/>
      <c r="N152" s="42"/>
      <c r="O152" s="42"/>
      <c r="P152" s="42"/>
      <c r="Q152" s="42"/>
      <c r="R152" s="42"/>
      <c r="S152" s="42"/>
      <c r="T152" s="42"/>
      <c r="U152" s="9"/>
      <c r="V152" s="9"/>
      <c r="W152" s="42"/>
      <c r="X152" s="53"/>
      <c r="Y152" s="42"/>
      <c r="Z152" s="42"/>
      <c r="AA152" s="42"/>
      <c r="AB152" s="42"/>
      <c r="AC152" s="44"/>
      <c r="AD152" s="42"/>
      <c r="AE152" s="9"/>
      <c r="AF152" s="9"/>
      <c r="AG152" s="9"/>
      <c r="AH152" s="9"/>
      <c r="AI152" s="9"/>
      <c r="AJ152" s="9"/>
      <c r="AK152" s="9"/>
      <c r="AL152" s="9"/>
      <c r="AM152" s="9"/>
      <c r="AN152" s="9"/>
      <c r="AO152" s="9"/>
      <c r="AP152" s="9"/>
      <c r="AQ152" s="9"/>
      <c r="AR152" s="9"/>
      <c r="AS152" s="9"/>
      <c r="AT152" s="9"/>
      <c r="AU152" s="9"/>
    </row>
    <row r="153" spans="2:47" ht="15.75" customHeight="1">
      <c r="B153" s="9"/>
      <c r="C153" s="9"/>
      <c r="D153" s="9"/>
      <c r="E153" s="9"/>
      <c r="F153" s="9"/>
      <c r="G153" s="9"/>
      <c r="H153" s="9"/>
      <c r="I153" s="42"/>
      <c r="J153" s="42"/>
      <c r="K153" s="42"/>
      <c r="L153" s="42"/>
      <c r="M153" s="42"/>
      <c r="N153" s="42"/>
      <c r="O153" s="42"/>
      <c r="P153" s="42"/>
      <c r="Q153" s="42"/>
      <c r="R153" s="42"/>
      <c r="S153" s="42"/>
      <c r="T153" s="42"/>
      <c r="U153" s="9"/>
      <c r="V153" s="9"/>
      <c r="W153" s="42"/>
      <c r="X153" s="53"/>
      <c r="Y153" s="42"/>
      <c r="Z153" s="42"/>
      <c r="AA153" s="42"/>
      <c r="AB153" s="42"/>
      <c r="AC153" s="44"/>
      <c r="AD153" s="42"/>
      <c r="AE153" s="9"/>
      <c r="AF153" s="9"/>
      <c r="AG153" s="9"/>
      <c r="AH153" s="9"/>
      <c r="AI153" s="9"/>
      <c r="AJ153" s="9"/>
      <c r="AK153" s="9"/>
      <c r="AL153" s="9"/>
      <c r="AM153" s="9"/>
      <c r="AN153" s="9"/>
      <c r="AO153" s="9"/>
      <c r="AP153" s="9"/>
      <c r="AQ153" s="9"/>
      <c r="AR153" s="9"/>
      <c r="AS153" s="9"/>
      <c r="AT153" s="9"/>
      <c r="AU153" s="9"/>
    </row>
    <row r="154" spans="2:47" ht="15.75" customHeight="1">
      <c r="B154" s="9"/>
      <c r="C154" s="9"/>
      <c r="D154" s="9"/>
      <c r="E154" s="9"/>
      <c r="F154" s="9"/>
      <c r="G154" s="9"/>
      <c r="H154" s="9"/>
      <c r="I154" s="42"/>
      <c r="J154" s="42"/>
      <c r="K154" s="42"/>
      <c r="L154" s="42"/>
      <c r="M154" s="42"/>
      <c r="N154" s="42"/>
      <c r="O154" s="42"/>
      <c r="P154" s="42"/>
      <c r="Q154" s="42"/>
      <c r="R154" s="42"/>
      <c r="S154" s="42"/>
      <c r="T154" s="42"/>
      <c r="U154" s="9"/>
      <c r="V154" s="9"/>
      <c r="W154" s="42"/>
      <c r="X154" s="53"/>
      <c r="Y154" s="42"/>
      <c r="Z154" s="42"/>
      <c r="AA154" s="42"/>
      <c r="AB154" s="42"/>
      <c r="AC154" s="44"/>
      <c r="AD154" s="42"/>
      <c r="AE154" s="9"/>
      <c r="AF154" s="9"/>
      <c r="AG154" s="9"/>
      <c r="AH154" s="9"/>
      <c r="AI154" s="9"/>
      <c r="AJ154" s="9"/>
      <c r="AK154" s="9"/>
      <c r="AL154" s="9"/>
      <c r="AM154" s="9"/>
      <c r="AN154" s="9"/>
      <c r="AO154" s="9"/>
      <c r="AP154" s="9"/>
      <c r="AQ154" s="9"/>
      <c r="AR154" s="9"/>
      <c r="AS154" s="9"/>
      <c r="AT154" s="9"/>
      <c r="AU154" s="9"/>
    </row>
    <row r="155" spans="2:47" ht="15.75" customHeight="1">
      <c r="B155" s="9"/>
      <c r="C155" s="9"/>
      <c r="D155" s="9"/>
      <c r="E155" s="9"/>
      <c r="F155" s="9"/>
      <c r="G155" s="9"/>
      <c r="H155" s="9"/>
      <c r="I155" s="42"/>
      <c r="J155" s="42"/>
      <c r="K155" s="42"/>
      <c r="L155" s="42"/>
      <c r="M155" s="42"/>
      <c r="N155" s="42"/>
      <c r="O155" s="42"/>
      <c r="P155" s="42"/>
      <c r="Q155" s="42"/>
      <c r="R155" s="42"/>
      <c r="S155" s="42"/>
      <c r="T155" s="42"/>
      <c r="U155" s="9"/>
      <c r="V155" s="9"/>
      <c r="W155" s="42"/>
      <c r="X155" s="53"/>
      <c r="Y155" s="42"/>
      <c r="Z155" s="42"/>
      <c r="AA155" s="42"/>
      <c r="AB155" s="42"/>
      <c r="AC155" s="44"/>
      <c r="AD155" s="42"/>
      <c r="AE155" s="9"/>
      <c r="AF155" s="9"/>
      <c r="AG155" s="9"/>
      <c r="AH155" s="9"/>
      <c r="AI155" s="9"/>
      <c r="AJ155" s="9"/>
      <c r="AK155" s="9"/>
      <c r="AL155" s="9"/>
      <c r="AM155" s="9"/>
      <c r="AN155" s="9"/>
      <c r="AO155" s="9"/>
      <c r="AP155" s="9"/>
      <c r="AQ155" s="9"/>
      <c r="AR155" s="9"/>
      <c r="AS155" s="9"/>
      <c r="AT155" s="9"/>
      <c r="AU155" s="9"/>
    </row>
    <row r="156" spans="2:47" ht="15.75" customHeight="1">
      <c r="B156" s="9"/>
      <c r="C156" s="9"/>
      <c r="D156" s="9"/>
      <c r="E156" s="9"/>
      <c r="F156" s="9"/>
      <c r="G156" s="9"/>
      <c r="H156" s="9"/>
      <c r="I156" s="42"/>
      <c r="J156" s="42"/>
      <c r="K156" s="42"/>
      <c r="L156" s="42"/>
      <c r="M156" s="42"/>
      <c r="N156" s="42"/>
      <c r="O156" s="42"/>
      <c r="P156" s="42"/>
      <c r="Q156" s="42"/>
      <c r="R156" s="42"/>
      <c r="S156" s="42"/>
      <c r="T156" s="42"/>
      <c r="U156" s="9"/>
      <c r="V156" s="9"/>
      <c r="W156" s="42"/>
      <c r="X156" s="53"/>
      <c r="Y156" s="42"/>
      <c r="Z156" s="42"/>
      <c r="AA156" s="42"/>
      <c r="AB156" s="42"/>
      <c r="AC156" s="44"/>
      <c r="AD156" s="42"/>
      <c r="AE156" s="9"/>
      <c r="AF156" s="9"/>
      <c r="AG156" s="9"/>
      <c r="AH156" s="9"/>
      <c r="AI156" s="9"/>
      <c r="AJ156" s="9"/>
      <c r="AK156" s="9"/>
      <c r="AL156" s="9"/>
      <c r="AM156" s="9"/>
      <c r="AN156" s="9"/>
      <c r="AO156" s="9"/>
      <c r="AP156" s="9"/>
      <c r="AQ156" s="9"/>
      <c r="AR156" s="9"/>
      <c r="AS156" s="9"/>
      <c r="AT156" s="9"/>
      <c r="AU156" s="9"/>
    </row>
    <row r="157" spans="2:47" ht="15.75" customHeight="1">
      <c r="B157" s="9"/>
      <c r="C157" s="9"/>
      <c r="D157" s="9"/>
      <c r="E157" s="9"/>
      <c r="F157" s="9"/>
      <c r="G157" s="9"/>
      <c r="H157" s="9"/>
      <c r="I157" s="42"/>
      <c r="J157" s="42"/>
      <c r="K157" s="42"/>
      <c r="L157" s="42"/>
      <c r="M157" s="42"/>
      <c r="N157" s="42"/>
      <c r="O157" s="42"/>
      <c r="P157" s="42"/>
      <c r="Q157" s="42"/>
      <c r="R157" s="42"/>
      <c r="S157" s="42"/>
      <c r="T157" s="42"/>
      <c r="U157" s="9"/>
      <c r="V157" s="9"/>
      <c r="W157" s="42"/>
      <c r="X157" s="53"/>
      <c r="Y157" s="42"/>
      <c r="Z157" s="42"/>
      <c r="AA157" s="42"/>
      <c r="AB157" s="42"/>
      <c r="AC157" s="44"/>
      <c r="AD157" s="42"/>
      <c r="AE157" s="9"/>
      <c r="AF157" s="9"/>
      <c r="AG157" s="9"/>
      <c r="AH157" s="9"/>
      <c r="AI157" s="9"/>
      <c r="AJ157" s="9"/>
      <c r="AK157" s="9"/>
      <c r="AL157" s="9"/>
      <c r="AM157" s="9"/>
      <c r="AN157" s="9"/>
      <c r="AO157" s="9"/>
      <c r="AP157" s="9"/>
      <c r="AQ157" s="9"/>
      <c r="AR157" s="9"/>
      <c r="AS157" s="9"/>
      <c r="AT157" s="9"/>
      <c r="AU157" s="9"/>
    </row>
    <row r="158" spans="2:47" ht="15.75" customHeight="1">
      <c r="B158" s="9"/>
      <c r="C158" s="9"/>
      <c r="D158" s="9"/>
      <c r="E158" s="9"/>
      <c r="F158" s="9"/>
      <c r="G158" s="9"/>
      <c r="H158" s="9"/>
      <c r="I158" s="42"/>
      <c r="J158" s="42"/>
      <c r="K158" s="42"/>
      <c r="L158" s="42"/>
      <c r="M158" s="42"/>
      <c r="N158" s="42"/>
      <c r="O158" s="42"/>
      <c r="P158" s="42"/>
      <c r="Q158" s="42"/>
      <c r="R158" s="42"/>
      <c r="S158" s="42"/>
      <c r="T158" s="42"/>
      <c r="U158" s="9"/>
      <c r="V158" s="9"/>
      <c r="W158" s="42"/>
      <c r="X158" s="53"/>
      <c r="Y158" s="42"/>
      <c r="Z158" s="42"/>
      <c r="AA158" s="42"/>
      <c r="AB158" s="42"/>
      <c r="AC158" s="44"/>
      <c r="AD158" s="42"/>
      <c r="AE158" s="9"/>
      <c r="AF158" s="9"/>
      <c r="AG158" s="9"/>
      <c r="AH158" s="9"/>
      <c r="AI158" s="9"/>
      <c r="AJ158" s="9"/>
      <c r="AK158" s="9"/>
      <c r="AL158" s="9"/>
      <c r="AM158" s="9"/>
      <c r="AN158" s="9"/>
      <c r="AO158" s="9"/>
      <c r="AP158" s="9"/>
      <c r="AQ158" s="9"/>
      <c r="AR158" s="9"/>
      <c r="AS158" s="9"/>
      <c r="AT158" s="9"/>
      <c r="AU158" s="9"/>
    </row>
    <row r="159" spans="2:47" ht="15.75" customHeight="1">
      <c r="B159" s="9"/>
      <c r="C159" s="9"/>
      <c r="D159" s="9"/>
      <c r="E159" s="9"/>
      <c r="F159" s="9"/>
      <c r="G159" s="9"/>
      <c r="H159" s="9"/>
      <c r="I159" s="42"/>
      <c r="J159" s="42"/>
      <c r="K159" s="42"/>
      <c r="L159" s="42"/>
      <c r="M159" s="42"/>
      <c r="N159" s="42"/>
      <c r="O159" s="42"/>
      <c r="P159" s="42"/>
      <c r="Q159" s="42"/>
      <c r="R159" s="42"/>
      <c r="S159" s="42"/>
      <c r="T159" s="42"/>
      <c r="U159" s="9"/>
      <c r="V159" s="9"/>
      <c r="W159" s="42"/>
      <c r="X159" s="53"/>
      <c r="Y159" s="42"/>
      <c r="Z159" s="42"/>
      <c r="AA159" s="42"/>
      <c r="AB159" s="42"/>
      <c r="AC159" s="44"/>
      <c r="AD159" s="42"/>
      <c r="AE159" s="9"/>
      <c r="AF159" s="9"/>
      <c r="AG159" s="9"/>
      <c r="AH159" s="9"/>
      <c r="AI159" s="9"/>
      <c r="AJ159" s="9"/>
      <c r="AK159" s="9"/>
      <c r="AL159" s="9"/>
      <c r="AM159" s="9"/>
      <c r="AN159" s="9"/>
      <c r="AO159" s="9"/>
      <c r="AP159" s="9"/>
      <c r="AQ159" s="9"/>
      <c r="AR159" s="9"/>
      <c r="AS159" s="9"/>
      <c r="AT159" s="9"/>
      <c r="AU159" s="9"/>
    </row>
    <row r="160" spans="2:47" ht="15.75" customHeight="1">
      <c r="B160" s="9"/>
      <c r="C160" s="9"/>
      <c r="D160" s="9"/>
      <c r="E160" s="9"/>
      <c r="F160" s="9"/>
      <c r="G160" s="9"/>
      <c r="H160" s="9"/>
      <c r="I160" s="42"/>
      <c r="J160" s="42"/>
      <c r="K160" s="42"/>
      <c r="L160" s="42"/>
      <c r="M160" s="42"/>
      <c r="N160" s="42"/>
      <c r="O160" s="42"/>
      <c r="P160" s="42"/>
      <c r="Q160" s="42"/>
      <c r="R160" s="42"/>
      <c r="S160" s="42"/>
      <c r="T160" s="42"/>
      <c r="U160" s="9"/>
      <c r="V160" s="9"/>
      <c r="W160" s="42"/>
      <c r="X160" s="53"/>
      <c r="Y160" s="42"/>
      <c r="Z160" s="42"/>
      <c r="AA160" s="42"/>
      <c r="AB160" s="42"/>
      <c r="AC160" s="44"/>
      <c r="AD160" s="42"/>
      <c r="AE160" s="9"/>
      <c r="AF160" s="9"/>
      <c r="AG160" s="9"/>
      <c r="AH160" s="9"/>
      <c r="AI160" s="9"/>
      <c r="AJ160" s="9"/>
      <c r="AK160" s="9"/>
      <c r="AL160" s="9"/>
      <c r="AM160" s="9"/>
      <c r="AN160" s="9"/>
      <c r="AO160" s="9"/>
      <c r="AP160" s="9"/>
      <c r="AQ160" s="9"/>
      <c r="AR160" s="9"/>
      <c r="AS160" s="9"/>
      <c r="AT160" s="9"/>
      <c r="AU160" s="9"/>
    </row>
    <row r="161" spans="2:47" ht="15.75" customHeight="1">
      <c r="B161" s="9"/>
      <c r="C161" s="9"/>
      <c r="D161" s="9"/>
      <c r="E161" s="9"/>
      <c r="F161" s="9"/>
      <c r="G161" s="9"/>
      <c r="H161" s="9"/>
      <c r="I161" s="42"/>
      <c r="J161" s="42"/>
      <c r="K161" s="42"/>
      <c r="L161" s="42"/>
      <c r="M161" s="42"/>
      <c r="N161" s="42"/>
      <c r="O161" s="42"/>
      <c r="P161" s="42"/>
      <c r="Q161" s="42"/>
      <c r="R161" s="42"/>
      <c r="S161" s="42"/>
      <c r="T161" s="42"/>
      <c r="U161" s="9"/>
      <c r="V161" s="9"/>
      <c r="W161" s="42"/>
      <c r="X161" s="53"/>
      <c r="Y161" s="42"/>
      <c r="Z161" s="42"/>
      <c r="AA161" s="42"/>
      <c r="AB161" s="42"/>
      <c r="AC161" s="44"/>
      <c r="AD161" s="42"/>
      <c r="AE161" s="9"/>
      <c r="AF161" s="9"/>
      <c r="AG161" s="9"/>
      <c r="AH161" s="9"/>
      <c r="AI161" s="9"/>
      <c r="AJ161" s="9"/>
      <c r="AK161" s="9"/>
      <c r="AL161" s="9"/>
      <c r="AM161" s="9"/>
      <c r="AN161" s="9"/>
      <c r="AO161" s="9"/>
      <c r="AP161" s="9"/>
      <c r="AQ161" s="9"/>
      <c r="AR161" s="9"/>
      <c r="AS161" s="9"/>
      <c r="AT161" s="9"/>
      <c r="AU161" s="9"/>
    </row>
    <row r="162" spans="2:47" ht="15.75" customHeight="1">
      <c r="B162" s="9"/>
      <c r="C162" s="9"/>
      <c r="D162" s="9"/>
      <c r="E162" s="9"/>
      <c r="F162" s="9"/>
      <c r="G162" s="9"/>
      <c r="H162" s="9"/>
      <c r="I162" s="42"/>
      <c r="J162" s="42"/>
      <c r="K162" s="42"/>
      <c r="L162" s="42"/>
      <c r="M162" s="42"/>
      <c r="N162" s="42"/>
      <c r="O162" s="42"/>
      <c r="P162" s="42"/>
      <c r="Q162" s="42"/>
      <c r="R162" s="42"/>
      <c r="S162" s="42"/>
      <c r="T162" s="42"/>
      <c r="U162" s="9"/>
      <c r="V162" s="9"/>
      <c r="W162" s="42"/>
      <c r="X162" s="53"/>
      <c r="Y162" s="42"/>
      <c r="Z162" s="42"/>
      <c r="AA162" s="42"/>
      <c r="AB162" s="42"/>
      <c r="AC162" s="44"/>
      <c r="AD162" s="42"/>
      <c r="AE162" s="9"/>
      <c r="AF162" s="9"/>
      <c r="AG162" s="9"/>
      <c r="AH162" s="9"/>
      <c r="AI162" s="9"/>
      <c r="AJ162" s="9"/>
      <c r="AK162" s="9"/>
      <c r="AL162" s="9"/>
      <c r="AM162" s="9"/>
      <c r="AN162" s="9"/>
      <c r="AO162" s="9"/>
      <c r="AP162" s="9"/>
      <c r="AQ162" s="9"/>
      <c r="AR162" s="9"/>
      <c r="AS162" s="9"/>
      <c r="AT162" s="9"/>
      <c r="AU162" s="9"/>
    </row>
    <row r="163" spans="2:47" ht="15.75" customHeight="1">
      <c r="B163" s="9"/>
      <c r="C163" s="9"/>
      <c r="D163" s="9"/>
      <c r="E163" s="9"/>
      <c r="F163" s="9"/>
      <c r="G163" s="9"/>
      <c r="H163" s="9"/>
      <c r="I163" s="42"/>
      <c r="J163" s="42"/>
      <c r="K163" s="42"/>
      <c r="L163" s="42"/>
      <c r="M163" s="42"/>
      <c r="N163" s="42"/>
      <c r="O163" s="42"/>
      <c r="P163" s="42"/>
      <c r="Q163" s="42"/>
      <c r="R163" s="42"/>
      <c r="S163" s="42"/>
      <c r="T163" s="42"/>
      <c r="U163" s="9"/>
      <c r="V163" s="9"/>
      <c r="W163" s="42"/>
      <c r="X163" s="53"/>
      <c r="Y163" s="42"/>
      <c r="Z163" s="42"/>
      <c r="AA163" s="42"/>
      <c r="AB163" s="42"/>
      <c r="AC163" s="44"/>
      <c r="AD163" s="42"/>
      <c r="AE163" s="9"/>
      <c r="AF163" s="9"/>
      <c r="AG163" s="9"/>
      <c r="AH163" s="9"/>
      <c r="AI163" s="9"/>
      <c r="AJ163" s="9"/>
      <c r="AK163" s="9"/>
      <c r="AL163" s="9"/>
      <c r="AM163" s="9"/>
      <c r="AN163" s="9"/>
      <c r="AO163" s="9"/>
      <c r="AP163" s="9"/>
      <c r="AQ163" s="9"/>
      <c r="AR163" s="9"/>
      <c r="AS163" s="9"/>
      <c r="AT163" s="9"/>
      <c r="AU163" s="9"/>
    </row>
    <row r="164" spans="2:47" ht="15.75" customHeight="1">
      <c r="B164" s="9"/>
      <c r="C164" s="9"/>
      <c r="D164" s="9"/>
      <c r="E164" s="9"/>
      <c r="F164" s="9"/>
      <c r="G164" s="9"/>
      <c r="H164" s="9"/>
      <c r="I164" s="42"/>
      <c r="J164" s="42"/>
      <c r="K164" s="42"/>
      <c r="L164" s="42"/>
      <c r="M164" s="42"/>
      <c r="N164" s="42"/>
      <c r="O164" s="42"/>
      <c r="P164" s="42"/>
      <c r="Q164" s="42"/>
      <c r="R164" s="42"/>
      <c r="S164" s="42"/>
      <c r="T164" s="42"/>
      <c r="U164" s="9"/>
      <c r="V164" s="9"/>
      <c r="W164" s="42"/>
      <c r="X164" s="53"/>
      <c r="Y164" s="42"/>
      <c r="Z164" s="42"/>
      <c r="AA164" s="42"/>
      <c r="AB164" s="42"/>
      <c r="AC164" s="44"/>
      <c r="AD164" s="42"/>
      <c r="AE164" s="9"/>
      <c r="AF164" s="9"/>
      <c r="AG164" s="9"/>
      <c r="AH164" s="9"/>
      <c r="AI164" s="9"/>
      <c r="AJ164" s="9"/>
      <c r="AK164" s="9"/>
      <c r="AL164" s="9"/>
      <c r="AM164" s="9"/>
      <c r="AN164" s="9"/>
      <c r="AO164" s="9"/>
      <c r="AP164" s="9"/>
      <c r="AQ164" s="9"/>
      <c r="AR164" s="9"/>
      <c r="AS164" s="9"/>
      <c r="AT164" s="9"/>
      <c r="AU164" s="9"/>
    </row>
    <row r="165" spans="2:47" ht="15.75" customHeight="1">
      <c r="B165" s="9"/>
      <c r="C165" s="9"/>
      <c r="D165" s="9"/>
      <c r="E165" s="9"/>
      <c r="F165" s="9"/>
      <c r="G165" s="9"/>
      <c r="H165" s="9"/>
      <c r="I165" s="42"/>
      <c r="J165" s="42"/>
      <c r="K165" s="42"/>
      <c r="L165" s="42"/>
      <c r="M165" s="42"/>
      <c r="N165" s="42"/>
      <c r="O165" s="42"/>
      <c r="P165" s="42"/>
      <c r="Q165" s="42"/>
      <c r="R165" s="42"/>
      <c r="S165" s="42"/>
      <c r="T165" s="42"/>
      <c r="U165" s="9"/>
      <c r="V165" s="9"/>
      <c r="W165" s="42"/>
      <c r="X165" s="53"/>
      <c r="Y165" s="42"/>
      <c r="Z165" s="42"/>
      <c r="AA165" s="42"/>
      <c r="AB165" s="42"/>
      <c r="AC165" s="44"/>
      <c r="AD165" s="42"/>
      <c r="AE165" s="9"/>
      <c r="AF165" s="9"/>
      <c r="AG165" s="9"/>
      <c r="AH165" s="9"/>
      <c r="AI165" s="9"/>
      <c r="AJ165" s="9"/>
      <c r="AK165" s="9"/>
      <c r="AL165" s="9"/>
      <c r="AM165" s="9"/>
      <c r="AN165" s="9"/>
      <c r="AO165" s="9"/>
      <c r="AP165" s="9"/>
      <c r="AQ165" s="9"/>
      <c r="AR165" s="9"/>
      <c r="AS165" s="9"/>
      <c r="AT165" s="9"/>
      <c r="AU165" s="9"/>
    </row>
    <row r="166" spans="2:47" ht="15.75" customHeight="1">
      <c r="B166" s="9"/>
      <c r="C166" s="9"/>
      <c r="D166" s="9"/>
      <c r="E166" s="9"/>
      <c r="F166" s="9"/>
      <c r="G166" s="9"/>
      <c r="H166" s="9"/>
      <c r="I166" s="42"/>
      <c r="J166" s="42"/>
      <c r="K166" s="42"/>
      <c r="L166" s="42"/>
      <c r="M166" s="42"/>
      <c r="N166" s="42"/>
      <c r="O166" s="42"/>
      <c r="P166" s="42"/>
      <c r="Q166" s="42"/>
      <c r="R166" s="42"/>
      <c r="S166" s="42"/>
      <c r="T166" s="42"/>
      <c r="U166" s="9"/>
      <c r="V166" s="9"/>
      <c r="W166" s="42"/>
      <c r="X166" s="53"/>
      <c r="Y166" s="42"/>
      <c r="Z166" s="42"/>
      <c r="AA166" s="42"/>
      <c r="AB166" s="42"/>
      <c r="AC166" s="44"/>
      <c r="AD166" s="42"/>
      <c r="AE166" s="9"/>
      <c r="AF166" s="9"/>
      <c r="AG166" s="9"/>
      <c r="AH166" s="9"/>
      <c r="AI166" s="9"/>
      <c r="AJ166" s="9"/>
      <c r="AK166" s="9"/>
      <c r="AL166" s="9"/>
      <c r="AM166" s="9"/>
      <c r="AN166" s="9"/>
      <c r="AO166" s="9"/>
      <c r="AP166" s="9"/>
      <c r="AQ166" s="9"/>
      <c r="AR166" s="9"/>
      <c r="AS166" s="9"/>
      <c r="AT166" s="9"/>
      <c r="AU166" s="9"/>
    </row>
    <row r="167" spans="2:47" ht="15.75" customHeight="1">
      <c r="B167" s="9"/>
      <c r="C167" s="9"/>
      <c r="D167" s="9"/>
      <c r="E167" s="9"/>
      <c r="F167" s="9"/>
      <c r="G167" s="9"/>
      <c r="H167" s="9"/>
      <c r="I167" s="42"/>
      <c r="J167" s="42"/>
      <c r="K167" s="42"/>
      <c r="L167" s="42"/>
      <c r="M167" s="42"/>
      <c r="N167" s="42"/>
      <c r="O167" s="42"/>
      <c r="P167" s="42"/>
      <c r="Q167" s="42"/>
      <c r="R167" s="42"/>
      <c r="S167" s="42"/>
      <c r="T167" s="42"/>
      <c r="U167" s="9"/>
      <c r="V167" s="9"/>
      <c r="W167" s="42"/>
      <c r="X167" s="53"/>
      <c r="Y167" s="42"/>
      <c r="Z167" s="42"/>
      <c r="AA167" s="42"/>
      <c r="AB167" s="42"/>
      <c r="AC167" s="44"/>
      <c r="AD167" s="42"/>
      <c r="AE167" s="9"/>
      <c r="AF167" s="9"/>
      <c r="AG167" s="9"/>
      <c r="AH167" s="9"/>
      <c r="AI167" s="9"/>
      <c r="AJ167" s="9"/>
      <c r="AK167" s="9"/>
      <c r="AL167" s="9"/>
      <c r="AM167" s="9"/>
      <c r="AN167" s="9"/>
      <c r="AO167" s="9"/>
      <c r="AP167" s="9"/>
      <c r="AQ167" s="9"/>
      <c r="AR167" s="9"/>
      <c r="AS167" s="9"/>
      <c r="AT167" s="9"/>
      <c r="AU167" s="9"/>
    </row>
    <row r="168" spans="2:47" ht="15.75" customHeight="1">
      <c r="B168" s="9"/>
      <c r="C168" s="9"/>
      <c r="D168" s="9"/>
      <c r="E168" s="9"/>
      <c r="F168" s="9"/>
      <c r="G168" s="9"/>
      <c r="H168" s="9"/>
      <c r="I168" s="42"/>
      <c r="J168" s="42"/>
      <c r="K168" s="42"/>
      <c r="L168" s="42"/>
      <c r="M168" s="42"/>
      <c r="N168" s="42"/>
      <c r="O168" s="42"/>
      <c r="P168" s="42"/>
      <c r="Q168" s="42"/>
      <c r="R168" s="42"/>
      <c r="S168" s="42"/>
      <c r="T168" s="42"/>
      <c r="U168" s="9"/>
      <c r="V168" s="9"/>
      <c r="W168" s="42"/>
      <c r="X168" s="53"/>
      <c r="Y168" s="42"/>
      <c r="Z168" s="42"/>
      <c r="AA168" s="42"/>
      <c r="AB168" s="42"/>
      <c r="AC168" s="44"/>
      <c r="AD168" s="42"/>
      <c r="AE168" s="9"/>
      <c r="AF168" s="9"/>
      <c r="AG168" s="9"/>
      <c r="AH168" s="9"/>
      <c r="AI168" s="9"/>
      <c r="AJ168" s="9"/>
      <c r="AK168" s="9"/>
      <c r="AL168" s="9"/>
      <c r="AM168" s="9"/>
      <c r="AN168" s="9"/>
      <c r="AO168" s="9"/>
      <c r="AP168" s="9"/>
      <c r="AQ168" s="9"/>
      <c r="AR168" s="9"/>
      <c r="AS168" s="9"/>
      <c r="AT168" s="9"/>
      <c r="AU168" s="9"/>
    </row>
    <row r="169" spans="2:47" ht="15.75" customHeight="1">
      <c r="B169" s="9"/>
      <c r="C169" s="9"/>
      <c r="D169" s="9"/>
      <c r="E169" s="9"/>
      <c r="F169" s="9"/>
      <c r="G169" s="9"/>
      <c r="H169" s="9"/>
      <c r="I169" s="42"/>
      <c r="J169" s="42"/>
      <c r="K169" s="42"/>
      <c r="L169" s="42"/>
      <c r="M169" s="42"/>
      <c r="N169" s="42"/>
      <c r="O169" s="42"/>
      <c r="P169" s="42"/>
      <c r="Q169" s="42"/>
      <c r="R169" s="42"/>
      <c r="S169" s="42"/>
      <c r="T169" s="42"/>
      <c r="U169" s="9"/>
      <c r="V169" s="9"/>
      <c r="W169" s="42"/>
      <c r="X169" s="53"/>
      <c r="Y169" s="42"/>
      <c r="Z169" s="42"/>
      <c r="AA169" s="42"/>
      <c r="AB169" s="42"/>
      <c r="AC169" s="44"/>
      <c r="AD169" s="42"/>
      <c r="AE169" s="9"/>
      <c r="AF169" s="9"/>
      <c r="AG169" s="9"/>
      <c r="AH169" s="9"/>
      <c r="AI169" s="9"/>
      <c r="AJ169" s="9"/>
      <c r="AK169" s="9"/>
      <c r="AL169" s="9"/>
      <c r="AM169" s="9"/>
      <c r="AN169" s="9"/>
      <c r="AO169" s="9"/>
      <c r="AP169" s="9"/>
      <c r="AQ169" s="9"/>
      <c r="AR169" s="9"/>
      <c r="AS169" s="9"/>
      <c r="AT169" s="9"/>
      <c r="AU169" s="9"/>
    </row>
    <row r="170" spans="2:47" ht="15.75" customHeight="1">
      <c r="B170" s="9"/>
      <c r="C170" s="9"/>
      <c r="D170" s="9"/>
      <c r="E170" s="9"/>
      <c r="F170" s="9"/>
      <c r="G170" s="9"/>
      <c r="H170" s="9"/>
      <c r="I170" s="42"/>
      <c r="J170" s="42"/>
      <c r="K170" s="42"/>
      <c r="L170" s="42"/>
      <c r="M170" s="42"/>
      <c r="N170" s="42"/>
      <c r="O170" s="42"/>
      <c r="P170" s="42"/>
      <c r="Q170" s="42"/>
      <c r="R170" s="42"/>
      <c r="S170" s="42"/>
      <c r="T170" s="42"/>
      <c r="U170" s="9"/>
      <c r="V170" s="9"/>
      <c r="W170" s="42"/>
      <c r="X170" s="53"/>
      <c r="Y170" s="42"/>
      <c r="Z170" s="42"/>
      <c r="AA170" s="42"/>
      <c r="AB170" s="42"/>
      <c r="AC170" s="44"/>
      <c r="AD170" s="42"/>
      <c r="AE170" s="9"/>
      <c r="AF170" s="9"/>
      <c r="AG170" s="9"/>
      <c r="AH170" s="9"/>
      <c r="AI170" s="9"/>
      <c r="AJ170" s="9"/>
      <c r="AK170" s="9"/>
      <c r="AL170" s="9"/>
      <c r="AM170" s="9"/>
      <c r="AN170" s="9"/>
      <c r="AO170" s="9"/>
      <c r="AP170" s="9"/>
      <c r="AQ170" s="9"/>
      <c r="AR170" s="9"/>
      <c r="AS170" s="9"/>
      <c r="AT170" s="9"/>
      <c r="AU170" s="9"/>
    </row>
    <row r="171" spans="2:47" ht="15.75" customHeight="1">
      <c r="B171" s="9"/>
      <c r="C171" s="9"/>
      <c r="D171" s="9"/>
      <c r="E171" s="9"/>
      <c r="F171" s="9"/>
      <c r="G171" s="9"/>
      <c r="H171" s="9"/>
      <c r="I171" s="42"/>
      <c r="J171" s="42"/>
      <c r="K171" s="42"/>
      <c r="L171" s="42"/>
      <c r="M171" s="42"/>
      <c r="N171" s="42"/>
      <c r="O171" s="42"/>
      <c r="P171" s="42"/>
      <c r="Q171" s="42"/>
      <c r="R171" s="42"/>
      <c r="S171" s="42"/>
      <c r="T171" s="42"/>
      <c r="U171" s="9"/>
      <c r="V171" s="9"/>
      <c r="W171" s="42"/>
      <c r="X171" s="53"/>
      <c r="Y171" s="42"/>
      <c r="Z171" s="42"/>
      <c r="AA171" s="42"/>
      <c r="AB171" s="42"/>
      <c r="AC171" s="44"/>
      <c r="AD171" s="42"/>
      <c r="AE171" s="9"/>
      <c r="AF171" s="9"/>
      <c r="AG171" s="9"/>
      <c r="AH171" s="9"/>
      <c r="AI171" s="9"/>
      <c r="AJ171" s="9"/>
      <c r="AK171" s="9"/>
      <c r="AL171" s="9"/>
      <c r="AM171" s="9"/>
      <c r="AN171" s="9"/>
      <c r="AO171" s="9"/>
      <c r="AP171" s="9"/>
      <c r="AQ171" s="9"/>
      <c r="AR171" s="9"/>
      <c r="AS171" s="9"/>
      <c r="AT171" s="9"/>
      <c r="AU171" s="9"/>
    </row>
    <row r="172" spans="2:47" ht="15.75" customHeight="1">
      <c r="B172" s="9"/>
      <c r="C172" s="9"/>
      <c r="D172" s="9"/>
      <c r="E172" s="9"/>
      <c r="F172" s="9"/>
      <c r="G172" s="9"/>
      <c r="H172" s="9"/>
      <c r="I172" s="42"/>
      <c r="J172" s="42"/>
      <c r="K172" s="42"/>
      <c r="L172" s="42"/>
      <c r="M172" s="42"/>
      <c r="N172" s="42"/>
      <c r="O172" s="42"/>
      <c r="P172" s="42"/>
      <c r="Q172" s="42"/>
      <c r="R172" s="42"/>
      <c r="S172" s="42"/>
      <c r="T172" s="42"/>
      <c r="U172" s="9"/>
      <c r="V172" s="9"/>
      <c r="W172" s="42"/>
      <c r="X172" s="53"/>
      <c r="Y172" s="42"/>
      <c r="Z172" s="42"/>
      <c r="AA172" s="42"/>
      <c r="AB172" s="42"/>
      <c r="AC172" s="44"/>
      <c r="AD172" s="42"/>
      <c r="AE172" s="9"/>
      <c r="AF172" s="9"/>
      <c r="AG172" s="9"/>
      <c r="AH172" s="9"/>
      <c r="AI172" s="9"/>
      <c r="AJ172" s="9"/>
      <c r="AK172" s="9"/>
      <c r="AL172" s="9"/>
      <c r="AM172" s="9"/>
      <c r="AN172" s="9"/>
      <c r="AO172" s="9"/>
      <c r="AP172" s="9"/>
      <c r="AQ172" s="9"/>
      <c r="AR172" s="9"/>
      <c r="AS172" s="9"/>
      <c r="AT172" s="9"/>
      <c r="AU172" s="9"/>
    </row>
    <row r="173" spans="2:47" ht="15.75" customHeight="1">
      <c r="B173" s="9"/>
      <c r="C173" s="9"/>
      <c r="D173" s="9"/>
      <c r="E173" s="9"/>
      <c r="F173" s="9"/>
      <c r="G173" s="9"/>
      <c r="H173" s="9"/>
      <c r="I173" s="42"/>
      <c r="J173" s="42"/>
      <c r="K173" s="42"/>
      <c r="L173" s="42"/>
      <c r="M173" s="42"/>
      <c r="N173" s="42"/>
      <c r="O173" s="42"/>
      <c r="P173" s="42"/>
      <c r="Q173" s="42"/>
      <c r="R173" s="42"/>
      <c r="S173" s="42"/>
      <c r="T173" s="42"/>
      <c r="U173" s="9"/>
      <c r="V173" s="9"/>
      <c r="W173" s="42"/>
      <c r="X173" s="53"/>
      <c r="Y173" s="42"/>
      <c r="Z173" s="42"/>
      <c r="AA173" s="42"/>
      <c r="AB173" s="42"/>
      <c r="AC173" s="44"/>
      <c r="AD173" s="42"/>
      <c r="AE173" s="9"/>
      <c r="AF173" s="9"/>
      <c r="AG173" s="9"/>
      <c r="AH173" s="9"/>
      <c r="AI173" s="9"/>
      <c r="AJ173" s="9"/>
      <c r="AK173" s="9"/>
      <c r="AL173" s="9"/>
      <c r="AM173" s="9"/>
      <c r="AN173" s="9"/>
      <c r="AO173" s="9"/>
      <c r="AP173" s="9"/>
      <c r="AQ173" s="9"/>
      <c r="AR173" s="9"/>
      <c r="AS173" s="9"/>
      <c r="AT173" s="9"/>
      <c r="AU173" s="9"/>
    </row>
    <row r="174" spans="2:47" ht="15.75" customHeight="1">
      <c r="B174" s="9"/>
      <c r="C174" s="9"/>
      <c r="D174" s="9"/>
      <c r="E174" s="9"/>
      <c r="F174" s="9"/>
      <c r="G174" s="9"/>
      <c r="H174" s="9"/>
      <c r="I174" s="42"/>
      <c r="J174" s="42"/>
      <c r="K174" s="42"/>
      <c r="L174" s="42"/>
      <c r="M174" s="42"/>
      <c r="N174" s="42"/>
      <c r="O174" s="42"/>
      <c r="P174" s="42"/>
      <c r="Q174" s="42"/>
      <c r="R174" s="42"/>
      <c r="S174" s="42"/>
      <c r="T174" s="42"/>
      <c r="U174" s="9"/>
      <c r="V174" s="9"/>
      <c r="W174" s="42"/>
      <c r="X174" s="53"/>
      <c r="Y174" s="42"/>
      <c r="Z174" s="42"/>
      <c r="AA174" s="42"/>
      <c r="AB174" s="42"/>
      <c r="AC174" s="44"/>
      <c r="AD174" s="42"/>
      <c r="AE174" s="9"/>
      <c r="AF174" s="9"/>
      <c r="AG174" s="9"/>
      <c r="AH174" s="9"/>
      <c r="AI174" s="9"/>
      <c r="AJ174" s="9"/>
      <c r="AK174" s="9"/>
      <c r="AL174" s="9"/>
      <c r="AM174" s="9"/>
      <c r="AN174" s="9"/>
      <c r="AO174" s="9"/>
      <c r="AP174" s="9"/>
      <c r="AQ174" s="9"/>
      <c r="AR174" s="9"/>
      <c r="AS174" s="9"/>
      <c r="AT174" s="9"/>
      <c r="AU174" s="9"/>
    </row>
    <row r="175" spans="2:47" ht="15.75" customHeight="1">
      <c r="B175" s="9"/>
      <c r="C175" s="9"/>
      <c r="D175" s="9"/>
      <c r="E175" s="9"/>
      <c r="F175" s="9"/>
      <c r="G175" s="9"/>
      <c r="H175" s="9"/>
      <c r="I175" s="42"/>
      <c r="J175" s="42"/>
      <c r="K175" s="42"/>
      <c r="L175" s="42"/>
      <c r="M175" s="42"/>
      <c r="N175" s="42"/>
      <c r="O175" s="42"/>
      <c r="P175" s="42"/>
      <c r="Q175" s="42"/>
      <c r="R175" s="42"/>
      <c r="S175" s="42"/>
      <c r="T175" s="42"/>
      <c r="U175" s="9"/>
      <c r="V175" s="9"/>
      <c r="W175" s="42"/>
      <c r="X175" s="53"/>
      <c r="Y175" s="42"/>
      <c r="Z175" s="42"/>
      <c r="AA175" s="42"/>
      <c r="AB175" s="42"/>
      <c r="AC175" s="44"/>
      <c r="AD175" s="42"/>
      <c r="AE175" s="9"/>
      <c r="AF175" s="9"/>
      <c r="AG175" s="9"/>
      <c r="AH175" s="9"/>
      <c r="AI175" s="9"/>
      <c r="AJ175" s="9"/>
      <c r="AK175" s="9"/>
      <c r="AL175" s="9"/>
      <c r="AM175" s="9"/>
      <c r="AN175" s="9"/>
      <c r="AO175" s="9"/>
      <c r="AP175" s="9"/>
      <c r="AQ175" s="9"/>
      <c r="AR175" s="9"/>
      <c r="AS175" s="9"/>
      <c r="AT175" s="9"/>
      <c r="AU175" s="9"/>
    </row>
    <row r="176" spans="2:47" ht="15.75" customHeight="1">
      <c r="B176" s="9"/>
      <c r="C176" s="9"/>
      <c r="D176" s="9"/>
      <c r="E176" s="9"/>
      <c r="F176" s="9"/>
      <c r="G176" s="9"/>
      <c r="H176" s="9"/>
      <c r="I176" s="42"/>
      <c r="J176" s="42"/>
      <c r="K176" s="42"/>
      <c r="L176" s="42"/>
      <c r="M176" s="42"/>
      <c r="N176" s="42"/>
      <c r="O176" s="42"/>
      <c r="P176" s="42"/>
      <c r="Q176" s="42"/>
      <c r="R176" s="42"/>
      <c r="S176" s="42"/>
      <c r="T176" s="42"/>
      <c r="U176" s="9"/>
      <c r="V176" s="9"/>
      <c r="W176" s="42"/>
      <c r="X176" s="53"/>
      <c r="Y176" s="42"/>
      <c r="Z176" s="42"/>
      <c r="AA176" s="42"/>
      <c r="AB176" s="42"/>
      <c r="AC176" s="44"/>
      <c r="AD176" s="42"/>
      <c r="AE176" s="9"/>
      <c r="AF176" s="9"/>
      <c r="AG176" s="9"/>
      <c r="AH176" s="9"/>
      <c r="AI176" s="9"/>
      <c r="AJ176" s="9"/>
      <c r="AK176" s="9"/>
      <c r="AL176" s="9"/>
      <c r="AM176" s="9"/>
      <c r="AN176" s="9"/>
      <c r="AO176" s="9"/>
      <c r="AP176" s="9"/>
      <c r="AQ176" s="9"/>
      <c r="AR176" s="9"/>
      <c r="AS176" s="9"/>
      <c r="AT176" s="9"/>
      <c r="AU176" s="9"/>
    </row>
    <row r="177" spans="2:47" ht="15.75" customHeight="1">
      <c r="B177" s="9"/>
      <c r="C177" s="9"/>
      <c r="D177" s="9"/>
      <c r="E177" s="9"/>
      <c r="F177" s="9"/>
      <c r="G177" s="9"/>
      <c r="H177" s="9"/>
      <c r="I177" s="42"/>
      <c r="J177" s="42"/>
      <c r="K177" s="42"/>
      <c r="L177" s="42"/>
      <c r="M177" s="42"/>
      <c r="N177" s="42"/>
      <c r="O177" s="42"/>
      <c r="P177" s="42"/>
      <c r="Q177" s="42"/>
      <c r="R177" s="42"/>
      <c r="S177" s="42"/>
      <c r="T177" s="42"/>
      <c r="U177" s="9"/>
      <c r="V177" s="9"/>
      <c r="W177" s="42"/>
      <c r="X177" s="53"/>
      <c r="Y177" s="42"/>
      <c r="Z177" s="42"/>
      <c r="AA177" s="42"/>
      <c r="AB177" s="42"/>
      <c r="AC177" s="44"/>
      <c r="AD177" s="42"/>
      <c r="AE177" s="9"/>
      <c r="AF177" s="9"/>
      <c r="AG177" s="9"/>
      <c r="AH177" s="9"/>
      <c r="AI177" s="9"/>
      <c r="AJ177" s="9"/>
      <c r="AK177" s="9"/>
      <c r="AL177" s="9"/>
      <c r="AM177" s="9"/>
      <c r="AN177" s="9"/>
      <c r="AO177" s="9"/>
      <c r="AP177" s="9"/>
      <c r="AQ177" s="9"/>
      <c r="AR177" s="9"/>
      <c r="AS177" s="9"/>
      <c r="AT177" s="9"/>
      <c r="AU177" s="9"/>
    </row>
    <row r="178" spans="2:47" ht="15.75" customHeight="1">
      <c r="B178" s="9"/>
      <c r="C178" s="9"/>
      <c r="D178" s="9"/>
      <c r="E178" s="9"/>
      <c r="F178" s="9"/>
      <c r="G178" s="9"/>
      <c r="H178" s="9"/>
      <c r="I178" s="42"/>
      <c r="J178" s="42"/>
      <c r="K178" s="42"/>
      <c r="L178" s="42"/>
      <c r="M178" s="42"/>
      <c r="N178" s="42"/>
      <c r="O178" s="42"/>
      <c r="P178" s="42"/>
      <c r="Q178" s="42"/>
      <c r="R178" s="42"/>
      <c r="S178" s="42"/>
      <c r="T178" s="42"/>
      <c r="U178" s="9"/>
      <c r="V178" s="9"/>
      <c r="W178" s="42"/>
      <c r="X178" s="53"/>
      <c r="Y178" s="42"/>
      <c r="Z178" s="42"/>
      <c r="AA178" s="42"/>
      <c r="AB178" s="42"/>
      <c r="AC178" s="44"/>
      <c r="AD178" s="42"/>
      <c r="AE178" s="9"/>
      <c r="AF178" s="9"/>
      <c r="AG178" s="9"/>
      <c r="AH178" s="9"/>
      <c r="AI178" s="9"/>
      <c r="AJ178" s="9"/>
      <c r="AK178" s="9"/>
      <c r="AL178" s="9"/>
      <c r="AM178" s="9"/>
      <c r="AN178" s="9"/>
      <c r="AO178" s="9"/>
      <c r="AP178" s="9"/>
      <c r="AQ178" s="9"/>
      <c r="AR178" s="9"/>
      <c r="AS178" s="9"/>
      <c r="AT178" s="9"/>
      <c r="AU178" s="9"/>
    </row>
    <row r="179" spans="2:47" ht="15.75" customHeight="1">
      <c r="B179" s="9"/>
      <c r="C179" s="9"/>
      <c r="D179" s="9"/>
      <c r="E179" s="9"/>
      <c r="F179" s="9"/>
      <c r="G179" s="9"/>
      <c r="H179" s="9"/>
      <c r="I179" s="42"/>
      <c r="J179" s="42"/>
      <c r="K179" s="42"/>
      <c r="L179" s="42"/>
      <c r="M179" s="42"/>
      <c r="N179" s="42"/>
      <c r="O179" s="42"/>
      <c r="P179" s="42"/>
      <c r="Q179" s="42"/>
      <c r="R179" s="42"/>
      <c r="S179" s="42"/>
      <c r="T179" s="42"/>
      <c r="U179" s="9"/>
      <c r="V179" s="9"/>
      <c r="W179" s="42"/>
      <c r="X179" s="53"/>
      <c r="Y179" s="42"/>
      <c r="Z179" s="42"/>
      <c r="AA179" s="42"/>
      <c r="AB179" s="42"/>
      <c r="AC179" s="44"/>
      <c r="AD179" s="42"/>
      <c r="AE179" s="9"/>
      <c r="AF179" s="9"/>
      <c r="AG179" s="9"/>
      <c r="AH179" s="9"/>
      <c r="AI179" s="9"/>
      <c r="AJ179" s="9"/>
      <c r="AK179" s="9"/>
      <c r="AL179" s="9"/>
      <c r="AM179" s="9"/>
      <c r="AN179" s="9"/>
      <c r="AO179" s="9"/>
      <c r="AP179" s="9"/>
      <c r="AQ179" s="9"/>
      <c r="AR179" s="9"/>
      <c r="AS179" s="9"/>
      <c r="AT179" s="9"/>
      <c r="AU179" s="9"/>
    </row>
    <row r="180" spans="2:47" ht="15.75" customHeight="1">
      <c r="B180" s="9"/>
      <c r="C180" s="9"/>
      <c r="D180" s="9"/>
      <c r="E180" s="9"/>
      <c r="F180" s="9"/>
      <c r="G180" s="9"/>
      <c r="H180" s="9"/>
      <c r="I180" s="42"/>
      <c r="J180" s="42"/>
      <c r="K180" s="42"/>
      <c r="L180" s="42"/>
      <c r="M180" s="42"/>
      <c r="N180" s="42"/>
      <c r="O180" s="42"/>
      <c r="P180" s="42"/>
      <c r="Q180" s="42"/>
      <c r="R180" s="42"/>
      <c r="S180" s="42"/>
      <c r="T180" s="42"/>
      <c r="U180" s="9"/>
      <c r="V180" s="9"/>
      <c r="W180" s="42"/>
      <c r="X180" s="53"/>
      <c r="Y180" s="42"/>
      <c r="Z180" s="42"/>
      <c r="AA180" s="42"/>
      <c r="AB180" s="42"/>
      <c r="AC180" s="44"/>
      <c r="AD180" s="42"/>
      <c r="AE180" s="9"/>
      <c r="AF180" s="9"/>
      <c r="AG180" s="9"/>
      <c r="AH180" s="9"/>
      <c r="AI180" s="9"/>
      <c r="AJ180" s="9"/>
      <c r="AK180" s="9"/>
      <c r="AL180" s="9"/>
      <c r="AM180" s="9"/>
      <c r="AN180" s="9"/>
      <c r="AO180" s="9"/>
      <c r="AP180" s="9"/>
      <c r="AQ180" s="9"/>
      <c r="AR180" s="9"/>
      <c r="AS180" s="9"/>
      <c r="AT180" s="9"/>
      <c r="AU180" s="9"/>
    </row>
    <row r="181" spans="2:47" ht="15.75" customHeight="1">
      <c r="B181" s="9"/>
      <c r="C181" s="9"/>
      <c r="D181" s="9"/>
      <c r="E181" s="9"/>
      <c r="F181" s="9"/>
      <c r="G181" s="9"/>
      <c r="H181" s="9"/>
      <c r="I181" s="42"/>
      <c r="J181" s="42"/>
      <c r="K181" s="42"/>
      <c r="L181" s="42"/>
      <c r="M181" s="42"/>
      <c r="N181" s="42"/>
      <c r="O181" s="42"/>
      <c r="P181" s="42"/>
      <c r="Q181" s="42"/>
      <c r="R181" s="42"/>
      <c r="S181" s="42"/>
      <c r="T181" s="42"/>
      <c r="U181" s="9"/>
      <c r="V181" s="9"/>
      <c r="W181" s="42"/>
      <c r="X181" s="53"/>
      <c r="Y181" s="42"/>
      <c r="Z181" s="42"/>
      <c r="AA181" s="42"/>
      <c r="AB181" s="42"/>
      <c r="AC181" s="44"/>
      <c r="AD181" s="42"/>
      <c r="AE181" s="9"/>
      <c r="AF181" s="9"/>
      <c r="AG181" s="9"/>
      <c r="AH181" s="9"/>
      <c r="AI181" s="9"/>
      <c r="AJ181" s="9"/>
      <c r="AK181" s="9"/>
      <c r="AL181" s="9"/>
      <c r="AM181" s="9"/>
      <c r="AN181" s="9"/>
      <c r="AO181" s="9"/>
      <c r="AP181" s="9"/>
      <c r="AQ181" s="9"/>
      <c r="AR181" s="9"/>
      <c r="AS181" s="9"/>
      <c r="AT181" s="9"/>
      <c r="AU181" s="9"/>
    </row>
    <row r="182" spans="2:47" ht="15.75" customHeight="1">
      <c r="B182" s="9"/>
      <c r="C182" s="9"/>
      <c r="D182" s="9"/>
      <c r="E182" s="9"/>
      <c r="F182" s="9"/>
      <c r="G182" s="9"/>
      <c r="H182" s="9"/>
      <c r="I182" s="42"/>
      <c r="J182" s="42"/>
      <c r="K182" s="42"/>
      <c r="L182" s="42"/>
      <c r="M182" s="42"/>
      <c r="N182" s="42"/>
      <c r="O182" s="42"/>
      <c r="P182" s="42"/>
      <c r="Q182" s="42"/>
      <c r="R182" s="42"/>
      <c r="S182" s="42"/>
      <c r="T182" s="42"/>
      <c r="U182" s="9"/>
      <c r="V182" s="9"/>
      <c r="W182" s="42"/>
      <c r="X182" s="53"/>
      <c r="Y182" s="42"/>
      <c r="Z182" s="42"/>
      <c r="AA182" s="42"/>
      <c r="AB182" s="42"/>
      <c r="AC182" s="44"/>
      <c r="AD182" s="42"/>
      <c r="AE182" s="9"/>
      <c r="AF182" s="9"/>
      <c r="AG182" s="9"/>
      <c r="AH182" s="9"/>
      <c r="AI182" s="9"/>
      <c r="AJ182" s="9"/>
      <c r="AK182" s="9"/>
      <c r="AL182" s="9"/>
      <c r="AM182" s="9"/>
      <c r="AN182" s="9"/>
      <c r="AO182" s="9"/>
      <c r="AP182" s="9"/>
      <c r="AQ182" s="9"/>
      <c r="AR182" s="9"/>
      <c r="AS182" s="9"/>
      <c r="AT182" s="9"/>
      <c r="AU182" s="9"/>
    </row>
    <row r="183" spans="2:47" ht="15.75" customHeight="1">
      <c r="B183" s="9"/>
      <c r="C183" s="9"/>
      <c r="D183" s="9"/>
      <c r="E183" s="9"/>
      <c r="F183" s="9"/>
      <c r="G183" s="9"/>
      <c r="H183" s="9"/>
      <c r="I183" s="42"/>
      <c r="J183" s="42"/>
      <c r="K183" s="42"/>
      <c r="L183" s="42"/>
      <c r="M183" s="42"/>
      <c r="N183" s="42"/>
      <c r="O183" s="42"/>
      <c r="P183" s="42"/>
      <c r="Q183" s="42"/>
      <c r="R183" s="42"/>
      <c r="S183" s="42"/>
      <c r="T183" s="42"/>
      <c r="U183" s="9"/>
      <c r="V183" s="9"/>
      <c r="W183" s="42"/>
      <c r="X183" s="53"/>
      <c r="Y183" s="42"/>
      <c r="Z183" s="42"/>
      <c r="AA183" s="42"/>
      <c r="AB183" s="42"/>
      <c r="AC183" s="44"/>
      <c r="AD183" s="42"/>
      <c r="AE183" s="9"/>
      <c r="AF183" s="9"/>
      <c r="AG183" s="9"/>
      <c r="AH183" s="9"/>
      <c r="AI183" s="9"/>
      <c r="AJ183" s="9"/>
      <c r="AK183" s="9"/>
      <c r="AL183" s="9"/>
      <c r="AM183" s="9"/>
      <c r="AN183" s="9"/>
      <c r="AO183" s="9"/>
      <c r="AP183" s="9"/>
      <c r="AQ183" s="9"/>
      <c r="AR183" s="9"/>
      <c r="AS183" s="9"/>
      <c r="AT183" s="9"/>
      <c r="AU183" s="9"/>
    </row>
    <row r="184" spans="2:47" ht="15.75" customHeight="1">
      <c r="B184" s="9"/>
      <c r="C184" s="9"/>
      <c r="D184" s="9"/>
      <c r="E184" s="9"/>
      <c r="F184" s="9"/>
      <c r="G184" s="9"/>
      <c r="H184" s="9"/>
      <c r="I184" s="42"/>
      <c r="J184" s="42"/>
      <c r="K184" s="42"/>
      <c r="L184" s="42"/>
      <c r="M184" s="42"/>
      <c r="N184" s="42"/>
      <c r="O184" s="42"/>
      <c r="P184" s="42"/>
      <c r="Q184" s="42"/>
      <c r="R184" s="42"/>
      <c r="S184" s="42"/>
      <c r="T184" s="42"/>
      <c r="U184" s="9"/>
      <c r="V184" s="9"/>
      <c r="W184" s="42"/>
      <c r="X184" s="53"/>
      <c r="Y184" s="42"/>
      <c r="Z184" s="42"/>
      <c r="AA184" s="42"/>
      <c r="AB184" s="42"/>
      <c r="AC184" s="44"/>
      <c r="AD184" s="42"/>
      <c r="AE184" s="9"/>
      <c r="AF184" s="9"/>
      <c r="AG184" s="9"/>
      <c r="AH184" s="9"/>
      <c r="AI184" s="9"/>
      <c r="AJ184" s="9"/>
      <c r="AK184" s="9"/>
      <c r="AL184" s="9"/>
      <c r="AM184" s="9"/>
      <c r="AN184" s="9"/>
      <c r="AO184" s="9"/>
      <c r="AP184" s="9"/>
      <c r="AQ184" s="9"/>
      <c r="AR184" s="9"/>
      <c r="AS184" s="9"/>
      <c r="AT184" s="9"/>
      <c r="AU184" s="9"/>
    </row>
    <row r="185" spans="2:47" ht="15.75" customHeight="1">
      <c r="B185" s="9"/>
      <c r="C185" s="9"/>
      <c r="D185" s="9"/>
      <c r="E185" s="9"/>
      <c r="F185" s="9"/>
      <c r="G185" s="9"/>
      <c r="H185" s="9"/>
      <c r="I185" s="42"/>
      <c r="J185" s="42"/>
      <c r="K185" s="42"/>
      <c r="L185" s="42"/>
      <c r="M185" s="42"/>
      <c r="N185" s="42"/>
      <c r="O185" s="42"/>
      <c r="P185" s="42"/>
      <c r="Q185" s="42"/>
      <c r="R185" s="42"/>
      <c r="S185" s="42"/>
      <c r="T185" s="42"/>
      <c r="U185" s="9"/>
      <c r="V185" s="9"/>
      <c r="W185" s="42"/>
      <c r="X185" s="53"/>
      <c r="Y185" s="42"/>
      <c r="Z185" s="42"/>
      <c r="AA185" s="42"/>
      <c r="AB185" s="42"/>
      <c r="AC185" s="44"/>
      <c r="AD185" s="42"/>
      <c r="AE185" s="9"/>
      <c r="AF185" s="9"/>
      <c r="AG185" s="9"/>
      <c r="AH185" s="9"/>
      <c r="AI185" s="9"/>
      <c r="AJ185" s="9"/>
      <c r="AK185" s="9"/>
      <c r="AL185" s="9"/>
      <c r="AM185" s="9"/>
      <c r="AN185" s="9"/>
      <c r="AO185" s="9"/>
      <c r="AP185" s="9"/>
      <c r="AQ185" s="9"/>
      <c r="AR185" s="9"/>
      <c r="AS185" s="9"/>
      <c r="AT185" s="9"/>
      <c r="AU185" s="9"/>
    </row>
    <row r="186" spans="2:47" ht="15.75" customHeight="1">
      <c r="B186" s="9"/>
      <c r="C186" s="9"/>
      <c r="D186" s="9"/>
      <c r="E186" s="9"/>
      <c r="F186" s="9"/>
      <c r="G186" s="9"/>
      <c r="H186" s="9"/>
      <c r="I186" s="42"/>
      <c r="J186" s="42"/>
      <c r="K186" s="42"/>
      <c r="L186" s="42"/>
      <c r="M186" s="42"/>
      <c r="N186" s="42"/>
      <c r="O186" s="42"/>
      <c r="P186" s="42"/>
      <c r="Q186" s="42"/>
      <c r="R186" s="42"/>
      <c r="S186" s="42"/>
      <c r="T186" s="42"/>
      <c r="U186" s="9"/>
      <c r="V186" s="9"/>
      <c r="W186" s="42"/>
      <c r="X186" s="53"/>
      <c r="Y186" s="42"/>
      <c r="Z186" s="42"/>
      <c r="AA186" s="42"/>
      <c r="AB186" s="42"/>
      <c r="AC186" s="44"/>
      <c r="AD186" s="42"/>
      <c r="AE186" s="9"/>
      <c r="AF186" s="9"/>
      <c r="AG186" s="9"/>
      <c r="AH186" s="9"/>
      <c r="AI186" s="9"/>
      <c r="AJ186" s="9"/>
      <c r="AK186" s="9"/>
      <c r="AL186" s="9"/>
      <c r="AM186" s="9"/>
      <c r="AN186" s="9"/>
      <c r="AO186" s="9"/>
      <c r="AP186" s="9"/>
      <c r="AQ186" s="9"/>
      <c r="AR186" s="9"/>
      <c r="AS186" s="9"/>
      <c r="AT186" s="9"/>
      <c r="AU186" s="9"/>
    </row>
    <row r="187" spans="2:47" ht="15.75" customHeight="1">
      <c r="B187" s="9"/>
      <c r="C187" s="9"/>
      <c r="D187" s="9"/>
      <c r="E187" s="9"/>
      <c r="F187" s="9"/>
      <c r="G187" s="9"/>
      <c r="H187" s="9"/>
      <c r="I187" s="42"/>
      <c r="J187" s="42"/>
      <c r="K187" s="42"/>
      <c r="L187" s="42"/>
      <c r="M187" s="42"/>
      <c r="N187" s="42"/>
      <c r="O187" s="42"/>
      <c r="P187" s="42"/>
      <c r="Q187" s="42"/>
      <c r="R187" s="42"/>
      <c r="S187" s="42"/>
      <c r="T187" s="42"/>
      <c r="U187" s="9"/>
      <c r="V187" s="9"/>
      <c r="W187" s="42"/>
      <c r="X187" s="53"/>
      <c r="Y187" s="42"/>
      <c r="Z187" s="42"/>
      <c r="AA187" s="42"/>
      <c r="AB187" s="42"/>
      <c r="AC187" s="44"/>
      <c r="AD187" s="42"/>
      <c r="AE187" s="9"/>
      <c r="AF187" s="9"/>
      <c r="AG187" s="9"/>
      <c r="AH187" s="9"/>
      <c r="AI187" s="9"/>
      <c r="AJ187" s="9"/>
      <c r="AK187" s="9"/>
      <c r="AL187" s="9"/>
      <c r="AM187" s="9"/>
      <c r="AN187" s="9"/>
      <c r="AO187" s="9"/>
      <c r="AP187" s="9"/>
      <c r="AQ187" s="9"/>
      <c r="AR187" s="9"/>
      <c r="AS187" s="9"/>
      <c r="AT187" s="9"/>
      <c r="AU187" s="9"/>
    </row>
    <row r="188" spans="2:47" ht="15.75" customHeight="1">
      <c r="B188" s="9"/>
      <c r="C188" s="9"/>
      <c r="D188" s="9"/>
      <c r="E188" s="9"/>
      <c r="F188" s="9"/>
      <c r="G188" s="9"/>
      <c r="H188" s="9"/>
      <c r="I188" s="42"/>
      <c r="J188" s="42"/>
      <c r="K188" s="42"/>
      <c r="L188" s="42"/>
      <c r="M188" s="42"/>
      <c r="N188" s="42"/>
      <c r="O188" s="42"/>
      <c r="P188" s="42"/>
      <c r="Q188" s="42"/>
      <c r="R188" s="42"/>
      <c r="S188" s="42"/>
      <c r="T188" s="42"/>
      <c r="U188" s="9"/>
      <c r="V188" s="9"/>
      <c r="W188" s="42"/>
      <c r="X188" s="53"/>
      <c r="Y188" s="42"/>
      <c r="Z188" s="42"/>
      <c r="AA188" s="42"/>
      <c r="AB188" s="42"/>
      <c r="AC188" s="44"/>
      <c r="AD188" s="42"/>
      <c r="AE188" s="9"/>
      <c r="AF188" s="9"/>
      <c r="AG188" s="9"/>
      <c r="AH188" s="9"/>
      <c r="AI188" s="9"/>
      <c r="AJ188" s="9"/>
      <c r="AK188" s="9"/>
      <c r="AL188" s="9"/>
      <c r="AM188" s="9"/>
      <c r="AN188" s="9"/>
      <c r="AO188" s="9"/>
      <c r="AP188" s="9"/>
      <c r="AQ188" s="9"/>
      <c r="AR188" s="9"/>
      <c r="AS188" s="9"/>
      <c r="AT188" s="9"/>
      <c r="AU188" s="9"/>
    </row>
    <row r="189" spans="2:47" ht="15.75" customHeight="1">
      <c r="B189" s="9"/>
      <c r="C189" s="9"/>
      <c r="D189" s="9"/>
      <c r="E189" s="9"/>
      <c r="F189" s="9"/>
      <c r="G189" s="9"/>
      <c r="H189" s="9"/>
      <c r="I189" s="42"/>
      <c r="J189" s="42"/>
      <c r="K189" s="42"/>
      <c r="L189" s="42"/>
      <c r="M189" s="42"/>
      <c r="N189" s="42"/>
      <c r="O189" s="42"/>
      <c r="P189" s="42"/>
      <c r="Q189" s="42"/>
      <c r="R189" s="42"/>
      <c r="S189" s="42"/>
      <c r="T189" s="42"/>
      <c r="U189" s="9"/>
      <c r="V189" s="9"/>
      <c r="W189" s="42"/>
      <c r="X189" s="53"/>
      <c r="Y189" s="42"/>
      <c r="Z189" s="42"/>
      <c r="AA189" s="42"/>
      <c r="AB189" s="42"/>
      <c r="AC189" s="44"/>
      <c r="AD189" s="42"/>
      <c r="AE189" s="9"/>
      <c r="AF189" s="9"/>
      <c r="AG189" s="9"/>
      <c r="AH189" s="9"/>
      <c r="AI189" s="9"/>
      <c r="AJ189" s="9"/>
      <c r="AK189" s="9"/>
      <c r="AL189" s="9"/>
      <c r="AM189" s="9"/>
      <c r="AN189" s="9"/>
      <c r="AO189" s="9"/>
      <c r="AP189" s="9"/>
      <c r="AQ189" s="9"/>
      <c r="AR189" s="9"/>
      <c r="AS189" s="9"/>
      <c r="AT189" s="9"/>
      <c r="AU189" s="9"/>
    </row>
    <row r="190" spans="2:47" ht="15.75" customHeight="1">
      <c r="B190" s="9"/>
      <c r="C190" s="9"/>
      <c r="D190" s="9"/>
      <c r="E190" s="9"/>
      <c r="F190" s="9"/>
      <c r="G190" s="9"/>
      <c r="H190" s="9"/>
      <c r="I190" s="42"/>
      <c r="J190" s="42"/>
      <c r="K190" s="42"/>
      <c r="L190" s="42"/>
      <c r="M190" s="42"/>
      <c r="N190" s="42"/>
      <c r="O190" s="42"/>
      <c r="P190" s="42"/>
      <c r="Q190" s="42"/>
      <c r="R190" s="42"/>
      <c r="S190" s="42"/>
      <c r="T190" s="42"/>
      <c r="U190" s="9"/>
      <c r="V190" s="9"/>
      <c r="W190" s="42"/>
      <c r="X190" s="53"/>
      <c r="Y190" s="42"/>
      <c r="Z190" s="42"/>
      <c r="AA190" s="42"/>
      <c r="AB190" s="42"/>
      <c r="AC190" s="44"/>
      <c r="AD190" s="42"/>
      <c r="AE190" s="9"/>
      <c r="AF190" s="9"/>
      <c r="AG190" s="9"/>
      <c r="AH190" s="9"/>
      <c r="AI190" s="9"/>
      <c r="AJ190" s="9"/>
      <c r="AK190" s="9"/>
      <c r="AL190" s="9"/>
      <c r="AM190" s="9"/>
      <c r="AN190" s="9"/>
      <c r="AO190" s="9"/>
      <c r="AP190" s="9"/>
      <c r="AQ190" s="9"/>
      <c r="AR190" s="9"/>
      <c r="AS190" s="9"/>
      <c r="AT190" s="9"/>
      <c r="AU190" s="9"/>
    </row>
    <row r="191" spans="2:47" ht="15.75" customHeight="1">
      <c r="B191" s="9"/>
      <c r="C191" s="9"/>
      <c r="D191" s="9"/>
      <c r="E191" s="9"/>
      <c r="F191" s="9"/>
      <c r="G191" s="9"/>
      <c r="H191" s="9"/>
      <c r="I191" s="42"/>
      <c r="J191" s="42"/>
      <c r="K191" s="42"/>
      <c r="L191" s="42"/>
      <c r="M191" s="42"/>
      <c r="N191" s="42"/>
      <c r="O191" s="42"/>
      <c r="P191" s="42"/>
      <c r="Q191" s="42"/>
      <c r="R191" s="42"/>
      <c r="S191" s="42"/>
      <c r="T191" s="42"/>
      <c r="U191" s="9"/>
      <c r="V191" s="9"/>
      <c r="W191" s="42"/>
      <c r="X191" s="53"/>
      <c r="Y191" s="42"/>
      <c r="Z191" s="42"/>
      <c r="AA191" s="42"/>
      <c r="AB191" s="42"/>
      <c r="AC191" s="44"/>
      <c r="AD191" s="42"/>
      <c r="AE191" s="9"/>
      <c r="AF191" s="9"/>
      <c r="AG191" s="9"/>
      <c r="AH191" s="9"/>
      <c r="AI191" s="9"/>
      <c r="AJ191" s="9"/>
      <c r="AK191" s="9"/>
      <c r="AL191" s="9"/>
      <c r="AM191" s="9"/>
      <c r="AN191" s="9"/>
      <c r="AO191" s="9"/>
      <c r="AP191" s="9"/>
      <c r="AQ191" s="9"/>
      <c r="AR191" s="9"/>
      <c r="AS191" s="9"/>
      <c r="AT191" s="9"/>
      <c r="AU191" s="9"/>
    </row>
    <row r="192" spans="2:47" ht="15.75" customHeight="1">
      <c r="B192" s="9"/>
      <c r="C192" s="9"/>
      <c r="D192" s="9"/>
      <c r="E192" s="9"/>
      <c r="F192" s="9"/>
      <c r="G192" s="9"/>
      <c r="H192" s="9"/>
      <c r="I192" s="42"/>
      <c r="J192" s="42"/>
      <c r="K192" s="42"/>
      <c r="L192" s="42"/>
      <c r="M192" s="42"/>
      <c r="N192" s="42"/>
      <c r="O192" s="42"/>
      <c r="P192" s="42"/>
      <c r="Q192" s="42"/>
      <c r="R192" s="42"/>
      <c r="S192" s="42"/>
      <c r="T192" s="42"/>
      <c r="U192" s="9"/>
      <c r="V192" s="9"/>
      <c r="W192" s="42"/>
      <c r="X192" s="53"/>
      <c r="Y192" s="42"/>
      <c r="Z192" s="42"/>
      <c r="AA192" s="42"/>
      <c r="AB192" s="42"/>
      <c r="AC192" s="44"/>
      <c r="AD192" s="42"/>
      <c r="AE192" s="9"/>
      <c r="AF192" s="9"/>
      <c r="AG192" s="9"/>
      <c r="AH192" s="9"/>
      <c r="AI192" s="9"/>
      <c r="AJ192" s="9"/>
      <c r="AK192" s="9"/>
      <c r="AL192" s="9"/>
      <c r="AM192" s="9"/>
      <c r="AN192" s="9"/>
      <c r="AO192" s="9"/>
      <c r="AP192" s="9"/>
      <c r="AQ192" s="9"/>
      <c r="AR192" s="9"/>
      <c r="AS192" s="9"/>
      <c r="AT192" s="9"/>
      <c r="AU192" s="9"/>
    </row>
    <row r="193" spans="2:47" ht="15.75" customHeight="1">
      <c r="B193" s="9"/>
      <c r="C193" s="9"/>
      <c r="D193" s="9"/>
      <c r="E193" s="9"/>
      <c r="F193" s="9"/>
      <c r="G193" s="9"/>
      <c r="H193" s="9"/>
      <c r="I193" s="42"/>
      <c r="J193" s="42"/>
      <c r="K193" s="42"/>
      <c r="L193" s="42"/>
      <c r="M193" s="42"/>
      <c r="N193" s="42"/>
      <c r="O193" s="42"/>
      <c r="P193" s="42"/>
      <c r="Q193" s="42"/>
      <c r="R193" s="42"/>
      <c r="S193" s="42"/>
      <c r="T193" s="42"/>
      <c r="U193" s="9"/>
      <c r="V193" s="9"/>
      <c r="W193" s="42"/>
      <c r="X193" s="53"/>
      <c r="Y193" s="42"/>
      <c r="Z193" s="42"/>
      <c r="AA193" s="42"/>
      <c r="AB193" s="42"/>
      <c r="AC193" s="44"/>
      <c r="AD193" s="42"/>
      <c r="AE193" s="9"/>
      <c r="AF193" s="9"/>
      <c r="AG193" s="9"/>
      <c r="AH193" s="9"/>
      <c r="AI193" s="9"/>
      <c r="AJ193" s="9"/>
      <c r="AK193" s="9"/>
      <c r="AL193" s="9"/>
      <c r="AM193" s="9"/>
      <c r="AN193" s="9"/>
      <c r="AO193" s="9"/>
      <c r="AP193" s="9"/>
      <c r="AQ193" s="9"/>
      <c r="AR193" s="9"/>
      <c r="AS193" s="9"/>
      <c r="AT193" s="9"/>
      <c r="AU193" s="9"/>
    </row>
    <row r="194" spans="2:47" ht="15.75" customHeight="1">
      <c r="B194" s="9"/>
      <c r="C194" s="9"/>
      <c r="D194" s="9"/>
      <c r="E194" s="9"/>
      <c r="F194" s="9"/>
      <c r="G194" s="9"/>
      <c r="H194" s="9"/>
      <c r="I194" s="42"/>
      <c r="J194" s="42"/>
      <c r="K194" s="42"/>
      <c r="L194" s="42"/>
      <c r="M194" s="42"/>
      <c r="N194" s="42"/>
      <c r="O194" s="42"/>
      <c r="P194" s="42"/>
      <c r="Q194" s="42"/>
      <c r="R194" s="42"/>
      <c r="S194" s="42"/>
      <c r="T194" s="42"/>
      <c r="U194" s="9"/>
      <c r="V194" s="9"/>
      <c r="W194" s="42"/>
      <c r="X194" s="53"/>
      <c r="Y194" s="42"/>
      <c r="Z194" s="42"/>
      <c r="AA194" s="42"/>
      <c r="AB194" s="42"/>
      <c r="AC194" s="44"/>
      <c r="AD194" s="42"/>
      <c r="AE194" s="9"/>
      <c r="AF194" s="9"/>
      <c r="AG194" s="9"/>
      <c r="AH194" s="9"/>
      <c r="AI194" s="9"/>
      <c r="AJ194" s="9"/>
      <c r="AK194" s="9"/>
      <c r="AL194" s="9"/>
      <c r="AM194" s="9"/>
      <c r="AN194" s="9"/>
      <c r="AO194" s="9"/>
      <c r="AP194" s="9"/>
      <c r="AQ194" s="9"/>
      <c r="AR194" s="9"/>
      <c r="AS194" s="9"/>
      <c r="AT194" s="9"/>
      <c r="AU194" s="9"/>
    </row>
    <row r="195" spans="2:47" ht="15.75" customHeight="1">
      <c r="B195" s="9"/>
      <c r="C195" s="9"/>
      <c r="D195" s="9"/>
      <c r="E195" s="9"/>
      <c r="F195" s="9"/>
      <c r="G195" s="9"/>
      <c r="H195" s="9"/>
      <c r="I195" s="42"/>
      <c r="J195" s="42"/>
      <c r="K195" s="42"/>
      <c r="L195" s="42"/>
      <c r="M195" s="42"/>
      <c r="N195" s="42"/>
      <c r="O195" s="42"/>
      <c r="P195" s="42"/>
      <c r="Q195" s="42"/>
      <c r="R195" s="42"/>
      <c r="S195" s="42"/>
      <c r="T195" s="42"/>
      <c r="U195" s="9"/>
      <c r="V195" s="9"/>
      <c r="W195" s="42"/>
      <c r="X195" s="53"/>
      <c r="Y195" s="42"/>
      <c r="Z195" s="42"/>
      <c r="AA195" s="42"/>
      <c r="AB195" s="42"/>
      <c r="AC195" s="44"/>
      <c r="AD195" s="42"/>
      <c r="AE195" s="9"/>
      <c r="AF195" s="9"/>
      <c r="AG195" s="9"/>
      <c r="AH195" s="9"/>
      <c r="AI195" s="9"/>
      <c r="AJ195" s="9"/>
      <c r="AK195" s="9"/>
      <c r="AL195" s="9"/>
      <c r="AM195" s="9"/>
      <c r="AN195" s="9"/>
      <c r="AO195" s="9"/>
      <c r="AP195" s="9"/>
      <c r="AQ195" s="9"/>
      <c r="AR195" s="9"/>
      <c r="AS195" s="9"/>
      <c r="AT195" s="9"/>
      <c r="AU195" s="9"/>
    </row>
    <row r="196" spans="2:47" ht="15.75" customHeight="1">
      <c r="B196" s="9"/>
      <c r="C196" s="9"/>
      <c r="D196" s="9"/>
      <c r="E196" s="9"/>
      <c r="F196" s="9"/>
      <c r="G196" s="9"/>
      <c r="H196" s="9"/>
      <c r="I196" s="42"/>
      <c r="J196" s="42"/>
      <c r="K196" s="42"/>
      <c r="L196" s="42"/>
      <c r="M196" s="42"/>
      <c r="N196" s="42"/>
      <c r="O196" s="42"/>
      <c r="P196" s="42"/>
      <c r="Q196" s="42"/>
      <c r="R196" s="42"/>
      <c r="S196" s="42"/>
      <c r="T196" s="42"/>
      <c r="U196" s="9"/>
      <c r="V196" s="9"/>
      <c r="W196" s="42"/>
      <c r="X196" s="53"/>
      <c r="Y196" s="42"/>
      <c r="Z196" s="42"/>
      <c r="AA196" s="42"/>
      <c r="AB196" s="42"/>
      <c r="AC196" s="44"/>
      <c r="AD196" s="42"/>
      <c r="AE196" s="9"/>
      <c r="AF196" s="9"/>
      <c r="AG196" s="9"/>
      <c r="AH196" s="9"/>
      <c r="AI196" s="9"/>
      <c r="AJ196" s="9"/>
      <c r="AK196" s="9"/>
      <c r="AL196" s="9"/>
      <c r="AM196" s="9"/>
      <c r="AN196" s="9"/>
      <c r="AO196" s="9"/>
      <c r="AP196" s="9"/>
      <c r="AQ196" s="9"/>
      <c r="AR196" s="9"/>
      <c r="AS196" s="9"/>
      <c r="AT196" s="9"/>
      <c r="AU196" s="9"/>
    </row>
    <row r="197" spans="2:47" ht="15.75" customHeight="1">
      <c r="B197" s="9"/>
      <c r="C197" s="9"/>
      <c r="D197" s="9"/>
      <c r="E197" s="9"/>
      <c r="F197" s="9"/>
      <c r="G197" s="9"/>
      <c r="H197" s="9"/>
      <c r="I197" s="42"/>
      <c r="J197" s="42"/>
      <c r="K197" s="42"/>
      <c r="L197" s="42"/>
      <c r="M197" s="42"/>
      <c r="N197" s="42"/>
      <c r="O197" s="42"/>
      <c r="P197" s="42"/>
      <c r="Q197" s="42"/>
      <c r="R197" s="42"/>
      <c r="S197" s="42"/>
      <c r="T197" s="42"/>
      <c r="U197" s="9"/>
      <c r="V197" s="9"/>
      <c r="W197" s="42"/>
      <c r="X197" s="53"/>
      <c r="Y197" s="42"/>
      <c r="Z197" s="42"/>
      <c r="AA197" s="42"/>
      <c r="AB197" s="42"/>
      <c r="AC197" s="44"/>
      <c r="AD197" s="42"/>
      <c r="AE197" s="9"/>
      <c r="AF197" s="9"/>
      <c r="AG197" s="9"/>
      <c r="AH197" s="9"/>
      <c r="AI197" s="9"/>
      <c r="AJ197" s="9"/>
      <c r="AK197" s="9"/>
      <c r="AL197" s="9"/>
      <c r="AM197" s="9"/>
      <c r="AN197" s="9"/>
      <c r="AO197" s="9"/>
      <c r="AP197" s="9"/>
      <c r="AQ197" s="9"/>
      <c r="AR197" s="9"/>
      <c r="AS197" s="9"/>
      <c r="AT197" s="9"/>
      <c r="AU197" s="9"/>
    </row>
    <row r="198" spans="2:47" ht="15.75" customHeight="1">
      <c r="B198" s="9"/>
      <c r="C198" s="9"/>
      <c r="D198" s="9"/>
      <c r="E198" s="9"/>
      <c r="F198" s="9"/>
      <c r="G198" s="9"/>
      <c r="H198" s="9"/>
      <c r="I198" s="42"/>
      <c r="J198" s="42"/>
      <c r="K198" s="42"/>
      <c r="L198" s="42"/>
      <c r="M198" s="42"/>
      <c r="N198" s="42"/>
      <c r="O198" s="42"/>
      <c r="P198" s="42"/>
      <c r="Q198" s="42"/>
      <c r="R198" s="42"/>
      <c r="S198" s="42"/>
      <c r="T198" s="42"/>
      <c r="U198" s="9"/>
      <c r="V198" s="9"/>
      <c r="W198" s="42"/>
      <c r="X198" s="53"/>
      <c r="Y198" s="42"/>
      <c r="Z198" s="42"/>
      <c r="AA198" s="42"/>
      <c r="AB198" s="42"/>
      <c r="AC198" s="44"/>
      <c r="AD198" s="42"/>
      <c r="AE198" s="9"/>
      <c r="AF198" s="9"/>
      <c r="AG198" s="9"/>
      <c r="AH198" s="9"/>
      <c r="AI198" s="9"/>
      <c r="AJ198" s="9"/>
      <c r="AK198" s="9"/>
      <c r="AL198" s="9"/>
      <c r="AM198" s="9"/>
      <c r="AN198" s="9"/>
      <c r="AO198" s="9"/>
      <c r="AP198" s="9"/>
      <c r="AQ198" s="9"/>
      <c r="AR198" s="9"/>
      <c r="AS198" s="9"/>
      <c r="AT198" s="9"/>
      <c r="AU198" s="9"/>
    </row>
    <row r="199" spans="2:47" ht="15.75" customHeight="1">
      <c r="B199" s="9"/>
      <c r="C199" s="9"/>
      <c r="D199" s="9"/>
      <c r="E199" s="9"/>
      <c r="F199" s="9"/>
      <c r="G199" s="9"/>
      <c r="H199" s="9"/>
      <c r="I199" s="42"/>
      <c r="J199" s="42"/>
      <c r="K199" s="42"/>
      <c r="L199" s="42"/>
      <c r="M199" s="42"/>
      <c r="N199" s="42"/>
      <c r="O199" s="42"/>
      <c r="P199" s="42"/>
      <c r="Q199" s="42"/>
      <c r="R199" s="42"/>
      <c r="S199" s="42"/>
      <c r="T199" s="42"/>
      <c r="U199" s="9"/>
      <c r="V199" s="9"/>
      <c r="W199" s="42"/>
      <c r="X199" s="53"/>
      <c r="Y199" s="42"/>
      <c r="Z199" s="42"/>
      <c r="AA199" s="42"/>
      <c r="AB199" s="42"/>
      <c r="AC199" s="44"/>
      <c r="AD199" s="42"/>
      <c r="AE199" s="9"/>
      <c r="AF199" s="9"/>
      <c r="AG199" s="9"/>
      <c r="AH199" s="9"/>
      <c r="AI199" s="9"/>
      <c r="AJ199" s="9"/>
      <c r="AK199" s="9"/>
      <c r="AL199" s="9"/>
      <c r="AM199" s="9"/>
      <c r="AN199" s="9"/>
      <c r="AO199" s="9"/>
      <c r="AP199" s="9"/>
      <c r="AQ199" s="9"/>
      <c r="AR199" s="9"/>
      <c r="AS199" s="9"/>
      <c r="AT199" s="9"/>
      <c r="AU199" s="9"/>
    </row>
    <row r="200" spans="2:47" ht="15.75" customHeight="1">
      <c r="B200" s="9"/>
      <c r="C200" s="9"/>
      <c r="D200" s="9"/>
      <c r="E200" s="9"/>
      <c r="F200" s="9"/>
      <c r="G200" s="9"/>
      <c r="H200" s="9"/>
      <c r="I200" s="42"/>
      <c r="J200" s="42"/>
      <c r="K200" s="42"/>
      <c r="L200" s="42"/>
      <c r="M200" s="42"/>
      <c r="N200" s="42"/>
      <c r="O200" s="42"/>
      <c r="P200" s="42"/>
      <c r="Q200" s="42"/>
      <c r="R200" s="42"/>
      <c r="S200" s="42"/>
      <c r="T200" s="42"/>
      <c r="U200" s="9"/>
      <c r="V200" s="9"/>
      <c r="W200" s="42"/>
      <c r="X200" s="53"/>
      <c r="Y200" s="42"/>
      <c r="Z200" s="42"/>
      <c r="AA200" s="42"/>
      <c r="AB200" s="42"/>
      <c r="AC200" s="44"/>
      <c r="AD200" s="42"/>
      <c r="AE200" s="9"/>
      <c r="AF200" s="9"/>
      <c r="AG200" s="9"/>
      <c r="AH200" s="9"/>
      <c r="AI200" s="9"/>
      <c r="AJ200" s="9"/>
      <c r="AK200" s="9"/>
      <c r="AL200" s="9"/>
      <c r="AM200" s="9"/>
      <c r="AN200" s="9"/>
      <c r="AO200" s="9"/>
      <c r="AP200" s="9"/>
      <c r="AQ200" s="9"/>
      <c r="AR200" s="9"/>
      <c r="AS200" s="9"/>
      <c r="AT200" s="9"/>
      <c r="AU200" s="9"/>
    </row>
    <row r="201" spans="2:47" ht="15.75" customHeight="1">
      <c r="B201" s="9"/>
      <c r="C201" s="9"/>
      <c r="D201" s="9"/>
      <c r="E201" s="9"/>
      <c r="F201" s="9"/>
      <c r="G201" s="9"/>
      <c r="H201" s="9"/>
      <c r="I201" s="42"/>
      <c r="J201" s="42"/>
      <c r="K201" s="42"/>
      <c r="L201" s="42"/>
      <c r="M201" s="42"/>
      <c r="N201" s="42"/>
      <c r="O201" s="42"/>
      <c r="P201" s="42"/>
      <c r="Q201" s="42"/>
      <c r="R201" s="42"/>
      <c r="S201" s="42"/>
      <c r="T201" s="42"/>
      <c r="U201" s="9"/>
      <c r="V201" s="9"/>
      <c r="W201" s="42"/>
      <c r="X201" s="53"/>
      <c r="Y201" s="42"/>
      <c r="Z201" s="42"/>
      <c r="AA201" s="42"/>
      <c r="AB201" s="42"/>
      <c r="AC201" s="44"/>
      <c r="AD201" s="42"/>
      <c r="AE201" s="9"/>
      <c r="AF201" s="9"/>
      <c r="AG201" s="9"/>
      <c r="AH201" s="9"/>
      <c r="AI201" s="9"/>
      <c r="AJ201" s="9"/>
      <c r="AK201" s="9"/>
      <c r="AL201" s="9"/>
      <c r="AM201" s="9"/>
      <c r="AN201" s="9"/>
      <c r="AO201" s="9"/>
      <c r="AP201" s="9"/>
      <c r="AQ201" s="9"/>
      <c r="AR201" s="9"/>
      <c r="AS201" s="9"/>
      <c r="AT201" s="9"/>
      <c r="AU201" s="9"/>
    </row>
    <row r="202" spans="2:47" ht="15.75" customHeight="1">
      <c r="B202" s="9"/>
      <c r="C202" s="9"/>
      <c r="D202" s="9"/>
      <c r="E202" s="9"/>
      <c r="F202" s="9"/>
      <c r="G202" s="9"/>
      <c r="H202" s="9"/>
      <c r="I202" s="42"/>
      <c r="J202" s="42"/>
      <c r="K202" s="42"/>
      <c r="L202" s="42"/>
      <c r="M202" s="42"/>
      <c r="N202" s="42"/>
      <c r="O202" s="42"/>
      <c r="P202" s="42"/>
      <c r="Q202" s="42"/>
      <c r="R202" s="42"/>
      <c r="S202" s="42"/>
      <c r="T202" s="42"/>
      <c r="U202" s="9"/>
      <c r="V202" s="9"/>
      <c r="W202" s="42"/>
      <c r="X202" s="53"/>
      <c r="Y202" s="42"/>
      <c r="Z202" s="42"/>
      <c r="AA202" s="42"/>
      <c r="AB202" s="42"/>
      <c r="AC202" s="44"/>
      <c r="AD202" s="42"/>
      <c r="AE202" s="9"/>
      <c r="AF202" s="9"/>
      <c r="AG202" s="9"/>
      <c r="AH202" s="9"/>
      <c r="AI202" s="9"/>
      <c r="AJ202" s="9"/>
      <c r="AK202" s="9"/>
      <c r="AL202" s="9"/>
      <c r="AM202" s="9"/>
      <c r="AN202" s="9"/>
      <c r="AO202" s="9"/>
      <c r="AP202" s="9"/>
      <c r="AQ202" s="9"/>
      <c r="AR202" s="9"/>
      <c r="AS202" s="9"/>
      <c r="AT202" s="9"/>
      <c r="AU202" s="9"/>
    </row>
    <row r="203" spans="2:47" ht="15.75" customHeight="1">
      <c r="B203" s="9"/>
      <c r="C203" s="9"/>
      <c r="D203" s="9"/>
      <c r="E203" s="9"/>
      <c r="F203" s="9"/>
      <c r="G203" s="9"/>
      <c r="H203" s="9"/>
      <c r="I203" s="42"/>
      <c r="J203" s="42"/>
      <c r="K203" s="42"/>
      <c r="L203" s="42"/>
      <c r="M203" s="42"/>
      <c r="N203" s="42"/>
      <c r="O203" s="42"/>
      <c r="P203" s="42"/>
      <c r="Q203" s="42"/>
      <c r="R203" s="42"/>
      <c r="S203" s="42"/>
      <c r="T203" s="42"/>
      <c r="U203" s="9"/>
      <c r="V203" s="9"/>
      <c r="W203" s="42"/>
      <c r="X203" s="53"/>
      <c r="Y203" s="42"/>
      <c r="Z203" s="42"/>
      <c r="AA203" s="42"/>
      <c r="AB203" s="42"/>
      <c r="AC203" s="44"/>
      <c r="AD203" s="42"/>
      <c r="AE203" s="9"/>
      <c r="AF203" s="9"/>
      <c r="AG203" s="9"/>
      <c r="AH203" s="9"/>
      <c r="AI203" s="9"/>
      <c r="AJ203" s="9"/>
      <c r="AK203" s="9"/>
      <c r="AL203" s="9"/>
      <c r="AM203" s="9"/>
      <c r="AN203" s="9"/>
      <c r="AO203" s="9"/>
      <c r="AP203" s="9"/>
      <c r="AQ203" s="9"/>
      <c r="AR203" s="9"/>
      <c r="AS203" s="9"/>
      <c r="AT203" s="9"/>
      <c r="AU203" s="9"/>
    </row>
    <row r="204" spans="2:47" ht="15.75" customHeight="1">
      <c r="B204" s="9"/>
      <c r="C204" s="9"/>
      <c r="D204" s="9"/>
      <c r="E204" s="9"/>
      <c r="F204" s="9"/>
      <c r="G204" s="9"/>
      <c r="H204" s="9"/>
      <c r="I204" s="42"/>
      <c r="J204" s="42"/>
      <c r="K204" s="42"/>
      <c r="L204" s="42"/>
      <c r="M204" s="42"/>
      <c r="N204" s="42"/>
      <c r="O204" s="42"/>
      <c r="P204" s="42"/>
      <c r="Q204" s="42"/>
      <c r="R204" s="42"/>
      <c r="S204" s="42"/>
      <c r="T204" s="42"/>
      <c r="U204" s="9"/>
      <c r="V204" s="9"/>
      <c r="W204" s="42"/>
      <c r="X204" s="53"/>
      <c r="Y204" s="42"/>
      <c r="Z204" s="42"/>
      <c r="AA204" s="42"/>
      <c r="AB204" s="42"/>
      <c r="AC204" s="44"/>
      <c r="AD204" s="42"/>
      <c r="AE204" s="9"/>
      <c r="AF204" s="9"/>
      <c r="AG204" s="9"/>
      <c r="AH204" s="9"/>
      <c r="AI204" s="9"/>
      <c r="AJ204" s="9"/>
      <c r="AK204" s="9"/>
      <c r="AL204" s="9"/>
      <c r="AM204" s="9"/>
      <c r="AN204" s="9"/>
      <c r="AO204" s="9"/>
      <c r="AP204" s="9"/>
      <c r="AQ204" s="9"/>
      <c r="AR204" s="9"/>
      <c r="AS204" s="9"/>
      <c r="AT204" s="9"/>
      <c r="AU204" s="9"/>
    </row>
    <row r="205" spans="2:47" ht="15.75" customHeight="1">
      <c r="B205" s="9"/>
      <c r="C205" s="9"/>
      <c r="D205" s="9"/>
      <c r="E205" s="9"/>
      <c r="F205" s="9"/>
      <c r="G205" s="9"/>
      <c r="H205" s="9"/>
      <c r="I205" s="42"/>
      <c r="J205" s="42"/>
      <c r="K205" s="42"/>
      <c r="L205" s="42"/>
      <c r="M205" s="42"/>
      <c r="N205" s="42"/>
      <c r="O205" s="42"/>
      <c r="P205" s="42"/>
      <c r="Q205" s="42"/>
      <c r="R205" s="42"/>
      <c r="S205" s="42"/>
      <c r="T205" s="42"/>
      <c r="U205" s="9"/>
      <c r="V205" s="9"/>
      <c r="W205" s="42"/>
      <c r="X205" s="53"/>
      <c r="Y205" s="42"/>
      <c r="Z205" s="42"/>
      <c r="AA205" s="42"/>
      <c r="AB205" s="42"/>
      <c r="AC205" s="44"/>
      <c r="AD205" s="42"/>
      <c r="AE205" s="9"/>
      <c r="AF205" s="9"/>
      <c r="AG205" s="9"/>
      <c r="AH205" s="9"/>
      <c r="AI205" s="9"/>
      <c r="AJ205" s="9"/>
      <c r="AK205" s="9"/>
      <c r="AL205" s="9"/>
      <c r="AM205" s="9"/>
      <c r="AN205" s="9"/>
      <c r="AO205" s="9"/>
      <c r="AP205" s="9"/>
      <c r="AQ205" s="9"/>
      <c r="AR205" s="9"/>
      <c r="AS205" s="9"/>
      <c r="AT205" s="9"/>
      <c r="AU205" s="9"/>
    </row>
    <row r="206" spans="2:47" ht="15.75" customHeight="1">
      <c r="B206" s="9"/>
      <c r="C206" s="9"/>
      <c r="D206" s="9"/>
      <c r="E206" s="9"/>
      <c r="F206" s="9"/>
      <c r="G206" s="9"/>
      <c r="H206" s="9"/>
      <c r="I206" s="42"/>
      <c r="J206" s="42"/>
      <c r="K206" s="42"/>
      <c r="L206" s="42"/>
      <c r="M206" s="42"/>
      <c r="N206" s="42"/>
      <c r="O206" s="42"/>
      <c r="P206" s="42"/>
      <c r="Q206" s="42"/>
      <c r="R206" s="42"/>
      <c r="S206" s="42"/>
      <c r="T206" s="42"/>
      <c r="U206" s="9"/>
      <c r="V206" s="9"/>
      <c r="W206" s="42"/>
      <c r="X206" s="53"/>
      <c r="Y206" s="42"/>
      <c r="Z206" s="42"/>
      <c r="AA206" s="42"/>
      <c r="AB206" s="42"/>
      <c r="AC206" s="44"/>
      <c r="AD206" s="42"/>
      <c r="AE206" s="9"/>
      <c r="AF206" s="9"/>
      <c r="AG206" s="9"/>
      <c r="AH206" s="9"/>
      <c r="AI206" s="9"/>
      <c r="AJ206" s="9"/>
      <c r="AK206" s="9"/>
      <c r="AL206" s="9"/>
      <c r="AM206" s="9"/>
      <c r="AN206" s="9"/>
      <c r="AO206" s="9"/>
      <c r="AP206" s="9"/>
      <c r="AQ206" s="9"/>
      <c r="AR206" s="9"/>
      <c r="AS206" s="9"/>
      <c r="AT206" s="9"/>
      <c r="AU206" s="9"/>
    </row>
    <row r="207" spans="2:47" ht="15.75" customHeight="1">
      <c r="B207" s="9"/>
      <c r="C207" s="9"/>
      <c r="D207" s="9"/>
      <c r="E207" s="9"/>
      <c r="F207" s="9"/>
      <c r="G207" s="9"/>
      <c r="H207" s="9"/>
      <c r="I207" s="42"/>
      <c r="J207" s="42"/>
      <c r="K207" s="42"/>
      <c r="L207" s="42"/>
      <c r="M207" s="42"/>
      <c r="N207" s="42"/>
      <c r="O207" s="42"/>
      <c r="P207" s="42"/>
      <c r="Q207" s="42"/>
      <c r="R207" s="42"/>
      <c r="S207" s="42"/>
      <c r="T207" s="42"/>
      <c r="U207" s="9"/>
      <c r="V207" s="9"/>
      <c r="W207" s="42"/>
      <c r="X207" s="53"/>
      <c r="Y207" s="42"/>
      <c r="Z207" s="42"/>
      <c r="AA207" s="42"/>
      <c r="AB207" s="42"/>
      <c r="AC207" s="44"/>
      <c r="AD207" s="42"/>
      <c r="AE207" s="9"/>
      <c r="AF207" s="9"/>
      <c r="AG207" s="9"/>
      <c r="AH207" s="9"/>
      <c r="AI207" s="9"/>
      <c r="AJ207" s="9"/>
      <c r="AK207" s="9"/>
      <c r="AL207" s="9"/>
      <c r="AM207" s="9"/>
      <c r="AN207" s="9"/>
      <c r="AO207" s="9"/>
      <c r="AP207" s="9"/>
      <c r="AQ207" s="9"/>
      <c r="AR207" s="9"/>
      <c r="AS207" s="9"/>
      <c r="AT207" s="9"/>
      <c r="AU207" s="9"/>
    </row>
    <row r="208" spans="2:47" ht="15.75" customHeight="1">
      <c r="B208" s="9"/>
      <c r="C208" s="9"/>
      <c r="D208" s="9"/>
      <c r="E208" s="9"/>
      <c r="F208" s="9"/>
      <c r="G208" s="9"/>
      <c r="H208" s="9"/>
      <c r="I208" s="42"/>
      <c r="J208" s="42"/>
      <c r="K208" s="42"/>
      <c r="L208" s="42"/>
      <c r="M208" s="42"/>
      <c r="N208" s="42"/>
      <c r="O208" s="42"/>
      <c r="P208" s="42"/>
      <c r="Q208" s="42"/>
      <c r="R208" s="42"/>
      <c r="S208" s="42"/>
      <c r="T208" s="42"/>
      <c r="U208" s="9"/>
      <c r="V208" s="9"/>
      <c r="W208" s="42"/>
      <c r="X208" s="53"/>
      <c r="Y208" s="42"/>
      <c r="Z208" s="42"/>
      <c r="AA208" s="42"/>
      <c r="AB208" s="42"/>
      <c r="AC208" s="44"/>
      <c r="AD208" s="42"/>
      <c r="AE208" s="9"/>
      <c r="AF208" s="9"/>
      <c r="AG208" s="9"/>
      <c r="AH208" s="9"/>
      <c r="AI208" s="9"/>
      <c r="AJ208" s="9"/>
      <c r="AK208" s="9"/>
      <c r="AL208" s="9"/>
      <c r="AM208" s="9"/>
      <c r="AN208" s="9"/>
      <c r="AO208" s="9"/>
      <c r="AP208" s="9"/>
      <c r="AQ208" s="9"/>
      <c r="AR208" s="9"/>
      <c r="AS208" s="9"/>
      <c r="AT208" s="9"/>
      <c r="AU208" s="9"/>
    </row>
    <row r="209" spans="2:47" ht="15.75" customHeight="1">
      <c r="B209" s="9"/>
      <c r="C209" s="9"/>
      <c r="D209" s="9"/>
      <c r="E209" s="9"/>
      <c r="F209" s="9"/>
      <c r="G209" s="9"/>
      <c r="H209" s="9"/>
      <c r="I209" s="42"/>
      <c r="J209" s="42"/>
      <c r="K209" s="42"/>
      <c r="L209" s="42"/>
      <c r="M209" s="42"/>
      <c r="N209" s="42"/>
      <c r="O209" s="42"/>
      <c r="P209" s="42"/>
      <c r="Q209" s="42"/>
      <c r="R209" s="42"/>
      <c r="S209" s="42"/>
      <c r="T209" s="42"/>
      <c r="U209" s="9"/>
      <c r="V209" s="9"/>
      <c r="W209" s="42"/>
      <c r="X209" s="53"/>
      <c r="Y209" s="42"/>
      <c r="Z209" s="42"/>
      <c r="AA209" s="42"/>
      <c r="AB209" s="42"/>
      <c r="AC209" s="44"/>
      <c r="AD209" s="42"/>
      <c r="AE209" s="9"/>
      <c r="AF209" s="9"/>
      <c r="AG209" s="9"/>
      <c r="AH209" s="9"/>
      <c r="AI209" s="9"/>
      <c r="AJ209" s="9"/>
      <c r="AK209" s="9"/>
      <c r="AL209" s="9"/>
      <c r="AM209" s="9"/>
      <c r="AN209" s="9"/>
      <c r="AO209" s="9"/>
      <c r="AP209" s="9"/>
      <c r="AQ209" s="9"/>
      <c r="AR209" s="9"/>
      <c r="AS209" s="9"/>
      <c r="AT209" s="9"/>
      <c r="AU209" s="9"/>
    </row>
    <row r="210" spans="2:47" ht="15.75" customHeight="1">
      <c r="B210" s="9"/>
      <c r="C210" s="9"/>
      <c r="D210" s="9"/>
      <c r="E210" s="9"/>
      <c r="F210" s="9"/>
      <c r="G210" s="9"/>
      <c r="H210" s="9"/>
      <c r="I210" s="42"/>
      <c r="J210" s="42"/>
      <c r="K210" s="42"/>
      <c r="L210" s="42"/>
      <c r="M210" s="42"/>
      <c r="N210" s="42"/>
      <c r="O210" s="42"/>
      <c r="P210" s="42"/>
      <c r="Q210" s="42"/>
      <c r="R210" s="42"/>
      <c r="S210" s="42"/>
      <c r="T210" s="42"/>
      <c r="U210" s="9"/>
      <c r="V210" s="9"/>
      <c r="W210" s="42"/>
      <c r="X210" s="53"/>
      <c r="Y210" s="42"/>
      <c r="Z210" s="42"/>
      <c r="AA210" s="42"/>
      <c r="AB210" s="42"/>
      <c r="AC210" s="44"/>
      <c r="AD210" s="42"/>
      <c r="AE210" s="9"/>
      <c r="AF210" s="9"/>
      <c r="AG210" s="9"/>
      <c r="AH210" s="9"/>
      <c r="AI210" s="9"/>
      <c r="AJ210" s="9"/>
      <c r="AK210" s="9"/>
      <c r="AL210" s="9"/>
      <c r="AM210" s="9"/>
      <c r="AN210" s="9"/>
      <c r="AO210" s="9"/>
      <c r="AP210" s="9"/>
      <c r="AQ210" s="9"/>
      <c r="AR210" s="9"/>
      <c r="AS210" s="9"/>
      <c r="AT210" s="9"/>
      <c r="AU210" s="9"/>
    </row>
    <row r="211" spans="2:47" ht="15.75" customHeight="1">
      <c r="B211" s="9"/>
      <c r="C211" s="9"/>
      <c r="D211" s="9"/>
      <c r="E211" s="9"/>
      <c r="F211" s="9"/>
      <c r="G211" s="9"/>
      <c r="H211" s="9"/>
      <c r="I211" s="42"/>
      <c r="J211" s="42"/>
      <c r="K211" s="42"/>
      <c r="L211" s="42"/>
      <c r="M211" s="42"/>
      <c r="N211" s="42"/>
      <c r="O211" s="42"/>
      <c r="P211" s="42"/>
      <c r="Q211" s="42"/>
      <c r="R211" s="42"/>
      <c r="S211" s="42"/>
      <c r="T211" s="42"/>
      <c r="U211" s="9"/>
      <c r="V211" s="9"/>
      <c r="W211" s="42"/>
      <c r="X211" s="53"/>
      <c r="Y211" s="42"/>
      <c r="Z211" s="42"/>
      <c r="AA211" s="42"/>
      <c r="AB211" s="42"/>
      <c r="AC211" s="44"/>
      <c r="AD211" s="42"/>
      <c r="AE211" s="9"/>
      <c r="AF211" s="9"/>
      <c r="AG211" s="9"/>
      <c r="AH211" s="9"/>
      <c r="AI211" s="9"/>
      <c r="AJ211" s="9"/>
      <c r="AK211" s="9"/>
      <c r="AL211" s="9"/>
      <c r="AM211" s="9"/>
      <c r="AN211" s="9"/>
      <c r="AO211" s="9"/>
      <c r="AP211" s="9"/>
      <c r="AQ211" s="9"/>
      <c r="AR211" s="9"/>
      <c r="AS211" s="9"/>
      <c r="AT211" s="9"/>
      <c r="AU211" s="9"/>
    </row>
    <row r="212" spans="2:47" ht="15.75" customHeight="1">
      <c r="B212" s="9"/>
      <c r="C212" s="9"/>
      <c r="D212" s="9"/>
      <c r="E212" s="9"/>
      <c r="F212" s="9"/>
      <c r="G212" s="9"/>
      <c r="H212" s="9"/>
      <c r="I212" s="42"/>
      <c r="J212" s="42"/>
      <c r="K212" s="42"/>
      <c r="L212" s="42"/>
      <c r="M212" s="42"/>
      <c r="N212" s="42"/>
      <c r="O212" s="42"/>
      <c r="P212" s="42"/>
      <c r="Q212" s="42"/>
      <c r="R212" s="42"/>
      <c r="S212" s="42"/>
      <c r="T212" s="42"/>
      <c r="U212" s="9"/>
      <c r="V212" s="9"/>
      <c r="W212" s="42"/>
      <c r="X212" s="53"/>
      <c r="Y212" s="42"/>
      <c r="Z212" s="42"/>
      <c r="AA212" s="42"/>
      <c r="AB212" s="42"/>
      <c r="AC212" s="44"/>
      <c r="AD212" s="42"/>
      <c r="AE212" s="9"/>
      <c r="AF212" s="9"/>
      <c r="AG212" s="9"/>
      <c r="AH212" s="9"/>
      <c r="AI212" s="9"/>
      <c r="AJ212" s="9"/>
      <c r="AK212" s="9"/>
      <c r="AL212" s="9"/>
      <c r="AM212" s="9"/>
      <c r="AN212" s="9"/>
      <c r="AO212" s="9"/>
      <c r="AP212" s="9"/>
      <c r="AQ212" s="9"/>
      <c r="AR212" s="9"/>
      <c r="AS212" s="9"/>
      <c r="AT212" s="9"/>
      <c r="AU212" s="9"/>
    </row>
    <row r="213" spans="2:47" ht="15.75" customHeight="1">
      <c r="B213" s="9"/>
      <c r="C213" s="9"/>
      <c r="D213" s="9"/>
      <c r="E213" s="9"/>
      <c r="F213" s="9"/>
      <c r="G213" s="9"/>
      <c r="H213" s="9"/>
      <c r="I213" s="42"/>
      <c r="J213" s="42"/>
      <c r="K213" s="42"/>
      <c r="L213" s="42"/>
      <c r="M213" s="42"/>
      <c r="N213" s="42"/>
      <c r="O213" s="42"/>
      <c r="P213" s="42"/>
      <c r="Q213" s="42"/>
      <c r="R213" s="42"/>
      <c r="S213" s="42"/>
      <c r="T213" s="42"/>
      <c r="U213" s="9"/>
      <c r="V213" s="9"/>
      <c r="W213" s="42"/>
      <c r="X213" s="53"/>
      <c r="Y213" s="42"/>
      <c r="Z213" s="42"/>
      <c r="AA213" s="42"/>
      <c r="AB213" s="42"/>
      <c r="AC213" s="44"/>
      <c r="AD213" s="42"/>
      <c r="AE213" s="9"/>
      <c r="AF213" s="9"/>
      <c r="AG213" s="9"/>
      <c r="AH213" s="9"/>
      <c r="AI213" s="9"/>
      <c r="AJ213" s="9"/>
      <c r="AK213" s="9"/>
      <c r="AL213" s="9"/>
      <c r="AM213" s="9"/>
      <c r="AN213" s="9"/>
      <c r="AO213" s="9"/>
      <c r="AP213" s="9"/>
      <c r="AQ213" s="9"/>
      <c r="AR213" s="9"/>
      <c r="AS213" s="9"/>
      <c r="AT213" s="9"/>
      <c r="AU213" s="9"/>
    </row>
    <row r="214" spans="2:47" ht="15.75" customHeight="1">
      <c r="B214" s="9"/>
      <c r="C214" s="9"/>
      <c r="D214" s="9"/>
      <c r="E214" s="9"/>
      <c r="F214" s="9"/>
      <c r="G214" s="9"/>
      <c r="H214" s="9"/>
      <c r="I214" s="42"/>
      <c r="J214" s="42"/>
      <c r="K214" s="42"/>
      <c r="L214" s="42"/>
      <c r="M214" s="42"/>
      <c r="N214" s="42"/>
      <c r="O214" s="42"/>
      <c r="P214" s="42"/>
      <c r="Q214" s="42"/>
      <c r="R214" s="42"/>
      <c r="S214" s="42"/>
      <c r="T214" s="42"/>
      <c r="U214" s="9"/>
      <c r="V214" s="9"/>
      <c r="W214" s="42"/>
      <c r="X214" s="53"/>
      <c r="Y214" s="42"/>
      <c r="Z214" s="42"/>
      <c r="AA214" s="42"/>
      <c r="AB214" s="42"/>
      <c r="AC214" s="44"/>
      <c r="AD214" s="42"/>
      <c r="AE214" s="9"/>
      <c r="AF214" s="9"/>
      <c r="AG214" s="9"/>
      <c r="AH214" s="9"/>
      <c r="AI214" s="9"/>
      <c r="AJ214" s="9"/>
      <c r="AK214" s="9"/>
      <c r="AL214" s="9"/>
      <c r="AM214" s="9"/>
      <c r="AN214" s="9"/>
      <c r="AO214" s="9"/>
      <c r="AP214" s="9"/>
      <c r="AQ214" s="9"/>
      <c r="AR214" s="9"/>
      <c r="AS214" s="9"/>
      <c r="AT214" s="9"/>
      <c r="AU214" s="9"/>
    </row>
    <row r="215" spans="2:47" ht="15.75" customHeight="1">
      <c r="B215" s="9"/>
      <c r="C215" s="9"/>
      <c r="D215" s="9"/>
      <c r="E215" s="9"/>
      <c r="F215" s="9"/>
      <c r="G215" s="9"/>
      <c r="H215" s="9"/>
      <c r="I215" s="42"/>
      <c r="J215" s="42"/>
      <c r="K215" s="42"/>
      <c r="L215" s="42"/>
      <c r="M215" s="42"/>
      <c r="N215" s="42"/>
      <c r="O215" s="42"/>
      <c r="P215" s="42"/>
      <c r="Q215" s="42"/>
      <c r="R215" s="42"/>
      <c r="S215" s="42"/>
      <c r="T215" s="42"/>
      <c r="U215" s="9"/>
      <c r="V215" s="9"/>
      <c r="W215" s="42"/>
      <c r="X215" s="53"/>
      <c r="Y215" s="42"/>
      <c r="Z215" s="42"/>
      <c r="AA215" s="42"/>
      <c r="AB215" s="42"/>
      <c r="AC215" s="44"/>
      <c r="AD215" s="42"/>
      <c r="AE215" s="9"/>
      <c r="AF215" s="9"/>
      <c r="AG215" s="9"/>
      <c r="AH215" s="9"/>
      <c r="AI215" s="9"/>
      <c r="AJ215" s="9"/>
      <c r="AK215" s="9"/>
      <c r="AL215" s="9"/>
      <c r="AM215" s="9"/>
      <c r="AN215" s="9"/>
      <c r="AO215" s="9"/>
      <c r="AP215" s="9"/>
      <c r="AQ215" s="9"/>
      <c r="AR215" s="9"/>
      <c r="AS215" s="9"/>
      <c r="AT215" s="9"/>
      <c r="AU215" s="9"/>
    </row>
    <row r="216" spans="2:47" ht="15.75" customHeight="1">
      <c r="B216" s="9"/>
      <c r="C216" s="9"/>
      <c r="D216" s="9"/>
      <c r="E216" s="9"/>
      <c r="F216" s="9"/>
      <c r="G216" s="9"/>
      <c r="H216" s="9"/>
      <c r="I216" s="42"/>
      <c r="J216" s="42"/>
      <c r="K216" s="42"/>
      <c r="L216" s="42"/>
      <c r="M216" s="42"/>
      <c r="N216" s="42"/>
      <c r="O216" s="42"/>
      <c r="P216" s="42"/>
      <c r="Q216" s="42"/>
      <c r="R216" s="42"/>
      <c r="S216" s="42"/>
      <c r="T216" s="42"/>
      <c r="U216" s="9"/>
      <c r="V216" s="9"/>
      <c r="W216" s="42"/>
      <c r="X216" s="53"/>
      <c r="Y216" s="42"/>
      <c r="Z216" s="42"/>
      <c r="AA216" s="42"/>
      <c r="AB216" s="42"/>
      <c r="AC216" s="44"/>
      <c r="AD216" s="42"/>
      <c r="AE216" s="9"/>
      <c r="AF216" s="9"/>
      <c r="AG216" s="9"/>
      <c r="AH216" s="9"/>
      <c r="AI216" s="9"/>
      <c r="AJ216" s="9"/>
      <c r="AK216" s="9"/>
      <c r="AL216" s="9"/>
      <c r="AM216" s="9"/>
      <c r="AN216" s="9"/>
      <c r="AO216" s="9"/>
      <c r="AP216" s="9"/>
      <c r="AQ216" s="9"/>
      <c r="AR216" s="9"/>
      <c r="AS216" s="9"/>
      <c r="AT216" s="9"/>
      <c r="AU216" s="9"/>
    </row>
    <row r="217" spans="2:47" ht="15.75" customHeight="1"/>
    <row r="218" spans="2:47" ht="15.75" customHeight="1"/>
    <row r="219" spans="2:47" ht="15.75" customHeight="1"/>
    <row r="220" spans="2:47" ht="15.75" customHeight="1"/>
    <row r="221" spans="2:47" ht="15.75" customHeight="1"/>
    <row r="222" spans="2:47" ht="15.75" customHeight="1"/>
    <row r="223" spans="2:47" ht="15.75" customHeight="1"/>
    <row r="224" spans="2: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autoFilter ref="A8:AU23" xr:uid="{00000000-0009-0000-0000-000004000000}">
    <filterColumn colId="8" showButton="0"/>
    <filterColumn colId="10" showButton="0"/>
    <filterColumn colId="12" showButton="0"/>
    <filterColumn colId="14" showButton="0"/>
    <filterColumn colId="16" showButton="0"/>
    <filterColumn colId="18">
      <filters>
        <filter val="No Aceptable  o Aceptable con control específico"/>
      </filters>
    </filterColumn>
    <filterColumn colId="30" showButton="0"/>
  </autoFilter>
  <mergeCells count="36">
    <mergeCell ref="A2:AE2"/>
    <mergeCell ref="A3:C3"/>
    <mergeCell ref="X3:AA3"/>
    <mergeCell ref="AB3:AC3"/>
    <mergeCell ref="A4:C4"/>
    <mergeCell ref="H3:K3"/>
    <mergeCell ref="L3:S3"/>
    <mergeCell ref="T3:W3"/>
    <mergeCell ref="D4:G4"/>
    <mergeCell ref="Z4:AC4"/>
    <mergeCell ref="AD4:AE4"/>
    <mergeCell ref="D3:G3"/>
    <mergeCell ref="X4:Y4"/>
    <mergeCell ref="B9:B23"/>
    <mergeCell ref="A9:A23"/>
    <mergeCell ref="U7:W7"/>
    <mergeCell ref="B7:B8"/>
    <mergeCell ref="E7:E8"/>
    <mergeCell ref="U9:U23"/>
    <mergeCell ref="V9:V23"/>
    <mergeCell ref="W9:W23"/>
    <mergeCell ref="A5:C5"/>
    <mergeCell ref="O8:P8"/>
    <mergeCell ref="D5:AE5"/>
    <mergeCell ref="A7:A8"/>
    <mergeCell ref="Y7:Y8"/>
    <mergeCell ref="AE7:AE8"/>
    <mergeCell ref="Z7:AD7"/>
    <mergeCell ref="C7:D7"/>
    <mergeCell ref="B6:AE6"/>
    <mergeCell ref="F7:H7"/>
    <mergeCell ref="I7:S7"/>
    <mergeCell ref="I8:J8"/>
    <mergeCell ref="K8:L8"/>
    <mergeCell ref="X7:X8"/>
    <mergeCell ref="R8:S8"/>
  </mergeCells>
  <conditionalFormatting sqref="R9:R23">
    <cfRule type="cellIs" dxfId="70" priority="1" stopIfTrue="1" operator="equal">
      <formula>"IV"</formula>
    </cfRule>
    <cfRule type="cellIs" dxfId="69" priority="2" stopIfTrue="1" operator="equal">
      <formula>"III"</formula>
    </cfRule>
    <cfRule type="cellIs" dxfId="68" priority="3" stopIfTrue="1" operator="equal">
      <formula>"II"</formula>
    </cfRule>
    <cfRule type="cellIs" dxfId="67" priority="4" stopIfTrue="1" operator="equal">
      <formula>"I"</formula>
    </cfRule>
  </conditionalFormatting>
  <conditionalFormatting sqref="S9:T23">
    <cfRule type="cellIs" dxfId="66" priority="5" operator="equal">
      <formula>"Mejorable"</formula>
    </cfRule>
    <cfRule type="cellIs" dxfId="65" priority="6" stopIfTrue="1" operator="equal">
      <formula>"No Aceptable"</formula>
    </cfRule>
    <cfRule type="cellIs" dxfId="64" priority="7" stopIfTrue="1" operator="equal">
      <formula>"Aceptable"</formula>
    </cfRule>
    <cfRule type="cellIs" dxfId="63" priority="8" operator="equal">
      <formula>"No Aceptable  o Aceptable con control específico"</formula>
    </cfRule>
  </conditionalFormatting>
  <conditionalFormatting sqref="T9:T23">
    <cfRule type="containsText" dxfId="62" priority="9" operator="containsText" text="SI">
      <formula>NOT(ISERROR(SEARCH(("SI"),(T9))))</formula>
    </cfRule>
    <cfRule type="cellIs" dxfId="61" priority="10" operator="equal">
      <formula>"NO"</formula>
    </cfRule>
    <cfRule type="containsText" dxfId="60" priority="11" operator="containsText" text="SI">
      <formula>NOT(ISERROR(SEARCH(("SI"),(T9))))</formula>
    </cfRule>
  </conditionalFormatting>
  <dataValidations count="4">
    <dataValidation type="list" allowBlank="1" showErrorMessage="1" sqref="K9:K10 K13" xr:uid="{00000000-0002-0000-0400-000000000000}">
      <formula1>NIVELEXPOSICION</formula1>
    </dataValidation>
    <dataValidation type="list" allowBlank="1" showErrorMessage="1" sqref="I9:I10 I13" xr:uid="{00000000-0002-0000-0400-000001000000}">
      <formula1>NIVELDEFICIENCIA</formula1>
    </dataValidation>
    <dataValidation type="list" allowBlank="1" showErrorMessage="1" sqref="O9:O10 O13" xr:uid="{00000000-0002-0000-0400-000002000000}">
      <formula1>NIVELCONSECUENCIA</formula1>
    </dataValidation>
    <dataValidation type="list" allowBlank="1" showErrorMessage="1" sqref="B9 Y9:Y23 T9:T23" xr:uid="{00000000-0002-0000-0400-000003000000}">
      <formula1>RUTINARIA</formula1>
    </dataValidation>
  </dataValidations>
  <printOptions horizontalCentered="1"/>
  <pageMargins left="0.23622047244094491" right="0.23622047244094491" top="0.39370078740157483" bottom="0.39370078740157483" header="0" footer="0"/>
  <pageSetup scale="33" fitToHeight="0" orientation="landscape" r:id="rId1"/>
  <headerFooter>
    <oddFooter>&amp;R&amp;P</oddFooter>
  </headerFooter>
  <rowBreaks count="1" manualBreakCount="1">
    <brk id="19" max="30"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FA61B-74AB-4B74-ACE7-452C90F35655}">
  <dimension ref="A1:G23"/>
  <sheetViews>
    <sheetView topLeftCell="C3" workbookViewId="0">
      <selection activeCell="C3" sqref="C3"/>
    </sheetView>
  </sheetViews>
  <sheetFormatPr defaultColWidth="11" defaultRowHeight="14.25"/>
  <cols>
    <col min="1" max="1" width="24.375" customWidth="1"/>
    <col min="2" max="2" width="28.375" customWidth="1"/>
    <col min="3" max="3" width="38" customWidth="1"/>
    <col min="4" max="4" width="18.5" customWidth="1"/>
    <col min="5" max="5" width="16.125" customWidth="1"/>
    <col min="6" max="6" width="36.5" customWidth="1"/>
  </cols>
  <sheetData>
    <row r="1" spans="1:7" ht="30" customHeight="1">
      <c r="A1" s="726" t="s">
        <v>833</v>
      </c>
      <c r="B1" s="726"/>
      <c r="C1" s="726"/>
      <c r="D1" s="726"/>
      <c r="E1" s="726"/>
      <c r="F1" s="726"/>
    </row>
    <row r="2" spans="1:7" ht="45.75" customHeight="1">
      <c r="A2" s="363" t="s">
        <v>11</v>
      </c>
      <c r="B2" s="370" t="s">
        <v>15</v>
      </c>
      <c r="C2" s="724" t="s">
        <v>36</v>
      </c>
      <c r="D2" s="725"/>
      <c r="E2" s="725"/>
      <c r="F2" s="725"/>
    </row>
    <row r="3" spans="1:7">
      <c r="A3" s="352"/>
      <c r="B3" s="352" t="s">
        <v>834</v>
      </c>
      <c r="C3" s="721" t="s">
        <v>40</v>
      </c>
      <c r="D3" s="721"/>
      <c r="E3" s="722" t="s">
        <v>835</v>
      </c>
      <c r="F3" s="723"/>
    </row>
    <row r="4" spans="1:7" ht="28.5">
      <c r="B4" s="364" t="s">
        <v>836</v>
      </c>
      <c r="C4" s="727" t="s">
        <v>837</v>
      </c>
      <c r="D4" s="367" t="s">
        <v>838</v>
      </c>
      <c r="E4" s="730" t="s">
        <v>839</v>
      </c>
      <c r="F4" s="370" t="s">
        <v>840</v>
      </c>
    </row>
    <row r="5" spans="1:7" ht="28.5">
      <c r="B5" s="364" t="s">
        <v>841</v>
      </c>
      <c r="C5" s="728"/>
      <c r="D5" s="367" t="s">
        <v>842</v>
      </c>
      <c r="E5" s="731"/>
      <c r="F5" s="370" t="s">
        <v>843</v>
      </c>
    </row>
    <row r="6" spans="1:7" ht="28.5">
      <c r="B6" s="364" t="s">
        <v>844</v>
      </c>
      <c r="C6" s="728"/>
      <c r="D6" s="367" t="s">
        <v>842</v>
      </c>
      <c r="E6" s="732"/>
      <c r="F6" s="370" t="s">
        <v>845</v>
      </c>
    </row>
    <row r="7" spans="1:7" ht="28.5">
      <c r="B7" s="364" t="s">
        <v>846</v>
      </c>
      <c r="C7" s="729"/>
      <c r="D7" s="367" t="s">
        <v>847</v>
      </c>
      <c r="E7" s="368" t="s">
        <v>848</v>
      </c>
      <c r="F7" s="370" t="s">
        <v>849</v>
      </c>
    </row>
    <row r="8" spans="1:7" ht="14.25" customHeight="1">
      <c r="B8" s="364" t="s">
        <v>850</v>
      </c>
      <c r="C8" s="366" t="s">
        <v>851</v>
      </c>
      <c r="E8" s="734" t="s">
        <v>852</v>
      </c>
      <c r="F8" s="733" t="s">
        <v>853</v>
      </c>
      <c r="G8" s="351" t="s">
        <v>854</v>
      </c>
    </row>
    <row r="9" spans="1:7" ht="18.75" customHeight="1">
      <c r="B9" s="364" t="s">
        <v>34</v>
      </c>
      <c r="C9" s="366" t="s">
        <v>855</v>
      </c>
      <c r="D9" s="47"/>
      <c r="E9" s="734"/>
      <c r="F9" s="733"/>
      <c r="G9" s="351" t="s">
        <v>856</v>
      </c>
    </row>
    <row r="10" spans="1:7" ht="15" customHeight="1">
      <c r="B10" s="47"/>
      <c r="C10" s="366" t="s">
        <v>857</v>
      </c>
      <c r="D10" s="47"/>
      <c r="E10" s="734"/>
      <c r="F10" s="733"/>
      <c r="G10" s="351" t="s">
        <v>858</v>
      </c>
    </row>
    <row r="11" spans="1:7" ht="15" customHeight="1">
      <c r="B11" s="47"/>
      <c r="C11" s="366" t="s">
        <v>859</v>
      </c>
      <c r="D11" s="47"/>
      <c r="E11" s="734"/>
      <c r="F11" s="370" t="s">
        <v>860</v>
      </c>
    </row>
    <row r="12" spans="1:7" ht="21.75" customHeight="1">
      <c r="B12" s="47"/>
      <c r="C12" s="366" t="s">
        <v>861</v>
      </c>
      <c r="D12" s="47"/>
      <c r="E12" s="734"/>
      <c r="F12" s="370" t="s">
        <v>862</v>
      </c>
    </row>
    <row r="13" spans="1:7" ht="21.75" customHeight="1">
      <c r="B13" s="47"/>
      <c r="C13" s="366" t="s">
        <v>863</v>
      </c>
      <c r="D13" s="47"/>
      <c r="E13" s="734"/>
      <c r="F13" s="370" t="s">
        <v>864</v>
      </c>
    </row>
    <row r="14" spans="1:7" ht="15" customHeight="1">
      <c r="B14" s="47"/>
      <c r="C14" s="365" t="s">
        <v>865</v>
      </c>
      <c r="D14" s="47"/>
      <c r="E14" s="734"/>
      <c r="F14" s="370" t="s">
        <v>866</v>
      </c>
    </row>
    <row r="15" spans="1:7" ht="14.25" customHeight="1">
      <c r="D15" s="47"/>
      <c r="E15" s="734"/>
      <c r="F15" s="370" t="s">
        <v>867</v>
      </c>
    </row>
    <row r="16" spans="1:7" ht="15" customHeight="1">
      <c r="D16" s="47"/>
      <c r="E16" s="734"/>
      <c r="F16" s="370" t="s">
        <v>868</v>
      </c>
    </row>
    <row r="17" spans="4:6" ht="14.25" customHeight="1">
      <c r="D17" s="47"/>
      <c r="E17" s="734"/>
      <c r="F17" s="370" t="s">
        <v>869</v>
      </c>
    </row>
    <row r="18" spans="4:6" ht="14.25" customHeight="1">
      <c r="D18" s="47"/>
      <c r="E18" s="734"/>
      <c r="F18" s="370" t="s">
        <v>870</v>
      </c>
    </row>
    <row r="19" spans="4:6" ht="14.25" customHeight="1">
      <c r="D19" s="47"/>
      <c r="E19" s="719" t="s">
        <v>871</v>
      </c>
      <c r="F19" s="369" t="s">
        <v>872</v>
      </c>
    </row>
    <row r="20" spans="4:6" ht="14.25" customHeight="1">
      <c r="E20" s="720"/>
      <c r="F20" s="369" t="s">
        <v>873</v>
      </c>
    </row>
    <row r="21" spans="4:6" ht="14.25" customHeight="1">
      <c r="E21" s="356" t="s">
        <v>874</v>
      </c>
    </row>
    <row r="22" spans="4:6" ht="15" customHeight="1">
      <c r="E22" s="368" t="s">
        <v>875</v>
      </c>
    </row>
    <row r="23" spans="4:6" ht="15">
      <c r="E23" s="368" t="s">
        <v>876</v>
      </c>
    </row>
  </sheetData>
  <mergeCells count="9">
    <mergeCell ref="E19:E20"/>
    <mergeCell ref="C3:D3"/>
    <mergeCell ref="E3:F3"/>
    <mergeCell ref="C2:F2"/>
    <mergeCell ref="A1:F1"/>
    <mergeCell ref="C4:C7"/>
    <mergeCell ref="E4:E6"/>
    <mergeCell ref="F8:F10"/>
    <mergeCell ref="E8:E1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C1BBD-A711-41B7-BAD2-6A1C012708DF}">
  <dimension ref="B2:D4"/>
  <sheetViews>
    <sheetView workbookViewId="0">
      <selection activeCell="D4" sqref="D4"/>
    </sheetView>
  </sheetViews>
  <sheetFormatPr defaultColWidth="11" defaultRowHeight="14.25"/>
  <cols>
    <col min="4" max="4" width="80.625" customWidth="1"/>
  </cols>
  <sheetData>
    <row r="2" spans="2:4" ht="15" thickBot="1"/>
    <row r="3" spans="2:4" ht="15" thickBot="1">
      <c r="B3" s="379" t="s">
        <v>877</v>
      </c>
      <c r="C3" s="379" t="s">
        <v>878</v>
      </c>
      <c r="D3" s="379" t="s">
        <v>879</v>
      </c>
    </row>
    <row r="4" spans="2:4" ht="15" thickBot="1">
      <c r="B4" s="380">
        <v>4</v>
      </c>
      <c r="C4" s="381">
        <v>45904</v>
      </c>
      <c r="D4" s="380" t="s">
        <v>880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DC8F8-AC52-4500-9658-7C30D0C422F1}">
  <dimension ref="A1:H173"/>
  <sheetViews>
    <sheetView topLeftCell="A28" zoomScale="110" zoomScaleNormal="110" workbookViewId="0">
      <selection activeCell="B74" sqref="B74"/>
    </sheetView>
  </sheetViews>
  <sheetFormatPr defaultColWidth="11" defaultRowHeight="14.25"/>
  <cols>
    <col min="1" max="1" width="23.25" style="290" customWidth="1"/>
    <col min="2" max="2" width="21.375" style="290" customWidth="1"/>
    <col min="3" max="3" width="18.875" style="290" customWidth="1"/>
    <col min="4" max="4" width="33.5" style="290" customWidth="1"/>
    <col min="5" max="5" width="18.5" style="290" customWidth="1"/>
    <col min="6" max="6" width="20.5" style="290" customWidth="1"/>
    <col min="7" max="7" width="44.5" style="290" customWidth="1"/>
    <col min="8" max="8" width="37" style="290" customWidth="1"/>
    <col min="9" max="16384" width="11" style="290"/>
  </cols>
  <sheetData>
    <row r="1" spans="1:8" ht="65.25" customHeight="1"/>
    <row r="2" spans="1:8" ht="47.25" customHeight="1">
      <c r="A2" s="311" t="s">
        <v>881</v>
      </c>
      <c r="B2" s="311" t="s">
        <v>332</v>
      </c>
      <c r="C2" s="312" t="s">
        <v>333</v>
      </c>
      <c r="D2" s="313" t="s">
        <v>336</v>
      </c>
      <c r="E2" s="313" t="s">
        <v>882</v>
      </c>
      <c r="F2" s="314" t="s">
        <v>128</v>
      </c>
      <c r="G2" s="315" t="s">
        <v>129</v>
      </c>
      <c r="H2" s="316" t="s">
        <v>130</v>
      </c>
    </row>
    <row r="3" spans="1:8" ht="133.5" customHeight="1">
      <c r="A3" s="293" t="s">
        <v>7</v>
      </c>
      <c r="B3" s="294" t="s">
        <v>6</v>
      </c>
      <c r="C3" s="292" t="s">
        <v>5</v>
      </c>
      <c r="D3" s="299" t="s">
        <v>883</v>
      </c>
      <c r="E3" s="300" t="s">
        <v>884</v>
      </c>
      <c r="F3" s="302" t="s">
        <v>341</v>
      </c>
      <c r="G3" s="302" t="s">
        <v>885</v>
      </c>
      <c r="H3" s="305" t="s">
        <v>86</v>
      </c>
    </row>
    <row r="4" spans="1:8" ht="95.25" customHeight="1">
      <c r="A4" s="293" t="s">
        <v>7</v>
      </c>
      <c r="B4" s="294" t="s">
        <v>206</v>
      </c>
      <c r="C4" s="292" t="s">
        <v>17</v>
      </c>
      <c r="D4" s="291" t="s">
        <v>883</v>
      </c>
      <c r="E4" s="300" t="s">
        <v>884</v>
      </c>
      <c r="F4" s="302" t="s">
        <v>86</v>
      </c>
      <c r="G4" s="302" t="s">
        <v>661</v>
      </c>
      <c r="H4" s="305" t="s">
        <v>86</v>
      </c>
    </row>
    <row r="5" spans="1:8" ht="80.25" customHeight="1">
      <c r="A5" s="293" t="s">
        <v>7</v>
      </c>
      <c r="B5" s="294" t="s">
        <v>368</v>
      </c>
      <c r="C5" s="292" t="s">
        <v>20</v>
      </c>
      <c r="D5" s="291" t="s">
        <v>883</v>
      </c>
      <c r="E5" s="300" t="s">
        <v>884</v>
      </c>
      <c r="F5" s="302" t="s">
        <v>86</v>
      </c>
      <c r="G5" s="302" t="s">
        <v>374</v>
      </c>
      <c r="H5" s="305" t="s">
        <v>86</v>
      </c>
    </row>
    <row r="6" spans="1:8" ht="91.5" customHeight="1">
      <c r="A6" s="293" t="s">
        <v>7</v>
      </c>
      <c r="B6" s="295" t="s">
        <v>886</v>
      </c>
      <c r="C6" s="292" t="s">
        <v>20</v>
      </c>
      <c r="D6" s="291" t="s">
        <v>883</v>
      </c>
      <c r="E6" s="300" t="s">
        <v>884</v>
      </c>
      <c r="F6" s="302" t="s">
        <v>86</v>
      </c>
      <c r="G6" s="302" t="s">
        <v>377</v>
      </c>
      <c r="H6" s="305" t="s">
        <v>86</v>
      </c>
    </row>
    <row r="7" spans="1:8" ht="66" customHeight="1">
      <c r="A7" s="293" t="s">
        <v>7</v>
      </c>
      <c r="B7" s="294" t="s">
        <v>397</v>
      </c>
      <c r="C7" s="292" t="s">
        <v>23</v>
      </c>
      <c r="D7" s="291" t="s">
        <v>883</v>
      </c>
      <c r="E7" s="300" t="s">
        <v>884</v>
      </c>
      <c r="F7" s="302" t="s">
        <v>398</v>
      </c>
      <c r="G7" s="302" t="s">
        <v>391</v>
      </c>
      <c r="H7" s="305" t="s">
        <v>86</v>
      </c>
    </row>
    <row r="8" spans="1:8" ht="44.25" customHeight="1">
      <c r="A8" s="293" t="s">
        <v>7</v>
      </c>
      <c r="B8" s="294" t="s">
        <v>399</v>
      </c>
      <c r="C8" s="292" t="s">
        <v>23</v>
      </c>
      <c r="D8" s="291" t="s">
        <v>883</v>
      </c>
      <c r="E8" s="300" t="s">
        <v>884</v>
      </c>
      <c r="F8" s="302" t="s">
        <v>86</v>
      </c>
      <c r="G8" s="303" t="s">
        <v>402</v>
      </c>
      <c r="H8" s="305" t="s">
        <v>86</v>
      </c>
    </row>
    <row r="9" spans="1:8" ht="110.25" customHeight="1">
      <c r="A9" s="293" t="s">
        <v>7</v>
      </c>
      <c r="B9" s="294" t="s">
        <v>403</v>
      </c>
      <c r="C9" s="292" t="s">
        <v>23</v>
      </c>
      <c r="D9" s="291" t="s">
        <v>883</v>
      </c>
      <c r="E9" s="300" t="s">
        <v>884</v>
      </c>
      <c r="F9" s="302" t="s">
        <v>383</v>
      </c>
      <c r="G9" s="302" t="s">
        <v>409</v>
      </c>
      <c r="H9" s="305" t="s">
        <v>86</v>
      </c>
    </row>
    <row r="10" spans="1:8" ht="56.25">
      <c r="A10" s="293" t="s">
        <v>7</v>
      </c>
      <c r="B10" s="294" t="s">
        <v>410</v>
      </c>
      <c r="C10" s="292" t="s">
        <v>23</v>
      </c>
      <c r="D10" s="291" t="s">
        <v>883</v>
      </c>
      <c r="E10" s="300" t="s">
        <v>884</v>
      </c>
      <c r="F10" s="302" t="s">
        <v>86</v>
      </c>
      <c r="G10" s="302" t="s">
        <v>415</v>
      </c>
      <c r="H10" s="305" t="s">
        <v>86</v>
      </c>
    </row>
    <row r="11" spans="1:8" ht="135" customHeight="1">
      <c r="A11" s="293" t="s">
        <v>7</v>
      </c>
      <c r="B11" s="294" t="s">
        <v>234</v>
      </c>
      <c r="C11" s="292" t="s">
        <v>26</v>
      </c>
      <c r="D11" s="291" t="s">
        <v>883</v>
      </c>
      <c r="E11" s="300" t="s">
        <v>884</v>
      </c>
      <c r="F11" s="302" t="s">
        <v>86</v>
      </c>
      <c r="G11" s="302" t="s">
        <v>419</v>
      </c>
      <c r="H11" s="305" t="s">
        <v>86</v>
      </c>
    </row>
    <row r="12" spans="1:8" ht="67.5">
      <c r="A12" s="297" t="s">
        <v>11</v>
      </c>
      <c r="B12" s="292" t="s">
        <v>6</v>
      </c>
      <c r="C12" s="292" t="s">
        <v>5</v>
      </c>
      <c r="D12" s="291" t="s">
        <v>883</v>
      </c>
      <c r="E12" s="301" t="s">
        <v>884</v>
      </c>
      <c r="F12" s="98" t="s">
        <v>341</v>
      </c>
      <c r="G12" s="89" t="s">
        <v>342</v>
      </c>
      <c r="H12" s="306" t="s">
        <v>86</v>
      </c>
    </row>
    <row r="13" spans="1:8" ht="57">
      <c r="A13" s="297" t="s">
        <v>11</v>
      </c>
      <c r="B13" s="292" t="s">
        <v>206</v>
      </c>
      <c r="C13" s="292" t="s">
        <v>17</v>
      </c>
      <c r="D13" s="291" t="s">
        <v>883</v>
      </c>
      <c r="E13" s="301" t="s">
        <v>884</v>
      </c>
      <c r="F13" s="90" t="s">
        <v>86</v>
      </c>
      <c r="G13" s="101" t="s">
        <v>366</v>
      </c>
      <c r="H13" s="306" t="s">
        <v>86</v>
      </c>
    </row>
    <row r="14" spans="1:8" ht="67.5">
      <c r="A14" s="297" t="s">
        <v>11</v>
      </c>
      <c r="B14" s="292" t="s">
        <v>368</v>
      </c>
      <c r="C14" s="292" t="s">
        <v>20</v>
      </c>
      <c r="D14" s="291" t="s">
        <v>883</v>
      </c>
      <c r="E14" s="301" t="s">
        <v>884</v>
      </c>
      <c r="F14" s="90" t="s">
        <v>86</v>
      </c>
      <c r="G14" s="101" t="s">
        <v>374</v>
      </c>
      <c r="H14" s="306" t="s">
        <v>86</v>
      </c>
    </row>
    <row r="15" spans="1:8" ht="57">
      <c r="A15" s="297" t="s">
        <v>11</v>
      </c>
      <c r="B15" s="292" t="s">
        <v>225</v>
      </c>
      <c r="C15" s="292" t="s">
        <v>20</v>
      </c>
      <c r="D15" s="291" t="s">
        <v>883</v>
      </c>
      <c r="E15" s="301" t="s">
        <v>884</v>
      </c>
      <c r="F15" s="90" t="s">
        <v>86</v>
      </c>
      <c r="G15" s="97" t="s">
        <v>377</v>
      </c>
      <c r="H15" s="306" t="s">
        <v>86</v>
      </c>
    </row>
    <row r="16" spans="1:8" ht="57">
      <c r="A16" s="297" t="s">
        <v>11</v>
      </c>
      <c r="B16" s="292" t="s">
        <v>397</v>
      </c>
      <c r="C16" s="292" t="s">
        <v>23</v>
      </c>
      <c r="D16" s="291" t="s">
        <v>883</v>
      </c>
      <c r="E16" s="301" t="s">
        <v>884</v>
      </c>
      <c r="F16" s="90" t="s">
        <v>398</v>
      </c>
      <c r="G16" s="106" t="s">
        <v>391</v>
      </c>
      <c r="H16" s="306" t="s">
        <v>86</v>
      </c>
    </row>
    <row r="17" spans="1:8" ht="57">
      <c r="A17" s="297" t="s">
        <v>11</v>
      </c>
      <c r="B17" s="292" t="s">
        <v>399</v>
      </c>
      <c r="C17" s="292" t="s">
        <v>23</v>
      </c>
      <c r="D17" s="291" t="s">
        <v>883</v>
      </c>
      <c r="E17" s="301" t="s">
        <v>884</v>
      </c>
      <c r="F17" s="90" t="s">
        <v>86</v>
      </c>
      <c r="G17" s="106" t="s">
        <v>402</v>
      </c>
      <c r="H17" s="306" t="s">
        <v>86</v>
      </c>
    </row>
    <row r="18" spans="1:8" ht="67.5">
      <c r="A18" s="297" t="s">
        <v>11</v>
      </c>
      <c r="B18" s="292" t="s">
        <v>403</v>
      </c>
      <c r="C18" s="292" t="s">
        <v>23</v>
      </c>
      <c r="D18" s="291" t="s">
        <v>883</v>
      </c>
      <c r="E18" s="301" t="s">
        <v>884</v>
      </c>
      <c r="F18" s="98" t="s">
        <v>383</v>
      </c>
      <c r="G18" s="110" t="s">
        <v>409</v>
      </c>
      <c r="H18" s="306" t="s">
        <v>86</v>
      </c>
    </row>
    <row r="19" spans="1:8" ht="57">
      <c r="A19" s="297" t="s">
        <v>11</v>
      </c>
      <c r="B19" s="292" t="s">
        <v>410</v>
      </c>
      <c r="C19" s="292" t="s">
        <v>23</v>
      </c>
      <c r="D19" s="291" t="s">
        <v>883</v>
      </c>
      <c r="E19" s="301" t="s">
        <v>884</v>
      </c>
      <c r="F19" s="90" t="s">
        <v>86</v>
      </c>
      <c r="G19" s="110" t="s">
        <v>415</v>
      </c>
      <c r="H19" s="306" t="s">
        <v>86</v>
      </c>
    </row>
    <row r="20" spans="1:8" ht="78.75">
      <c r="A20" s="297" t="s">
        <v>11</v>
      </c>
      <c r="B20" s="292" t="s">
        <v>234</v>
      </c>
      <c r="C20" s="292" t="s">
        <v>26</v>
      </c>
      <c r="D20" s="291" t="s">
        <v>883</v>
      </c>
      <c r="E20" s="301" t="s">
        <v>884</v>
      </c>
      <c r="F20" s="90" t="s">
        <v>86</v>
      </c>
      <c r="G20" s="110" t="s">
        <v>419</v>
      </c>
      <c r="H20" s="306" t="s">
        <v>86</v>
      </c>
    </row>
    <row r="21" spans="1:8" ht="67.5">
      <c r="A21" s="297" t="s">
        <v>11</v>
      </c>
      <c r="B21" s="292" t="s">
        <v>6</v>
      </c>
      <c r="C21" s="292" t="s">
        <v>5</v>
      </c>
      <c r="D21" s="90" t="s">
        <v>883</v>
      </c>
      <c r="E21" s="99" t="s">
        <v>884</v>
      </c>
      <c r="F21" s="98" t="s">
        <v>341</v>
      </c>
      <c r="G21" s="89" t="s">
        <v>342</v>
      </c>
      <c r="H21" s="306" t="s">
        <v>86</v>
      </c>
    </row>
    <row r="22" spans="1:8" ht="57">
      <c r="A22" s="297" t="s">
        <v>11</v>
      </c>
      <c r="B22" s="292" t="s">
        <v>206</v>
      </c>
      <c r="C22" s="292" t="s">
        <v>17</v>
      </c>
      <c r="D22" s="90" t="s">
        <v>883</v>
      </c>
      <c r="E22" s="99" t="s">
        <v>884</v>
      </c>
      <c r="F22" s="90" t="s">
        <v>86</v>
      </c>
      <c r="G22" s="101" t="s">
        <v>366</v>
      </c>
      <c r="H22" s="306" t="s">
        <v>86</v>
      </c>
    </row>
    <row r="23" spans="1:8" ht="67.5">
      <c r="A23" s="297" t="s">
        <v>11</v>
      </c>
      <c r="B23" s="292" t="s">
        <v>368</v>
      </c>
      <c r="C23" s="292" t="s">
        <v>20</v>
      </c>
      <c r="D23" s="90" t="s">
        <v>883</v>
      </c>
      <c r="E23" s="99" t="s">
        <v>884</v>
      </c>
      <c r="F23" s="90" t="s">
        <v>86</v>
      </c>
      <c r="G23" s="101" t="s">
        <v>374</v>
      </c>
      <c r="H23" s="306" t="s">
        <v>86</v>
      </c>
    </row>
    <row r="24" spans="1:8" ht="57">
      <c r="A24" s="297" t="s">
        <v>11</v>
      </c>
      <c r="B24" s="292" t="s">
        <v>225</v>
      </c>
      <c r="C24" s="292" t="s">
        <v>20</v>
      </c>
      <c r="D24" s="90" t="s">
        <v>883</v>
      </c>
      <c r="E24" s="99" t="s">
        <v>884</v>
      </c>
      <c r="F24" s="90" t="s">
        <v>86</v>
      </c>
      <c r="G24" s="97" t="s">
        <v>377</v>
      </c>
      <c r="H24" s="306" t="s">
        <v>86</v>
      </c>
    </row>
    <row r="25" spans="1:8" ht="57">
      <c r="A25" s="297" t="s">
        <v>11</v>
      </c>
      <c r="B25" s="292" t="s">
        <v>397</v>
      </c>
      <c r="C25" s="292" t="s">
        <v>23</v>
      </c>
      <c r="D25" s="90" t="s">
        <v>883</v>
      </c>
      <c r="E25" s="99" t="s">
        <v>884</v>
      </c>
      <c r="F25" s="90" t="s">
        <v>398</v>
      </c>
      <c r="G25" s="106" t="s">
        <v>391</v>
      </c>
      <c r="H25" s="306" t="s">
        <v>86</v>
      </c>
    </row>
    <row r="26" spans="1:8" ht="57">
      <c r="A26" s="297" t="s">
        <v>11</v>
      </c>
      <c r="B26" s="292" t="s">
        <v>399</v>
      </c>
      <c r="C26" s="292" t="s">
        <v>23</v>
      </c>
      <c r="D26" s="90" t="s">
        <v>883</v>
      </c>
      <c r="E26" s="99" t="s">
        <v>884</v>
      </c>
      <c r="F26" s="90" t="s">
        <v>86</v>
      </c>
      <c r="G26" s="106" t="s">
        <v>402</v>
      </c>
      <c r="H26" s="306" t="s">
        <v>86</v>
      </c>
    </row>
    <row r="27" spans="1:8" ht="67.5">
      <c r="A27" s="297" t="s">
        <v>11</v>
      </c>
      <c r="B27" s="292" t="s">
        <v>403</v>
      </c>
      <c r="C27" s="292" t="s">
        <v>23</v>
      </c>
      <c r="D27" s="90" t="s">
        <v>883</v>
      </c>
      <c r="E27" s="99" t="s">
        <v>884</v>
      </c>
      <c r="F27" s="98" t="s">
        <v>383</v>
      </c>
      <c r="G27" s="110" t="s">
        <v>409</v>
      </c>
      <c r="H27" s="306" t="s">
        <v>86</v>
      </c>
    </row>
    <row r="28" spans="1:8" ht="57">
      <c r="A28" s="297" t="s">
        <v>11</v>
      </c>
      <c r="B28" s="292" t="s">
        <v>410</v>
      </c>
      <c r="C28" s="292" t="s">
        <v>23</v>
      </c>
      <c r="D28" s="98" t="s">
        <v>883</v>
      </c>
      <c r="E28" s="111" t="s">
        <v>884</v>
      </c>
      <c r="F28" s="90" t="s">
        <v>86</v>
      </c>
      <c r="G28" s="110" t="s">
        <v>415</v>
      </c>
      <c r="H28" s="306" t="s">
        <v>86</v>
      </c>
    </row>
    <row r="29" spans="1:8" ht="112.5">
      <c r="A29" s="297" t="s">
        <v>11</v>
      </c>
      <c r="B29" s="292" t="s">
        <v>76</v>
      </c>
      <c r="C29" s="292" t="s">
        <v>23</v>
      </c>
      <c r="D29" s="90" t="s">
        <v>887</v>
      </c>
      <c r="E29" s="99" t="s">
        <v>550</v>
      </c>
      <c r="F29" s="98" t="s">
        <v>383</v>
      </c>
      <c r="G29" s="110" t="s">
        <v>430</v>
      </c>
      <c r="H29" s="306" t="s">
        <v>431</v>
      </c>
    </row>
    <row r="30" spans="1:8" ht="57">
      <c r="A30" s="297" t="s">
        <v>11</v>
      </c>
      <c r="B30" s="292" t="s">
        <v>306</v>
      </c>
      <c r="C30" s="292" t="s">
        <v>23</v>
      </c>
      <c r="D30" s="98" t="s">
        <v>883</v>
      </c>
      <c r="E30" s="111" t="s">
        <v>884</v>
      </c>
      <c r="F30" s="90" t="s">
        <v>86</v>
      </c>
      <c r="G30" s="110" t="s">
        <v>433</v>
      </c>
      <c r="H30" s="306" t="s">
        <v>86</v>
      </c>
    </row>
    <row r="31" spans="1:8" ht="78.75">
      <c r="A31" s="297" t="s">
        <v>11</v>
      </c>
      <c r="B31" s="292" t="s">
        <v>234</v>
      </c>
      <c r="C31" s="292" t="s">
        <v>26</v>
      </c>
      <c r="D31" s="90" t="s">
        <v>883</v>
      </c>
      <c r="E31" s="99" t="s">
        <v>884</v>
      </c>
      <c r="F31" s="90" t="s">
        <v>86</v>
      </c>
      <c r="G31" s="110" t="s">
        <v>419</v>
      </c>
      <c r="H31" s="306" t="s">
        <v>86</v>
      </c>
    </row>
    <row r="32" spans="1:8" ht="67.5">
      <c r="A32" s="297" t="s">
        <v>15</v>
      </c>
      <c r="B32" s="292" t="s">
        <v>6</v>
      </c>
      <c r="C32" s="292" t="s">
        <v>5</v>
      </c>
      <c r="D32" s="90" t="s">
        <v>883</v>
      </c>
      <c r="E32" s="99" t="s">
        <v>884</v>
      </c>
      <c r="F32" s="98" t="s">
        <v>341</v>
      </c>
      <c r="G32" s="89" t="s">
        <v>342</v>
      </c>
      <c r="H32" s="306" t="s">
        <v>86</v>
      </c>
    </row>
    <row r="33" spans="1:8" ht="57">
      <c r="A33" s="297" t="s">
        <v>15</v>
      </c>
      <c r="B33" s="292" t="s">
        <v>206</v>
      </c>
      <c r="C33" s="292" t="s">
        <v>17</v>
      </c>
      <c r="D33" s="90" t="s">
        <v>883</v>
      </c>
      <c r="E33" s="99" t="s">
        <v>884</v>
      </c>
      <c r="F33" s="90" t="s">
        <v>86</v>
      </c>
      <c r="G33" s="101" t="s">
        <v>366</v>
      </c>
      <c r="H33" s="306" t="s">
        <v>86</v>
      </c>
    </row>
    <row r="34" spans="1:8" ht="67.5">
      <c r="A34" s="297" t="s">
        <v>15</v>
      </c>
      <c r="B34" s="292" t="s">
        <v>368</v>
      </c>
      <c r="C34" s="292" t="s">
        <v>20</v>
      </c>
      <c r="D34" s="90" t="s">
        <v>883</v>
      </c>
      <c r="E34" s="99" t="s">
        <v>884</v>
      </c>
      <c r="F34" s="90" t="s">
        <v>86</v>
      </c>
      <c r="G34" s="101" t="s">
        <v>374</v>
      </c>
      <c r="H34" s="306" t="s">
        <v>86</v>
      </c>
    </row>
    <row r="35" spans="1:8" ht="57">
      <c r="A35" s="297" t="s">
        <v>15</v>
      </c>
      <c r="B35" s="292" t="s">
        <v>225</v>
      </c>
      <c r="C35" s="292" t="s">
        <v>20</v>
      </c>
      <c r="D35" s="90" t="s">
        <v>883</v>
      </c>
      <c r="E35" s="99" t="s">
        <v>884</v>
      </c>
      <c r="F35" s="90" t="s">
        <v>86</v>
      </c>
      <c r="G35" s="97" t="s">
        <v>377</v>
      </c>
      <c r="H35" s="306" t="s">
        <v>86</v>
      </c>
    </row>
    <row r="36" spans="1:8" ht="57">
      <c r="A36" s="297" t="s">
        <v>15</v>
      </c>
      <c r="B36" s="292" t="s">
        <v>397</v>
      </c>
      <c r="C36" s="292" t="s">
        <v>23</v>
      </c>
      <c r="D36" s="90" t="s">
        <v>883</v>
      </c>
      <c r="E36" s="99" t="s">
        <v>884</v>
      </c>
      <c r="F36" s="90" t="s">
        <v>398</v>
      </c>
      <c r="G36" s="106" t="s">
        <v>391</v>
      </c>
      <c r="H36" s="306" t="s">
        <v>86</v>
      </c>
    </row>
    <row r="37" spans="1:8" ht="57">
      <c r="A37" s="297" t="s">
        <v>15</v>
      </c>
      <c r="B37" s="292" t="s">
        <v>399</v>
      </c>
      <c r="C37" s="292" t="s">
        <v>23</v>
      </c>
      <c r="D37" s="90" t="s">
        <v>883</v>
      </c>
      <c r="E37" s="99" t="s">
        <v>884</v>
      </c>
      <c r="F37" s="90" t="s">
        <v>86</v>
      </c>
      <c r="G37" s="106" t="s">
        <v>402</v>
      </c>
      <c r="H37" s="306" t="s">
        <v>86</v>
      </c>
    </row>
    <row r="38" spans="1:8" ht="67.5">
      <c r="A38" s="297" t="s">
        <v>15</v>
      </c>
      <c r="B38" s="292" t="s">
        <v>403</v>
      </c>
      <c r="C38" s="292" t="s">
        <v>23</v>
      </c>
      <c r="D38" s="90" t="s">
        <v>883</v>
      </c>
      <c r="E38" s="99" t="s">
        <v>884</v>
      </c>
      <c r="F38" s="98" t="s">
        <v>383</v>
      </c>
      <c r="G38" s="110" t="s">
        <v>409</v>
      </c>
      <c r="H38" s="306" t="s">
        <v>86</v>
      </c>
    </row>
    <row r="39" spans="1:8" ht="57">
      <c r="A39" s="297" t="s">
        <v>15</v>
      </c>
      <c r="B39" s="292" t="s">
        <v>410</v>
      </c>
      <c r="C39" s="292" t="s">
        <v>23</v>
      </c>
      <c r="D39" s="98" t="s">
        <v>883</v>
      </c>
      <c r="E39" s="111" t="s">
        <v>884</v>
      </c>
      <c r="F39" s="90" t="s">
        <v>86</v>
      </c>
      <c r="G39" s="110" t="s">
        <v>415</v>
      </c>
      <c r="H39" s="306" t="s">
        <v>86</v>
      </c>
    </row>
    <row r="40" spans="1:8" ht="78.75">
      <c r="A40" s="297" t="s">
        <v>15</v>
      </c>
      <c r="B40" s="292" t="s">
        <v>234</v>
      </c>
      <c r="C40" s="292" t="s">
        <v>26</v>
      </c>
      <c r="D40" s="90" t="s">
        <v>883</v>
      </c>
      <c r="E40" s="99" t="s">
        <v>884</v>
      </c>
      <c r="F40" s="90" t="s">
        <v>86</v>
      </c>
      <c r="G40" s="110" t="s">
        <v>419</v>
      </c>
      <c r="H40" s="306" t="s">
        <v>86</v>
      </c>
    </row>
    <row r="41" spans="1:8">
      <c r="A41" s="304" t="s">
        <v>888</v>
      </c>
      <c r="B41" s="296" t="s">
        <v>889</v>
      </c>
      <c r="C41" s="296" t="s">
        <v>889</v>
      </c>
      <c r="D41" s="296" t="s">
        <v>889</v>
      </c>
      <c r="E41" s="296" t="s">
        <v>889</v>
      </c>
      <c r="F41" s="296" t="s">
        <v>889</v>
      </c>
      <c r="G41" s="296" t="s">
        <v>889</v>
      </c>
      <c r="H41" s="298" t="s">
        <v>889</v>
      </c>
    </row>
    <row r="42" spans="1:8">
      <c r="A42" s="304" t="s">
        <v>890</v>
      </c>
      <c r="B42" s="296" t="s">
        <v>889</v>
      </c>
      <c r="C42" s="296" t="s">
        <v>889</v>
      </c>
      <c r="D42" s="296" t="s">
        <v>889</v>
      </c>
      <c r="E42" s="296" t="s">
        <v>889</v>
      </c>
      <c r="F42" s="296" t="s">
        <v>889</v>
      </c>
      <c r="G42" s="296" t="s">
        <v>889</v>
      </c>
      <c r="H42" s="298" t="s">
        <v>889</v>
      </c>
    </row>
    <row r="43" spans="1:8">
      <c r="A43" s="304" t="s">
        <v>891</v>
      </c>
      <c r="B43" s="296" t="s">
        <v>889</v>
      </c>
      <c r="C43" s="296" t="s">
        <v>889</v>
      </c>
      <c r="D43" s="296" t="s">
        <v>889</v>
      </c>
      <c r="E43" s="296" t="s">
        <v>889</v>
      </c>
      <c r="F43" s="296" t="s">
        <v>889</v>
      </c>
      <c r="G43" s="296" t="s">
        <v>889</v>
      </c>
      <c r="H43" s="298" t="s">
        <v>889</v>
      </c>
    </row>
    <row r="44" spans="1:8">
      <c r="A44" s="304" t="s">
        <v>892</v>
      </c>
      <c r="B44" s="296" t="s">
        <v>889</v>
      </c>
      <c r="C44" s="296" t="s">
        <v>889</v>
      </c>
      <c r="D44" s="296" t="s">
        <v>889</v>
      </c>
      <c r="E44" s="296" t="s">
        <v>889</v>
      </c>
      <c r="F44" s="296" t="s">
        <v>889</v>
      </c>
      <c r="G44" s="296" t="s">
        <v>889</v>
      </c>
      <c r="H44" s="298" t="s">
        <v>889</v>
      </c>
    </row>
    <row r="45" spans="1:8">
      <c r="A45" s="304" t="s">
        <v>893</v>
      </c>
      <c r="B45" s="296" t="s">
        <v>889</v>
      </c>
      <c r="C45" s="296" t="s">
        <v>889</v>
      </c>
      <c r="D45" s="296" t="s">
        <v>889</v>
      </c>
      <c r="E45" s="296" t="s">
        <v>889</v>
      </c>
      <c r="F45" s="296" t="s">
        <v>889</v>
      </c>
      <c r="G45" s="296" t="s">
        <v>889</v>
      </c>
      <c r="H45" s="298" t="s">
        <v>889</v>
      </c>
    </row>
    <row r="46" spans="1:8">
      <c r="A46" s="304" t="s">
        <v>894</v>
      </c>
      <c r="B46" s="296" t="s">
        <v>889</v>
      </c>
      <c r="C46" s="296" t="s">
        <v>889</v>
      </c>
      <c r="D46" s="296" t="s">
        <v>889</v>
      </c>
      <c r="E46" s="296" t="s">
        <v>889</v>
      </c>
      <c r="F46" s="296" t="s">
        <v>889</v>
      </c>
      <c r="G46" s="296" t="s">
        <v>889</v>
      </c>
      <c r="H46" s="298" t="s">
        <v>889</v>
      </c>
    </row>
    <row r="47" spans="1:8" ht="67.5">
      <c r="A47" s="293" t="s">
        <v>36</v>
      </c>
      <c r="B47" s="90" t="s">
        <v>6</v>
      </c>
      <c r="C47" s="95" t="s">
        <v>5</v>
      </c>
      <c r="D47" s="90" t="s">
        <v>883</v>
      </c>
      <c r="E47" s="99" t="s">
        <v>884</v>
      </c>
      <c r="F47" s="98" t="s">
        <v>341</v>
      </c>
      <c r="G47" s="89" t="s">
        <v>342</v>
      </c>
      <c r="H47" s="306" t="s">
        <v>86</v>
      </c>
    </row>
    <row r="48" spans="1:8" ht="57">
      <c r="A48" s="293" t="s">
        <v>36</v>
      </c>
      <c r="B48" s="90" t="s">
        <v>206</v>
      </c>
      <c r="C48" s="95" t="s">
        <v>17</v>
      </c>
      <c r="D48" s="90" t="s">
        <v>883</v>
      </c>
      <c r="E48" s="99" t="s">
        <v>884</v>
      </c>
      <c r="F48" s="90" t="s">
        <v>86</v>
      </c>
      <c r="G48" s="101" t="s">
        <v>366</v>
      </c>
      <c r="H48" s="306" t="s">
        <v>86</v>
      </c>
    </row>
    <row r="49" spans="1:8" ht="67.5">
      <c r="A49" s="293" t="s">
        <v>36</v>
      </c>
      <c r="B49" s="90" t="s">
        <v>368</v>
      </c>
      <c r="C49" s="90" t="s">
        <v>20</v>
      </c>
      <c r="D49" s="90" t="s">
        <v>883</v>
      </c>
      <c r="E49" s="99" t="s">
        <v>884</v>
      </c>
      <c r="F49" s="90" t="s">
        <v>86</v>
      </c>
      <c r="G49" s="101" t="s">
        <v>374</v>
      </c>
      <c r="H49" s="306" t="s">
        <v>86</v>
      </c>
    </row>
    <row r="50" spans="1:8" ht="57">
      <c r="A50" s="293" t="s">
        <v>36</v>
      </c>
      <c r="B50" s="90" t="s">
        <v>225</v>
      </c>
      <c r="C50" s="95" t="s">
        <v>20</v>
      </c>
      <c r="D50" s="90" t="s">
        <v>883</v>
      </c>
      <c r="E50" s="99" t="s">
        <v>884</v>
      </c>
      <c r="F50" s="90" t="s">
        <v>86</v>
      </c>
      <c r="G50" s="97" t="s">
        <v>377</v>
      </c>
      <c r="H50" s="306" t="s">
        <v>86</v>
      </c>
    </row>
    <row r="51" spans="1:8" ht="57">
      <c r="A51" s="293" t="s">
        <v>36</v>
      </c>
      <c r="B51" s="90" t="s">
        <v>397</v>
      </c>
      <c r="C51" s="95" t="s">
        <v>23</v>
      </c>
      <c r="D51" s="90" t="s">
        <v>883</v>
      </c>
      <c r="E51" s="99" t="s">
        <v>884</v>
      </c>
      <c r="F51" s="90" t="s">
        <v>398</v>
      </c>
      <c r="G51" s="106" t="s">
        <v>391</v>
      </c>
      <c r="H51" s="306" t="s">
        <v>86</v>
      </c>
    </row>
    <row r="52" spans="1:8" ht="57">
      <c r="A52" s="293" t="s">
        <v>36</v>
      </c>
      <c r="B52" s="90" t="s">
        <v>399</v>
      </c>
      <c r="C52" s="95" t="s">
        <v>23</v>
      </c>
      <c r="D52" s="90" t="s">
        <v>883</v>
      </c>
      <c r="E52" s="99" t="s">
        <v>884</v>
      </c>
      <c r="F52" s="90" t="s">
        <v>86</v>
      </c>
      <c r="G52" s="106" t="s">
        <v>402</v>
      </c>
      <c r="H52" s="306" t="s">
        <v>86</v>
      </c>
    </row>
    <row r="53" spans="1:8" ht="67.5">
      <c r="A53" s="293" t="s">
        <v>36</v>
      </c>
      <c r="B53" s="109" t="s">
        <v>403</v>
      </c>
      <c r="C53" s="95" t="s">
        <v>23</v>
      </c>
      <c r="D53" s="90" t="s">
        <v>883</v>
      </c>
      <c r="E53" s="99" t="s">
        <v>884</v>
      </c>
      <c r="F53" s="98" t="s">
        <v>383</v>
      </c>
      <c r="G53" s="110" t="s">
        <v>409</v>
      </c>
      <c r="H53" s="306" t="s">
        <v>86</v>
      </c>
    </row>
    <row r="54" spans="1:8" ht="57">
      <c r="A54" s="293" t="s">
        <v>36</v>
      </c>
      <c r="B54" s="109" t="s">
        <v>410</v>
      </c>
      <c r="C54" s="96" t="s">
        <v>23</v>
      </c>
      <c r="D54" s="98" t="s">
        <v>883</v>
      </c>
      <c r="E54" s="111" t="s">
        <v>884</v>
      </c>
      <c r="F54" s="90" t="s">
        <v>86</v>
      </c>
      <c r="G54" s="110" t="s">
        <v>415</v>
      </c>
      <c r="H54" s="306" t="s">
        <v>86</v>
      </c>
    </row>
    <row r="55" spans="1:8" ht="78.75">
      <c r="A55" s="293" t="s">
        <v>36</v>
      </c>
      <c r="B55" s="90" t="s">
        <v>234</v>
      </c>
      <c r="C55" s="95" t="s">
        <v>26</v>
      </c>
      <c r="D55" s="90" t="s">
        <v>883</v>
      </c>
      <c r="E55" s="99" t="s">
        <v>884</v>
      </c>
      <c r="F55" s="90" t="s">
        <v>86</v>
      </c>
      <c r="G55" s="110" t="s">
        <v>419</v>
      </c>
      <c r="H55" s="306" t="s">
        <v>86</v>
      </c>
    </row>
    <row r="56" spans="1:8" ht="67.5">
      <c r="A56" s="296" t="s">
        <v>895</v>
      </c>
      <c r="B56" s="106" t="s">
        <v>6</v>
      </c>
      <c r="C56" s="95" t="s">
        <v>5</v>
      </c>
      <c r="D56" s="90" t="s">
        <v>883</v>
      </c>
      <c r="E56" s="99" t="s">
        <v>884</v>
      </c>
      <c r="F56" s="98" t="s">
        <v>341</v>
      </c>
      <c r="G56" s="89" t="s">
        <v>342</v>
      </c>
      <c r="H56" s="306" t="s">
        <v>86</v>
      </c>
    </row>
    <row r="57" spans="1:8" ht="45">
      <c r="A57" s="296" t="s">
        <v>895</v>
      </c>
      <c r="B57" s="235" t="s">
        <v>641</v>
      </c>
      <c r="C57" s="232" t="s">
        <v>23</v>
      </c>
      <c r="D57" s="194" t="s">
        <v>883</v>
      </c>
      <c r="E57" s="198" t="s">
        <v>884</v>
      </c>
      <c r="F57" s="194" t="s">
        <v>86</v>
      </c>
      <c r="G57" s="201" t="s">
        <v>402</v>
      </c>
      <c r="H57" s="307" t="s">
        <v>86</v>
      </c>
    </row>
    <row r="58" spans="1:8" ht="56.25">
      <c r="A58" s="296" t="s">
        <v>895</v>
      </c>
      <c r="B58" s="212" t="s">
        <v>643</v>
      </c>
      <c r="C58" s="233" t="s">
        <v>23</v>
      </c>
      <c r="D58" s="98" t="s">
        <v>883</v>
      </c>
      <c r="E58" s="111" t="s">
        <v>884</v>
      </c>
      <c r="F58" s="90" t="s">
        <v>86</v>
      </c>
      <c r="G58" s="110" t="s">
        <v>415</v>
      </c>
      <c r="H58" s="306" t="s">
        <v>86</v>
      </c>
    </row>
    <row r="59" spans="1:8" ht="67.5">
      <c r="A59" s="296" t="s">
        <v>895</v>
      </c>
      <c r="B59" s="212" t="s">
        <v>644</v>
      </c>
      <c r="C59" s="234" t="s">
        <v>645</v>
      </c>
      <c r="D59" s="90" t="s">
        <v>883</v>
      </c>
      <c r="E59" s="99" t="s">
        <v>884</v>
      </c>
      <c r="F59" s="90" t="s">
        <v>86</v>
      </c>
      <c r="G59" s="101" t="s">
        <v>374</v>
      </c>
      <c r="H59" s="306" t="s">
        <v>86</v>
      </c>
    </row>
    <row r="60" spans="1:8" ht="78.75">
      <c r="A60" s="296" t="s">
        <v>895</v>
      </c>
      <c r="B60" s="212" t="s">
        <v>649</v>
      </c>
      <c r="C60" s="172" t="s">
        <v>650</v>
      </c>
      <c r="D60" s="90" t="s">
        <v>883</v>
      </c>
      <c r="E60" s="99" t="s">
        <v>884</v>
      </c>
      <c r="F60" s="90" t="s">
        <v>86</v>
      </c>
      <c r="G60" s="110" t="s">
        <v>653</v>
      </c>
      <c r="H60" s="306" t="s">
        <v>86</v>
      </c>
    </row>
    <row r="61" spans="1:8" ht="56.25">
      <c r="A61" s="296" t="s">
        <v>895</v>
      </c>
      <c r="B61" s="106" t="s">
        <v>206</v>
      </c>
      <c r="C61" s="95" t="s">
        <v>17</v>
      </c>
      <c r="D61" s="90" t="s">
        <v>883</v>
      </c>
      <c r="E61" s="99" t="s">
        <v>884</v>
      </c>
      <c r="F61" s="90" t="s">
        <v>86</v>
      </c>
      <c r="G61" s="101" t="s">
        <v>661</v>
      </c>
      <c r="H61" s="306" t="s">
        <v>86</v>
      </c>
    </row>
    <row r="62" spans="1:8" ht="67.5">
      <c r="A62" s="296" t="s">
        <v>895</v>
      </c>
      <c r="B62" s="105" t="s">
        <v>403</v>
      </c>
      <c r="C62" s="95" t="s">
        <v>23</v>
      </c>
      <c r="D62" s="90" t="s">
        <v>883</v>
      </c>
      <c r="E62" s="99" t="s">
        <v>884</v>
      </c>
      <c r="F62" s="98" t="s">
        <v>383</v>
      </c>
      <c r="G62" s="110" t="s">
        <v>409</v>
      </c>
      <c r="H62" s="306" t="s">
        <v>86</v>
      </c>
    </row>
    <row r="63" spans="1:8" ht="79.5" thickBot="1">
      <c r="A63" s="296" t="s">
        <v>895</v>
      </c>
      <c r="B63" s="106" t="s">
        <v>234</v>
      </c>
      <c r="C63" s="172" t="s">
        <v>233</v>
      </c>
      <c r="D63" s="90" t="s">
        <v>883</v>
      </c>
      <c r="E63" s="99" t="s">
        <v>884</v>
      </c>
      <c r="F63" s="90" t="s">
        <v>86</v>
      </c>
      <c r="G63" s="110" t="s">
        <v>419</v>
      </c>
      <c r="H63" s="306" t="s">
        <v>86</v>
      </c>
    </row>
    <row r="64" spans="1:8" ht="67.5">
      <c r="A64" s="296" t="s">
        <v>896</v>
      </c>
      <c r="B64" s="150" t="s">
        <v>6</v>
      </c>
      <c r="C64" s="265" t="s">
        <v>5</v>
      </c>
      <c r="D64" s="150" t="s">
        <v>883</v>
      </c>
      <c r="E64" s="151" t="s">
        <v>884</v>
      </c>
      <c r="F64" s="154" t="s">
        <v>341</v>
      </c>
      <c r="G64" s="269" t="s">
        <v>342</v>
      </c>
      <c r="H64" s="308" t="s">
        <v>86</v>
      </c>
    </row>
    <row r="65" spans="1:8" ht="60">
      <c r="A65" s="296" t="s">
        <v>896</v>
      </c>
      <c r="B65" s="59" t="s">
        <v>641</v>
      </c>
      <c r="C65" s="243" t="s">
        <v>23</v>
      </c>
      <c r="D65" s="90" t="s">
        <v>883</v>
      </c>
      <c r="E65" s="99" t="s">
        <v>884</v>
      </c>
      <c r="F65" s="90" t="s">
        <v>86</v>
      </c>
      <c r="G65" s="143" t="s">
        <v>402</v>
      </c>
      <c r="H65" s="306" t="s">
        <v>86</v>
      </c>
    </row>
    <row r="66" spans="1:8" ht="56.25">
      <c r="A66" s="296" t="s">
        <v>896</v>
      </c>
      <c r="B66" s="59" t="s">
        <v>643</v>
      </c>
      <c r="C66" s="242" t="s">
        <v>23</v>
      </c>
      <c r="D66" s="98" t="s">
        <v>883</v>
      </c>
      <c r="E66" s="111" t="s">
        <v>884</v>
      </c>
      <c r="F66" s="90" t="s">
        <v>86</v>
      </c>
      <c r="G66" s="260" t="s">
        <v>415</v>
      </c>
      <c r="H66" s="306" t="s">
        <v>86</v>
      </c>
    </row>
    <row r="67" spans="1:8" ht="67.5">
      <c r="A67" s="296" t="s">
        <v>896</v>
      </c>
      <c r="B67" s="59" t="s">
        <v>644</v>
      </c>
      <c r="C67" s="60" t="s">
        <v>645</v>
      </c>
      <c r="D67" s="90" t="s">
        <v>883</v>
      </c>
      <c r="E67" s="99" t="s">
        <v>884</v>
      </c>
      <c r="F67" s="90" t="s">
        <v>86</v>
      </c>
      <c r="G67" s="261" t="s">
        <v>374</v>
      </c>
      <c r="H67" s="306" t="s">
        <v>86</v>
      </c>
    </row>
    <row r="68" spans="1:8" ht="78.75">
      <c r="A68" s="296" t="s">
        <v>896</v>
      </c>
      <c r="B68" s="59" t="s">
        <v>649</v>
      </c>
      <c r="C68" s="243" t="s">
        <v>650</v>
      </c>
      <c r="D68" s="90" t="s">
        <v>883</v>
      </c>
      <c r="E68" s="99" t="s">
        <v>884</v>
      </c>
      <c r="F68" s="90" t="s">
        <v>86</v>
      </c>
      <c r="G68" s="260" t="s">
        <v>653</v>
      </c>
      <c r="H68" s="306" t="s">
        <v>86</v>
      </c>
    </row>
    <row r="69" spans="1:8" ht="56.25">
      <c r="A69" s="296" t="s">
        <v>896</v>
      </c>
      <c r="B69" s="90" t="s">
        <v>206</v>
      </c>
      <c r="C69" s="95" t="s">
        <v>17</v>
      </c>
      <c r="D69" s="90" t="s">
        <v>883</v>
      </c>
      <c r="E69" s="99" t="s">
        <v>884</v>
      </c>
      <c r="F69" s="90" t="s">
        <v>86</v>
      </c>
      <c r="G69" s="261" t="s">
        <v>366</v>
      </c>
      <c r="H69" s="306" t="s">
        <v>86</v>
      </c>
    </row>
    <row r="70" spans="1:8" ht="67.5">
      <c r="A70" s="296" t="s">
        <v>896</v>
      </c>
      <c r="B70" s="109" t="s">
        <v>403</v>
      </c>
      <c r="C70" s="95" t="s">
        <v>23</v>
      </c>
      <c r="D70" s="90" t="s">
        <v>883</v>
      </c>
      <c r="E70" s="99" t="s">
        <v>884</v>
      </c>
      <c r="F70" s="98" t="s">
        <v>383</v>
      </c>
      <c r="G70" s="260" t="s">
        <v>409</v>
      </c>
      <c r="H70" s="306" t="s">
        <v>86</v>
      </c>
    </row>
    <row r="71" spans="1:8" ht="78.75">
      <c r="A71" s="296" t="s">
        <v>896</v>
      </c>
      <c r="B71" s="90" t="s">
        <v>234</v>
      </c>
      <c r="C71" s="243" t="s">
        <v>233</v>
      </c>
      <c r="D71" s="90" t="s">
        <v>883</v>
      </c>
      <c r="E71" s="99" t="s">
        <v>884</v>
      </c>
      <c r="F71" s="90" t="s">
        <v>86</v>
      </c>
      <c r="G71" s="260" t="s">
        <v>419</v>
      </c>
      <c r="H71" s="306" t="s">
        <v>86</v>
      </c>
    </row>
    <row r="72" spans="1:8" ht="45">
      <c r="A72" s="296" t="s">
        <v>897</v>
      </c>
      <c r="B72" s="170" t="s">
        <v>735</v>
      </c>
      <c r="C72" s="172" t="s">
        <v>23</v>
      </c>
      <c r="D72" s="90" t="s">
        <v>883</v>
      </c>
      <c r="E72" s="99" t="s">
        <v>884</v>
      </c>
      <c r="F72" s="109" t="s">
        <v>153</v>
      </c>
      <c r="G72" s="105" t="s">
        <v>740</v>
      </c>
      <c r="H72" s="309" t="s">
        <v>153</v>
      </c>
    </row>
    <row r="73" spans="1:8" ht="22.5">
      <c r="A73" s="296" t="s">
        <v>897</v>
      </c>
      <c r="B73" s="170" t="s">
        <v>741</v>
      </c>
      <c r="C73" s="172" t="s">
        <v>23</v>
      </c>
      <c r="D73" s="90" t="s">
        <v>883</v>
      </c>
      <c r="E73" s="99" t="s">
        <v>884</v>
      </c>
      <c r="F73" s="109" t="s">
        <v>153</v>
      </c>
      <c r="G73" s="105" t="s">
        <v>745</v>
      </c>
      <c r="H73" s="310" t="s">
        <v>746</v>
      </c>
    </row>
    <row r="74" spans="1:8" ht="45">
      <c r="A74" s="296" t="s">
        <v>897</v>
      </c>
      <c r="B74" s="170" t="s">
        <v>747</v>
      </c>
      <c r="C74" s="172" t="s">
        <v>23</v>
      </c>
      <c r="D74" s="90" t="s">
        <v>883</v>
      </c>
      <c r="E74" s="99" t="s">
        <v>884</v>
      </c>
      <c r="F74" s="109" t="s">
        <v>153</v>
      </c>
      <c r="G74" s="105" t="s">
        <v>752</v>
      </c>
      <c r="H74" s="310" t="s">
        <v>746</v>
      </c>
    </row>
    <row r="75" spans="1:8" ht="67.5">
      <c r="A75" s="293" t="s">
        <v>44</v>
      </c>
      <c r="B75" s="90" t="s">
        <v>6</v>
      </c>
      <c r="C75" s="95" t="s">
        <v>5</v>
      </c>
      <c r="D75" s="90" t="s">
        <v>883</v>
      </c>
      <c r="E75" s="99" t="s">
        <v>884</v>
      </c>
      <c r="F75" s="98" t="s">
        <v>341</v>
      </c>
      <c r="G75" s="257" t="s">
        <v>342</v>
      </c>
      <c r="H75" s="306" t="s">
        <v>86</v>
      </c>
    </row>
    <row r="76" spans="1:8" ht="56.25">
      <c r="A76" s="293" t="s">
        <v>44</v>
      </c>
      <c r="B76" s="90" t="s">
        <v>206</v>
      </c>
      <c r="C76" s="95" t="s">
        <v>17</v>
      </c>
      <c r="D76" s="90" t="s">
        <v>883</v>
      </c>
      <c r="E76" s="99" t="s">
        <v>884</v>
      </c>
      <c r="F76" s="90" t="s">
        <v>86</v>
      </c>
      <c r="G76" s="261" t="s">
        <v>366</v>
      </c>
      <c r="H76" s="306" t="s">
        <v>86</v>
      </c>
    </row>
    <row r="77" spans="1:8" ht="67.5">
      <c r="A77" s="293" t="s">
        <v>44</v>
      </c>
      <c r="B77" s="90" t="s">
        <v>368</v>
      </c>
      <c r="C77" s="90" t="s">
        <v>20</v>
      </c>
      <c r="D77" s="90" t="s">
        <v>883</v>
      </c>
      <c r="E77" s="99" t="s">
        <v>884</v>
      </c>
      <c r="F77" s="90" t="s">
        <v>86</v>
      </c>
      <c r="G77" s="261" t="s">
        <v>374</v>
      </c>
      <c r="H77" s="306" t="s">
        <v>86</v>
      </c>
    </row>
    <row r="78" spans="1:8" ht="56.25">
      <c r="A78" s="293" t="s">
        <v>44</v>
      </c>
      <c r="B78" s="90" t="s">
        <v>225</v>
      </c>
      <c r="C78" s="95" t="s">
        <v>20</v>
      </c>
      <c r="D78" s="90" t="s">
        <v>883</v>
      </c>
      <c r="E78" s="99" t="s">
        <v>884</v>
      </c>
      <c r="F78" s="90" t="s">
        <v>86</v>
      </c>
      <c r="G78" s="289" t="s">
        <v>377</v>
      </c>
      <c r="H78" s="306" t="s">
        <v>86</v>
      </c>
    </row>
    <row r="79" spans="1:8" ht="45">
      <c r="A79" s="293" t="s">
        <v>44</v>
      </c>
      <c r="B79" s="90" t="s">
        <v>397</v>
      </c>
      <c r="C79" s="95" t="s">
        <v>23</v>
      </c>
      <c r="D79" s="90" t="s">
        <v>883</v>
      </c>
      <c r="E79" s="99" t="s">
        <v>884</v>
      </c>
      <c r="F79" s="90" t="s">
        <v>398</v>
      </c>
      <c r="G79" s="143" t="s">
        <v>391</v>
      </c>
      <c r="H79" s="306" t="s">
        <v>86</v>
      </c>
    </row>
    <row r="80" spans="1:8" ht="33.75">
      <c r="A80" s="293" t="s">
        <v>44</v>
      </c>
      <c r="B80" s="90" t="s">
        <v>399</v>
      </c>
      <c r="C80" s="95" t="s">
        <v>23</v>
      </c>
      <c r="D80" s="90" t="s">
        <v>883</v>
      </c>
      <c r="E80" s="99" t="s">
        <v>884</v>
      </c>
      <c r="F80" s="90" t="s">
        <v>86</v>
      </c>
      <c r="G80" s="143" t="s">
        <v>402</v>
      </c>
      <c r="H80" s="306" t="s">
        <v>86</v>
      </c>
    </row>
    <row r="81" spans="1:8" ht="67.5">
      <c r="A81" s="293" t="s">
        <v>44</v>
      </c>
      <c r="B81" s="109" t="s">
        <v>403</v>
      </c>
      <c r="C81" s="95" t="s">
        <v>23</v>
      </c>
      <c r="D81" s="90" t="s">
        <v>883</v>
      </c>
      <c r="E81" s="99" t="s">
        <v>884</v>
      </c>
      <c r="F81" s="98" t="s">
        <v>383</v>
      </c>
      <c r="G81" s="260" t="s">
        <v>409</v>
      </c>
      <c r="H81" s="306" t="s">
        <v>86</v>
      </c>
    </row>
    <row r="82" spans="1:8" ht="56.25">
      <c r="A82" s="293" t="s">
        <v>44</v>
      </c>
      <c r="B82" s="109" t="s">
        <v>410</v>
      </c>
      <c r="C82" s="96" t="s">
        <v>23</v>
      </c>
      <c r="D82" s="98" t="s">
        <v>883</v>
      </c>
      <c r="E82" s="111" t="s">
        <v>884</v>
      </c>
      <c r="F82" s="90" t="s">
        <v>86</v>
      </c>
      <c r="G82" s="260" t="s">
        <v>415</v>
      </c>
      <c r="H82" s="306" t="s">
        <v>86</v>
      </c>
    </row>
    <row r="83" spans="1:8" ht="78.75">
      <c r="A83" s="293" t="s">
        <v>44</v>
      </c>
      <c r="B83" s="90" t="s">
        <v>234</v>
      </c>
      <c r="C83" s="95" t="s">
        <v>26</v>
      </c>
      <c r="D83" s="90" t="s">
        <v>883</v>
      </c>
      <c r="E83" s="99" t="s">
        <v>884</v>
      </c>
      <c r="F83" s="90" t="s">
        <v>86</v>
      </c>
      <c r="G83" s="260" t="s">
        <v>419</v>
      </c>
      <c r="H83" s="306" t="s">
        <v>86</v>
      </c>
    </row>
    <row r="84" spans="1:8" ht="67.5">
      <c r="A84" s="293" t="s">
        <v>46</v>
      </c>
      <c r="B84" s="90" t="s">
        <v>6</v>
      </c>
      <c r="C84" s="95" t="s">
        <v>5</v>
      </c>
      <c r="D84" s="90" t="s">
        <v>883</v>
      </c>
      <c r="E84" s="99" t="s">
        <v>884</v>
      </c>
      <c r="F84" s="98" t="s">
        <v>341</v>
      </c>
      <c r="G84" s="89" t="s">
        <v>342</v>
      </c>
      <c r="H84" s="306" t="s">
        <v>86</v>
      </c>
    </row>
    <row r="85" spans="1:8" ht="56.25">
      <c r="A85" s="293" t="s">
        <v>46</v>
      </c>
      <c r="B85" s="90" t="s">
        <v>206</v>
      </c>
      <c r="C85" s="95" t="s">
        <v>17</v>
      </c>
      <c r="D85" s="90" t="s">
        <v>883</v>
      </c>
      <c r="E85" s="99" t="s">
        <v>884</v>
      </c>
      <c r="F85" s="90" t="s">
        <v>86</v>
      </c>
      <c r="G85" s="101" t="s">
        <v>366</v>
      </c>
      <c r="H85" s="306" t="s">
        <v>86</v>
      </c>
    </row>
    <row r="86" spans="1:8" ht="67.5">
      <c r="A86" s="293" t="s">
        <v>46</v>
      </c>
      <c r="B86" s="90" t="s">
        <v>368</v>
      </c>
      <c r="C86" s="90" t="s">
        <v>20</v>
      </c>
      <c r="D86" s="90" t="s">
        <v>883</v>
      </c>
      <c r="E86" s="99" t="s">
        <v>884</v>
      </c>
      <c r="F86" s="90" t="s">
        <v>86</v>
      </c>
      <c r="G86" s="101" t="s">
        <v>374</v>
      </c>
      <c r="H86" s="306" t="s">
        <v>86</v>
      </c>
    </row>
    <row r="87" spans="1:8" ht="56.25">
      <c r="A87" s="293" t="s">
        <v>46</v>
      </c>
      <c r="B87" s="90" t="s">
        <v>225</v>
      </c>
      <c r="C87" s="95" t="s">
        <v>20</v>
      </c>
      <c r="D87" s="90" t="s">
        <v>883</v>
      </c>
      <c r="E87" s="99" t="s">
        <v>884</v>
      </c>
      <c r="F87" s="90" t="s">
        <v>86</v>
      </c>
      <c r="G87" s="97" t="s">
        <v>377</v>
      </c>
      <c r="H87" s="306" t="s">
        <v>86</v>
      </c>
    </row>
    <row r="88" spans="1:8" ht="45">
      <c r="A88" s="293" t="s">
        <v>46</v>
      </c>
      <c r="B88" s="90" t="s">
        <v>397</v>
      </c>
      <c r="C88" s="95" t="s">
        <v>23</v>
      </c>
      <c r="D88" s="90" t="s">
        <v>883</v>
      </c>
      <c r="E88" s="99" t="s">
        <v>884</v>
      </c>
      <c r="F88" s="90" t="s">
        <v>398</v>
      </c>
      <c r="G88" s="106" t="s">
        <v>391</v>
      </c>
      <c r="H88" s="306" t="s">
        <v>86</v>
      </c>
    </row>
    <row r="89" spans="1:8" ht="33.75">
      <c r="A89" s="293" t="s">
        <v>46</v>
      </c>
      <c r="B89" s="90" t="s">
        <v>399</v>
      </c>
      <c r="C89" s="95" t="s">
        <v>23</v>
      </c>
      <c r="D89" s="90" t="s">
        <v>883</v>
      </c>
      <c r="E89" s="99" t="s">
        <v>884</v>
      </c>
      <c r="F89" s="90" t="s">
        <v>86</v>
      </c>
      <c r="G89" s="106" t="s">
        <v>402</v>
      </c>
      <c r="H89" s="306" t="s">
        <v>86</v>
      </c>
    </row>
    <row r="90" spans="1:8" ht="67.5">
      <c r="A90" s="293" t="s">
        <v>46</v>
      </c>
      <c r="B90" s="109" t="s">
        <v>403</v>
      </c>
      <c r="C90" s="95" t="s">
        <v>23</v>
      </c>
      <c r="D90" s="90" t="s">
        <v>883</v>
      </c>
      <c r="E90" s="99" t="s">
        <v>884</v>
      </c>
      <c r="F90" s="98" t="s">
        <v>383</v>
      </c>
      <c r="G90" s="110" t="s">
        <v>409</v>
      </c>
      <c r="H90" s="306" t="s">
        <v>86</v>
      </c>
    </row>
    <row r="91" spans="1:8" ht="56.25">
      <c r="A91" s="293" t="s">
        <v>46</v>
      </c>
      <c r="B91" s="109" t="s">
        <v>410</v>
      </c>
      <c r="C91" s="96" t="s">
        <v>23</v>
      </c>
      <c r="D91" s="90" t="s">
        <v>883</v>
      </c>
      <c r="E91" s="99" t="s">
        <v>884</v>
      </c>
      <c r="F91" s="90" t="s">
        <v>86</v>
      </c>
      <c r="G91" s="110" t="s">
        <v>415</v>
      </c>
      <c r="H91" s="306" t="s">
        <v>86</v>
      </c>
    </row>
    <row r="92" spans="1:8" ht="28.5" customHeight="1">
      <c r="A92" s="293" t="s">
        <v>46</v>
      </c>
      <c r="B92" s="90" t="s">
        <v>234</v>
      </c>
      <c r="C92" s="95" t="s">
        <v>26</v>
      </c>
      <c r="D92" s="90" t="s">
        <v>883</v>
      </c>
      <c r="E92" s="99" t="s">
        <v>884</v>
      </c>
      <c r="F92" s="90" t="s">
        <v>86</v>
      </c>
      <c r="G92" s="110" t="s">
        <v>419</v>
      </c>
      <c r="H92" s="306" t="s">
        <v>86</v>
      </c>
    </row>
    <row r="93" spans="1:8" ht="28.5" customHeight="1">
      <c r="A93" s="296" t="s">
        <v>48</v>
      </c>
      <c r="B93" s="90" t="s">
        <v>6</v>
      </c>
      <c r="C93" s="95" t="s">
        <v>5</v>
      </c>
      <c r="D93" s="90" t="s">
        <v>883</v>
      </c>
      <c r="E93" s="99" t="s">
        <v>884</v>
      </c>
      <c r="F93" s="98" t="s">
        <v>341</v>
      </c>
      <c r="G93" s="89" t="s">
        <v>342</v>
      </c>
      <c r="H93" s="306" t="s">
        <v>86</v>
      </c>
    </row>
    <row r="94" spans="1:8" ht="28.5" customHeight="1">
      <c r="A94" s="296" t="s">
        <v>48</v>
      </c>
      <c r="B94" s="90" t="s">
        <v>206</v>
      </c>
      <c r="C94" s="95" t="s">
        <v>17</v>
      </c>
      <c r="D94" s="90" t="s">
        <v>883</v>
      </c>
      <c r="E94" s="99" t="s">
        <v>884</v>
      </c>
      <c r="F94" s="90" t="s">
        <v>86</v>
      </c>
      <c r="G94" s="101" t="s">
        <v>366</v>
      </c>
      <c r="H94" s="306" t="s">
        <v>86</v>
      </c>
    </row>
    <row r="95" spans="1:8" ht="28.5" customHeight="1">
      <c r="A95" s="296" t="s">
        <v>48</v>
      </c>
      <c r="B95" s="90" t="s">
        <v>368</v>
      </c>
      <c r="C95" s="90" t="s">
        <v>20</v>
      </c>
      <c r="D95" s="90" t="s">
        <v>883</v>
      </c>
      <c r="E95" s="99" t="s">
        <v>884</v>
      </c>
      <c r="F95" s="90" t="s">
        <v>86</v>
      </c>
      <c r="G95" s="101" t="s">
        <v>374</v>
      </c>
      <c r="H95" s="306" t="s">
        <v>86</v>
      </c>
    </row>
    <row r="96" spans="1:8" ht="28.5" customHeight="1">
      <c r="A96" s="296" t="s">
        <v>48</v>
      </c>
      <c r="B96" s="90" t="s">
        <v>225</v>
      </c>
      <c r="C96" s="95" t="s">
        <v>20</v>
      </c>
      <c r="D96" s="90" t="s">
        <v>883</v>
      </c>
      <c r="E96" s="99" t="s">
        <v>884</v>
      </c>
      <c r="F96" s="90" t="s">
        <v>86</v>
      </c>
      <c r="G96" s="97" t="s">
        <v>377</v>
      </c>
      <c r="H96" s="306" t="s">
        <v>86</v>
      </c>
    </row>
    <row r="97" spans="1:8" ht="28.5" customHeight="1">
      <c r="A97" s="296" t="s">
        <v>48</v>
      </c>
      <c r="B97" s="90" t="s">
        <v>397</v>
      </c>
      <c r="C97" s="95" t="s">
        <v>23</v>
      </c>
      <c r="D97" s="90" t="s">
        <v>883</v>
      </c>
      <c r="E97" s="99" t="s">
        <v>884</v>
      </c>
      <c r="F97" s="90" t="s">
        <v>398</v>
      </c>
      <c r="G97" s="106" t="s">
        <v>391</v>
      </c>
      <c r="H97" s="306" t="s">
        <v>86</v>
      </c>
    </row>
    <row r="98" spans="1:8" ht="28.5" customHeight="1">
      <c r="A98" s="296" t="s">
        <v>48</v>
      </c>
      <c r="B98" s="90" t="s">
        <v>399</v>
      </c>
      <c r="C98" s="95" t="s">
        <v>23</v>
      </c>
      <c r="D98" s="90" t="s">
        <v>883</v>
      </c>
      <c r="E98" s="99" t="s">
        <v>884</v>
      </c>
      <c r="F98" s="90" t="s">
        <v>86</v>
      </c>
      <c r="G98" s="106" t="s">
        <v>402</v>
      </c>
      <c r="H98" s="306" t="s">
        <v>86</v>
      </c>
    </row>
    <row r="99" spans="1:8" ht="28.5" customHeight="1">
      <c r="A99" s="296" t="s">
        <v>48</v>
      </c>
      <c r="B99" s="109" t="s">
        <v>403</v>
      </c>
      <c r="C99" s="95" t="s">
        <v>23</v>
      </c>
      <c r="D99" s="90" t="s">
        <v>883</v>
      </c>
      <c r="E99" s="99" t="s">
        <v>884</v>
      </c>
      <c r="F99" s="98" t="s">
        <v>383</v>
      </c>
      <c r="G99" s="110" t="s">
        <v>409</v>
      </c>
      <c r="H99" s="306" t="s">
        <v>86</v>
      </c>
    </row>
    <row r="100" spans="1:8" ht="28.5" customHeight="1">
      <c r="A100" s="296" t="s">
        <v>48</v>
      </c>
      <c r="B100" s="109" t="s">
        <v>410</v>
      </c>
      <c r="C100" s="96" t="s">
        <v>23</v>
      </c>
      <c r="D100" s="90" t="s">
        <v>883</v>
      </c>
      <c r="E100" s="99" t="s">
        <v>884</v>
      </c>
      <c r="F100" s="90" t="s">
        <v>86</v>
      </c>
      <c r="G100" s="110" t="s">
        <v>415</v>
      </c>
      <c r="H100" s="306" t="s">
        <v>86</v>
      </c>
    </row>
    <row r="101" spans="1:8" ht="28.5" customHeight="1">
      <c r="A101" s="296" t="s">
        <v>48</v>
      </c>
      <c r="B101" s="90" t="s">
        <v>234</v>
      </c>
      <c r="C101" s="95" t="s">
        <v>26</v>
      </c>
      <c r="D101" s="90" t="s">
        <v>883</v>
      </c>
      <c r="E101" s="99" t="s">
        <v>884</v>
      </c>
      <c r="F101" s="90" t="s">
        <v>86</v>
      </c>
      <c r="G101" s="110" t="s">
        <v>419</v>
      </c>
      <c r="H101" s="306" t="s">
        <v>86</v>
      </c>
    </row>
    <row r="102" spans="1:8" ht="67.5">
      <c r="A102" s="293" t="s">
        <v>50</v>
      </c>
      <c r="B102" s="90" t="s">
        <v>6</v>
      </c>
      <c r="C102" s="95" t="s">
        <v>5</v>
      </c>
      <c r="D102" s="90" t="s">
        <v>883</v>
      </c>
      <c r="E102" s="99" t="s">
        <v>884</v>
      </c>
      <c r="F102" s="98" t="s">
        <v>341</v>
      </c>
      <c r="G102" s="89" t="s">
        <v>342</v>
      </c>
      <c r="H102" s="306" t="s">
        <v>86</v>
      </c>
    </row>
    <row r="103" spans="1:8" ht="56.25">
      <c r="A103" s="293" t="s">
        <v>50</v>
      </c>
      <c r="B103" s="90" t="s">
        <v>206</v>
      </c>
      <c r="C103" s="95" t="s">
        <v>17</v>
      </c>
      <c r="D103" s="90" t="s">
        <v>883</v>
      </c>
      <c r="E103" s="99" t="s">
        <v>884</v>
      </c>
      <c r="F103" s="90" t="s">
        <v>86</v>
      </c>
      <c r="G103" s="101" t="s">
        <v>366</v>
      </c>
      <c r="H103" s="306" t="s">
        <v>86</v>
      </c>
    </row>
    <row r="104" spans="1:8" ht="67.5">
      <c r="A104" s="293" t="s">
        <v>50</v>
      </c>
      <c r="B104" s="90" t="s">
        <v>368</v>
      </c>
      <c r="C104" s="90" t="s">
        <v>20</v>
      </c>
      <c r="D104" s="90" t="s">
        <v>883</v>
      </c>
      <c r="E104" s="99" t="s">
        <v>884</v>
      </c>
      <c r="F104" s="90" t="s">
        <v>86</v>
      </c>
      <c r="G104" s="101" t="s">
        <v>374</v>
      </c>
      <c r="H104" s="306" t="s">
        <v>86</v>
      </c>
    </row>
    <row r="105" spans="1:8" ht="56.25">
      <c r="A105" s="293" t="s">
        <v>50</v>
      </c>
      <c r="B105" s="90" t="s">
        <v>225</v>
      </c>
      <c r="C105" s="95" t="s">
        <v>20</v>
      </c>
      <c r="D105" s="90" t="s">
        <v>883</v>
      </c>
      <c r="E105" s="99" t="s">
        <v>884</v>
      </c>
      <c r="F105" s="90" t="s">
        <v>86</v>
      </c>
      <c r="G105" s="97" t="s">
        <v>377</v>
      </c>
      <c r="H105" s="306" t="s">
        <v>86</v>
      </c>
    </row>
    <row r="106" spans="1:8" ht="45">
      <c r="A106" s="293" t="s">
        <v>50</v>
      </c>
      <c r="B106" s="90" t="s">
        <v>397</v>
      </c>
      <c r="C106" s="95" t="s">
        <v>23</v>
      </c>
      <c r="D106" s="90" t="s">
        <v>883</v>
      </c>
      <c r="E106" s="99" t="s">
        <v>884</v>
      </c>
      <c r="F106" s="90" t="s">
        <v>398</v>
      </c>
      <c r="G106" s="106" t="s">
        <v>391</v>
      </c>
      <c r="H106" s="306" t="s">
        <v>86</v>
      </c>
    </row>
    <row r="107" spans="1:8" ht="33.75">
      <c r="A107" s="293" t="s">
        <v>50</v>
      </c>
      <c r="B107" s="90" t="s">
        <v>399</v>
      </c>
      <c r="C107" s="95" t="s">
        <v>23</v>
      </c>
      <c r="D107" s="90" t="s">
        <v>883</v>
      </c>
      <c r="E107" s="99" t="s">
        <v>884</v>
      </c>
      <c r="F107" s="90" t="s">
        <v>86</v>
      </c>
      <c r="G107" s="106" t="s">
        <v>402</v>
      </c>
      <c r="H107" s="306" t="s">
        <v>86</v>
      </c>
    </row>
    <row r="108" spans="1:8" ht="67.5">
      <c r="A108" s="293" t="s">
        <v>50</v>
      </c>
      <c r="B108" s="109" t="s">
        <v>403</v>
      </c>
      <c r="C108" s="95" t="s">
        <v>23</v>
      </c>
      <c r="D108" s="90" t="s">
        <v>883</v>
      </c>
      <c r="E108" s="99" t="s">
        <v>884</v>
      </c>
      <c r="F108" s="98" t="s">
        <v>383</v>
      </c>
      <c r="G108" s="110" t="s">
        <v>409</v>
      </c>
      <c r="H108" s="306" t="s">
        <v>86</v>
      </c>
    </row>
    <row r="109" spans="1:8" ht="56.25">
      <c r="A109" s="293" t="s">
        <v>50</v>
      </c>
      <c r="B109" s="109" t="s">
        <v>410</v>
      </c>
      <c r="C109" s="96" t="s">
        <v>23</v>
      </c>
      <c r="D109" s="90" t="s">
        <v>883</v>
      </c>
      <c r="E109" s="99" t="s">
        <v>884</v>
      </c>
      <c r="F109" s="90" t="s">
        <v>86</v>
      </c>
      <c r="G109" s="110" t="s">
        <v>415</v>
      </c>
      <c r="H109" s="306" t="s">
        <v>86</v>
      </c>
    </row>
    <row r="110" spans="1:8" ht="78.75">
      <c r="A110" s="293" t="s">
        <v>50</v>
      </c>
      <c r="B110" s="90" t="s">
        <v>234</v>
      </c>
      <c r="C110" s="95" t="s">
        <v>26</v>
      </c>
      <c r="D110" s="90" t="s">
        <v>883</v>
      </c>
      <c r="E110" s="99" t="s">
        <v>884</v>
      </c>
      <c r="F110" s="90" t="s">
        <v>86</v>
      </c>
      <c r="G110" s="110" t="s">
        <v>419</v>
      </c>
      <c r="H110" s="306" t="s">
        <v>86</v>
      </c>
    </row>
    <row r="111" spans="1:8" ht="67.5">
      <c r="A111" s="293" t="s">
        <v>52</v>
      </c>
      <c r="B111" s="90" t="s">
        <v>6</v>
      </c>
      <c r="C111" s="95" t="s">
        <v>5</v>
      </c>
      <c r="D111" s="90" t="s">
        <v>883</v>
      </c>
      <c r="E111" s="99" t="s">
        <v>884</v>
      </c>
      <c r="F111" s="98" t="s">
        <v>341</v>
      </c>
      <c r="G111" s="89" t="s">
        <v>342</v>
      </c>
      <c r="H111" s="306" t="s">
        <v>86</v>
      </c>
    </row>
    <row r="112" spans="1:8" ht="56.25">
      <c r="A112" s="293" t="s">
        <v>52</v>
      </c>
      <c r="B112" s="90" t="s">
        <v>206</v>
      </c>
      <c r="C112" s="95" t="s">
        <v>17</v>
      </c>
      <c r="D112" s="90" t="s">
        <v>883</v>
      </c>
      <c r="E112" s="99" t="s">
        <v>884</v>
      </c>
      <c r="F112" s="90" t="s">
        <v>86</v>
      </c>
      <c r="G112" s="101" t="s">
        <v>366</v>
      </c>
      <c r="H112" s="306" t="s">
        <v>86</v>
      </c>
    </row>
    <row r="113" spans="1:8" ht="67.5">
      <c r="A113" s="293" t="s">
        <v>52</v>
      </c>
      <c r="B113" s="90" t="s">
        <v>368</v>
      </c>
      <c r="C113" s="90" t="s">
        <v>20</v>
      </c>
      <c r="D113" s="90" t="s">
        <v>883</v>
      </c>
      <c r="E113" s="99" t="s">
        <v>884</v>
      </c>
      <c r="F113" s="90" t="s">
        <v>86</v>
      </c>
      <c r="G113" s="101" t="s">
        <v>374</v>
      </c>
      <c r="H113" s="306" t="s">
        <v>86</v>
      </c>
    </row>
    <row r="114" spans="1:8" ht="56.25">
      <c r="A114" s="293" t="s">
        <v>52</v>
      </c>
      <c r="B114" s="90" t="s">
        <v>225</v>
      </c>
      <c r="C114" s="95" t="s">
        <v>20</v>
      </c>
      <c r="D114" s="90" t="s">
        <v>883</v>
      </c>
      <c r="E114" s="99" t="s">
        <v>884</v>
      </c>
      <c r="F114" s="90" t="s">
        <v>86</v>
      </c>
      <c r="G114" s="97" t="s">
        <v>377</v>
      </c>
      <c r="H114" s="306" t="s">
        <v>86</v>
      </c>
    </row>
    <row r="115" spans="1:8" ht="45">
      <c r="A115" s="293" t="s">
        <v>52</v>
      </c>
      <c r="B115" s="90" t="s">
        <v>397</v>
      </c>
      <c r="C115" s="95" t="s">
        <v>23</v>
      </c>
      <c r="D115" s="90" t="s">
        <v>883</v>
      </c>
      <c r="E115" s="99" t="s">
        <v>884</v>
      </c>
      <c r="F115" s="90" t="s">
        <v>398</v>
      </c>
      <c r="G115" s="106" t="s">
        <v>391</v>
      </c>
      <c r="H115" s="306" t="s">
        <v>86</v>
      </c>
    </row>
    <row r="116" spans="1:8" ht="33.75">
      <c r="A116" s="293" t="s">
        <v>52</v>
      </c>
      <c r="B116" s="90" t="s">
        <v>399</v>
      </c>
      <c r="C116" s="95" t="s">
        <v>23</v>
      </c>
      <c r="D116" s="90" t="s">
        <v>883</v>
      </c>
      <c r="E116" s="99" t="s">
        <v>884</v>
      </c>
      <c r="F116" s="90" t="s">
        <v>86</v>
      </c>
      <c r="G116" s="106" t="s">
        <v>402</v>
      </c>
      <c r="H116" s="306" t="s">
        <v>86</v>
      </c>
    </row>
    <row r="117" spans="1:8" ht="67.5">
      <c r="A117" s="293" t="s">
        <v>52</v>
      </c>
      <c r="B117" s="109" t="s">
        <v>403</v>
      </c>
      <c r="C117" s="95" t="s">
        <v>23</v>
      </c>
      <c r="D117" s="90" t="s">
        <v>883</v>
      </c>
      <c r="E117" s="99" t="s">
        <v>884</v>
      </c>
      <c r="F117" s="98" t="s">
        <v>383</v>
      </c>
      <c r="G117" s="110" t="s">
        <v>409</v>
      </c>
      <c r="H117" s="306" t="s">
        <v>86</v>
      </c>
    </row>
    <row r="118" spans="1:8" ht="56.25">
      <c r="A118" s="293" t="s">
        <v>52</v>
      </c>
      <c r="B118" s="109" t="s">
        <v>410</v>
      </c>
      <c r="C118" s="96" t="s">
        <v>23</v>
      </c>
      <c r="D118" s="98" t="s">
        <v>883</v>
      </c>
      <c r="E118" s="111" t="s">
        <v>884</v>
      </c>
      <c r="F118" s="90" t="s">
        <v>86</v>
      </c>
      <c r="G118" s="110" t="s">
        <v>415</v>
      </c>
      <c r="H118" s="306" t="s">
        <v>86</v>
      </c>
    </row>
    <row r="119" spans="1:8" ht="78.75">
      <c r="A119" s="293" t="s">
        <v>52</v>
      </c>
      <c r="B119" s="90" t="s">
        <v>234</v>
      </c>
      <c r="C119" s="95" t="s">
        <v>26</v>
      </c>
      <c r="D119" s="90" t="s">
        <v>883</v>
      </c>
      <c r="E119" s="99" t="s">
        <v>884</v>
      </c>
      <c r="F119" s="90" t="s">
        <v>86</v>
      </c>
      <c r="G119" s="110" t="s">
        <v>419</v>
      </c>
      <c r="H119" s="306" t="s">
        <v>86</v>
      </c>
    </row>
    <row r="120" spans="1:8" ht="67.5">
      <c r="A120" s="293" t="s">
        <v>55</v>
      </c>
      <c r="B120" s="90" t="s">
        <v>6</v>
      </c>
      <c r="C120" s="95" t="s">
        <v>5</v>
      </c>
      <c r="D120" s="90" t="s">
        <v>883</v>
      </c>
      <c r="E120" s="99" t="s">
        <v>884</v>
      </c>
      <c r="F120" s="98" t="s">
        <v>341</v>
      </c>
      <c r="G120" s="89" t="s">
        <v>342</v>
      </c>
      <c r="H120" s="306" t="s">
        <v>86</v>
      </c>
    </row>
    <row r="121" spans="1:8" ht="56.25">
      <c r="A121" s="293" t="s">
        <v>55</v>
      </c>
      <c r="B121" s="90" t="s">
        <v>206</v>
      </c>
      <c r="C121" s="95" t="s">
        <v>17</v>
      </c>
      <c r="D121" s="90" t="s">
        <v>883</v>
      </c>
      <c r="E121" s="99" t="s">
        <v>884</v>
      </c>
      <c r="F121" s="90" t="s">
        <v>86</v>
      </c>
      <c r="G121" s="101" t="s">
        <v>366</v>
      </c>
      <c r="H121" s="306" t="s">
        <v>86</v>
      </c>
    </row>
    <row r="122" spans="1:8" ht="67.5">
      <c r="A122" s="293" t="s">
        <v>55</v>
      </c>
      <c r="B122" s="90" t="s">
        <v>368</v>
      </c>
      <c r="C122" s="90" t="s">
        <v>20</v>
      </c>
      <c r="D122" s="90" t="s">
        <v>883</v>
      </c>
      <c r="E122" s="99" t="s">
        <v>884</v>
      </c>
      <c r="F122" s="90" t="s">
        <v>86</v>
      </c>
      <c r="G122" s="101" t="s">
        <v>374</v>
      </c>
      <c r="H122" s="306" t="s">
        <v>86</v>
      </c>
    </row>
    <row r="123" spans="1:8" ht="56.25">
      <c r="A123" s="293" t="s">
        <v>55</v>
      </c>
      <c r="B123" s="90" t="s">
        <v>225</v>
      </c>
      <c r="C123" s="95" t="s">
        <v>20</v>
      </c>
      <c r="D123" s="90" t="s">
        <v>883</v>
      </c>
      <c r="E123" s="99" t="s">
        <v>884</v>
      </c>
      <c r="F123" s="90" t="s">
        <v>86</v>
      </c>
      <c r="G123" s="97" t="s">
        <v>377</v>
      </c>
      <c r="H123" s="306" t="s">
        <v>86</v>
      </c>
    </row>
    <row r="124" spans="1:8" ht="45">
      <c r="A124" s="293" t="s">
        <v>55</v>
      </c>
      <c r="B124" s="90" t="s">
        <v>397</v>
      </c>
      <c r="C124" s="95" t="s">
        <v>23</v>
      </c>
      <c r="D124" s="90" t="s">
        <v>883</v>
      </c>
      <c r="E124" s="99" t="s">
        <v>884</v>
      </c>
      <c r="F124" s="90" t="s">
        <v>398</v>
      </c>
      <c r="G124" s="106" t="s">
        <v>391</v>
      </c>
      <c r="H124" s="306" t="s">
        <v>86</v>
      </c>
    </row>
    <row r="125" spans="1:8" ht="33.75">
      <c r="A125" s="293" t="s">
        <v>55</v>
      </c>
      <c r="B125" s="90" t="s">
        <v>399</v>
      </c>
      <c r="C125" s="95" t="s">
        <v>23</v>
      </c>
      <c r="D125" s="90" t="s">
        <v>883</v>
      </c>
      <c r="E125" s="99" t="s">
        <v>884</v>
      </c>
      <c r="F125" s="90" t="s">
        <v>86</v>
      </c>
      <c r="G125" s="106" t="s">
        <v>402</v>
      </c>
      <c r="H125" s="306" t="s">
        <v>86</v>
      </c>
    </row>
    <row r="126" spans="1:8" ht="67.5">
      <c r="A126" s="293" t="s">
        <v>55</v>
      </c>
      <c r="B126" s="109" t="s">
        <v>403</v>
      </c>
      <c r="C126" s="95" t="s">
        <v>23</v>
      </c>
      <c r="D126" s="90" t="s">
        <v>883</v>
      </c>
      <c r="E126" s="99" t="s">
        <v>884</v>
      </c>
      <c r="F126" s="98" t="s">
        <v>383</v>
      </c>
      <c r="G126" s="110" t="s">
        <v>409</v>
      </c>
      <c r="H126" s="306" t="s">
        <v>86</v>
      </c>
    </row>
    <row r="127" spans="1:8" ht="56.25">
      <c r="A127" s="293" t="s">
        <v>55</v>
      </c>
      <c r="B127" s="109" t="s">
        <v>410</v>
      </c>
      <c r="C127" s="96" t="s">
        <v>23</v>
      </c>
      <c r="D127" s="90" t="s">
        <v>883</v>
      </c>
      <c r="E127" s="99" t="s">
        <v>884</v>
      </c>
      <c r="F127" s="90" t="s">
        <v>86</v>
      </c>
      <c r="G127" s="110" t="s">
        <v>415</v>
      </c>
      <c r="H127" s="306" t="s">
        <v>86</v>
      </c>
    </row>
    <row r="128" spans="1:8" ht="78.75">
      <c r="A128" s="293" t="s">
        <v>55</v>
      </c>
      <c r="B128" s="90" t="s">
        <v>234</v>
      </c>
      <c r="C128" s="95" t="s">
        <v>26</v>
      </c>
      <c r="D128" s="90" t="s">
        <v>883</v>
      </c>
      <c r="E128" s="99" t="s">
        <v>884</v>
      </c>
      <c r="F128" s="90" t="s">
        <v>86</v>
      </c>
      <c r="G128" s="110" t="s">
        <v>419</v>
      </c>
      <c r="H128" s="306" t="s">
        <v>86</v>
      </c>
    </row>
    <row r="129" spans="1:8" ht="67.5">
      <c r="A129" s="293" t="s">
        <v>57</v>
      </c>
      <c r="B129" s="90" t="s">
        <v>6</v>
      </c>
      <c r="C129" s="95" t="s">
        <v>5</v>
      </c>
      <c r="D129" s="90" t="s">
        <v>883</v>
      </c>
      <c r="E129" s="99" t="s">
        <v>884</v>
      </c>
      <c r="F129" s="98" t="s">
        <v>341</v>
      </c>
      <c r="G129" s="89" t="s">
        <v>342</v>
      </c>
      <c r="H129" s="306" t="s">
        <v>86</v>
      </c>
    </row>
    <row r="130" spans="1:8" ht="56.25">
      <c r="A130" s="293" t="s">
        <v>57</v>
      </c>
      <c r="B130" s="90" t="s">
        <v>206</v>
      </c>
      <c r="C130" s="95" t="s">
        <v>17</v>
      </c>
      <c r="D130" s="90" t="s">
        <v>883</v>
      </c>
      <c r="E130" s="99" t="s">
        <v>884</v>
      </c>
      <c r="F130" s="90" t="s">
        <v>86</v>
      </c>
      <c r="G130" s="101" t="s">
        <v>366</v>
      </c>
      <c r="H130" s="306" t="s">
        <v>86</v>
      </c>
    </row>
    <row r="131" spans="1:8" ht="67.5">
      <c r="A131" s="293" t="s">
        <v>57</v>
      </c>
      <c r="B131" s="90" t="s">
        <v>368</v>
      </c>
      <c r="C131" s="90" t="s">
        <v>20</v>
      </c>
      <c r="D131" s="90" t="s">
        <v>883</v>
      </c>
      <c r="E131" s="99" t="s">
        <v>884</v>
      </c>
      <c r="F131" s="90" t="s">
        <v>86</v>
      </c>
      <c r="G131" s="101" t="s">
        <v>374</v>
      </c>
      <c r="H131" s="306" t="s">
        <v>86</v>
      </c>
    </row>
    <row r="132" spans="1:8" ht="56.25">
      <c r="A132" s="293" t="s">
        <v>57</v>
      </c>
      <c r="B132" s="90" t="s">
        <v>225</v>
      </c>
      <c r="C132" s="95" t="s">
        <v>20</v>
      </c>
      <c r="D132" s="90" t="s">
        <v>883</v>
      </c>
      <c r="E132" s="99" t="s">
        <v>884</v>
      </c>
      <c r="F132" s="90" t="s">
        <v>86</v>
      </c>
      <c r="G132" s="97" t="s">
        <v>377</v>
      </c>
      <c r="H132" s="306" t="s">
        <v>86</v>
      </c>
    </row>
    <row r="133" spans="1:8" ht="45">
      <c r="A133" s="293" t="s">
        <v>57</v>
      </c>
      <c r="B133" s="90" t="s">
        <v>397</v>
      </c>
      <c r="C133" s="95" t="s">
        <v>23</v>
      </c>
      <c r="D133" s="90" t="s">
        <v>883</v>
      </c>
      <c r="E133" s="99" t="s">
        <v>884</v>
      </c>
      <c r="F133" s="90" t="s">
        <v>398</v>
      </c>
      <c r="G133" s="106" t="s">
        <v>391</v>
      </c>
      <c r="H133" s="306" t="s">
        <v>86</v>
      </c>
    </row>
    <row r="134" spans="1:8" ht="42.75">
      <c r="A134" s="293" t="s">
        <v>57</v>
      </c>
      <c r="B134" s="90" t="s">
        <v>399</v>
      </c>
      <c r="C134" s="95" t="s">
        <v>23</v>
      </c>
      <c r="D134" s="90" t="s">
        <v>883</v>
      </c>
      <c r="E134" s="99" t="s">
        <v>884</v>
      </c>
      <c r="F134" s="90" t="s">
        <v>86</v>
      </c>
      <c r="G134" s="106" t="s">
        <v>402</v>
      </c>
      <c r="H134" s="306" t="s">
        <v>86</v>
      </c>
    </row>
    <row r="135" spans="1:8" ht="67.5">
      <c r="A135" s="293" t="s">
        <v>57</v>
      </c>
      <c r="B135" s="109" t="s">
        <v>403</v>
      </c>
      <c r="C135" s="95" t="s">
        <v>23</v>
      </c>
      <c r="D135" s="90" t="s">
        <v>883</v>
      </c>
      <c r="E135" s="99" t="s">
        <v>884</v>
      </c>
      <c r="F135" s="98" t="s">
        <v>383</v>
      </c>
      <c r="G135" s="110" t="s">
        <v>409</v>
      </c>
      <c r="H135" s="306" t="s">
        <v>86</v>
      </c>
    </row>
    <row r="136" spans="1:8" ht="56.25">
      <c r="A136" s="293" t="s">
        <v>57</v>
      </c>
      <c r="B136" s="109" t="s">
        <v>410</v>
      </c>
      <c r="C136" s="96" t="s">
        <v>23</v>
      </c>
      <c r="D136" s="90" t="s">
        <v>883</v>
      </c>
      <c r="E136" s="99" t="s">
        <v>884</v>
      </c>
      <c r="F136" s="90" t="s">
        <v>86</v>
      </c>
      <c r="G136" s="110" t="s">
        <v>415</v>
      </c>
      <c r="H136" s="306" t="s">
        <v>86</v>
      </c>
    </row>
    <row r="137" spans="1:8" ht="78.75">
      <c r="A137" s="293" t="s">
        <v>57</v>
      </c>
      <c r="B137" s="90" t="s">
        <v>234</v>
      </c>
      <c r="C137" s="95" t="s">
        <v>26</v>
      </c>
      <c r="D137" s="90" t="s">
        <v>883</v>
      </c>
      <c r="E137" s="99" t="s">
        <v>884</v>
      </c>
      <c r="F137" s="90" t="s">
        <v>86</v>
      </c>
      <c r="G137" s="110" t="s">
        <v>419</v>
      </c>
      <c r="H137" s="306" t="s">
        <v>86</v>
      </c>
    </row>
    <row r="138" spans="1:8" ht="67.5">
      <c r="A138" s="296" t="s">
        <v>59</v>
      </c>
      <c r="B138" s="90" t="s">
        <v>6</v>
      </c>
      <c r="C138" s="95" t="s">
        <v>5</v>
      </c>
      <c r="D138" s="90" t="s">
        <v>883</v>
      </c>
      <c r="E138" s="99" t="s">
        <v>884</v>
      </c>
      <c r="F138" s="98" t="s">
        <v>341</v>
      </c>
      <c r="G138" s="89" t="s">
        <v>342</v>
      </c>
      <c r="H138" s="306" t="s">
        <v>86</v>
      </c>
    </row>
    <row r="139" spans="1:8" ht="56.25">
      <c r="A139" s="296" t="s">
        <v>59</v>
      </c>
      <c r="B139" s="90" t="s">
        <v>206</v>
      </c>
      <c r="C139" s="95" t="s">
        <v>17</v>
      </c>
      <c r="D139" s="90" t="s">
        <v>883</v>
      </c>
      <c r="E139" s="99" t="s">
        <v>884</v>
      </c>
      <c r="F139" s="90" t="s">
        <v>86</v>
      </c>
      <c r="G139" s="101" t="s">
        <v>366</v>
      </c>
      <c r="H139" s="306" t="s">
        <v>86</v>
      </c>
    </row>
    <row r="140" spans="1:8" ht="67.5">
      <c r="A140" s="296" t="s">
        <v>59</v>
      </c>
      <c r="B140" s="90" t="s">
        <v>368</v>
      </c>
      <c r="C140" s="90" t="s">
        <v>20</v>
      </c>
      <c r="D140" s="90" t="s">
        <v>883</v>
      </c>
      <c r="E140" s="99" t="s">
        <v>884</v>
      </c>
      <c r="F140" s="90" t="s">
        <v>86</v>
      </c>
      <c r="G140" s="101" t="s">
        <v>374</v>
      </c>
      <c r="H140" s="306" t="s">
        <v>86</v>
      </c>
    </row>
    <row r="141" spans="1:8" ht="56.25">
      <c r="A141" s="296" t="s">
        <v>59</v>
      </c>
      <c r="B141" s="90" t="s">
        <v>225</v>
      </c>
      <c r="C141" s="95" t="s">
        <v>20</v>
      </c>
      <c r="D141" s="90" t="s">
        <v>883</v>
      </c>
      <c r="E141" s="99" t="s">
        <v>884</v>
      </c>
      <c r="F141" s="90" t="s">
        <v>86</v>
      </c>
      <c r="G141" s="97" t="s">
        <v>377</v>
      </c>
      <c r="H141" s="306" t="s">
        <v>86</v>
      </c>
    </row>
    <row r="142" spans="1:8" ht="45">
      <c r="A142" s="296" t="s">
        <v>59</v>
      </c>
      <c r="B142" s="90" t="s">
        <v>397</v>
      </c>
      <c r="C142" s="95" t="s">
        <v>23</v>
      </c>
      <c r="D142" s="90" t="s">
        <v>883</v>
      </c>
      <c r="E142" s="99" t="s">
        <v>884</v>
      </c>
      <c r="F142" s="90" t="s">
        <v>398</v>
      </c>
      <c r="G142" s="106" t="s">
        <v>391</v>
      </c>
      <c r="H142" s="306" t="s">
        <v>86</v>
      </c>
    </row>
    <row r="143" spans="1:8" ht="33.75">
      <c r="A143" s="296" t="s">
        <v>59</v>
      </c>
      <c r="B143" s="90" t="s">
        <v>399</v>
      </c>
      <c r="C143" s="95" t="s">
        <v>23</v>
      </c>
      <c r="D143" s="90" t="s">
        <v>883</v>
      </c>
      <c r="E143" s="99" t="s">
        <v>884</v>
      </c>
      <c r="F143" s="90" t="s">
        <v>86</v>
      </c>
      <c r="G143" s="106" t="s">
        <v>402</v>
      </c>
      <c r="H143" s="306" t="s">
        <v>86</v>
      </c>
    </row>
    <row r="144" spans="1:8" ht="67.5">
      <c r="A144" s="296" t="s">
        <v>59</v>
      </c>
      <c r="B144" s="109" t="s">
        <v>403</v>
      </c>
      <c r="C144" s="95" t="s">
        <v>23</v>
      </c>
      <c r="D144" s="90" t="s">
        <v>883</v>
      </c>
      <c r="E144" s="99" t="s">
        <v>884</v>
      </c>
      <c r="F144" s="98" t="s">
        <v>383</v>
      </c>
      <c r="G144" s="110" t="s">
        <v>409</v>
      </c>
      <c r="H144" s="306" t="s">
        <v>86</v>
      </c>
    </row>
    <row r="145" spans="1:8" ht="56.25">
      <c r="A145" s="296" t="s">
        <v>59</v>
      </c>
      <c r="B145" s="109" t="s">
        <v>410</v>
      </c>
      <c r="C145" s="96" t="s">
        <v>23</v>
      </c>
      <c r="D145" s="90" t="s">
        <v>883</v>
      </c>
      <c r="E145" s="99" t="s">
        <v>884</v>
      </c>
      <c r="F145" s="90" t="s">
        <v>86</v>
      </c>
      <c r="G145" s="110" t="s">
        <v>415</v>
      </c>
      <c r="H145" s="306" t="s">
        <v>86</v>
      </c>
    </row>
    <row r="146" spans="1:8" ht="78.75">
      <c r="A146" s="296" t="s">
        <v>59</v>
      </c>
      <c r="B146" s="90" t="s">
        <v>234</v>
      </c>
      <c r="C146" s="95" t="s">
        <v>26</v>
      </c>
      <c r="D146" s="90" t="s">
        <v>883</v>
      </c>
      <c r="E146" s="99" t="s">
        <v>884</v>
      </c>
      <c r="F146" s="90" t="s">
        <v>86</v>
      </c>
      <c r="G146" s="110" t="s">
        <v>419</v>
      </c>
      <c r="H146" s="306" t="s">
        <v>86</v>
      </c>
    </row>
    <row r="147" spans="1:8" ht="67.5">
      <c r="A147" s="293" t="s">
        <v>61</v>
      </c>
      <c r="B147" s="90" t="s">
        <v>6</v>
      </c>
      <c r="C147" s="95" t="s">
        <v>5</v>
      </c>
      <c r="D147" s="90" t="s">
        <v>883</v>
      </c>
      <c r="E147" s="99" t="s">
        <v>884</v>
      </c>
      <c r="F147" s="98" t="s">
        <v>341</v>
      </c>
      <c r="G147" s="89" t="s">
        <v>342</v>
      </c>
      <c r="H147" s="306" t="s">
        <v>86</v>
      </c>
    </row>
    <row r="148" spans="1:8" ht="56.25">
      <c r="A148" s="293" t="s">
        <v>61</v>
      </c>
      <c r="B148" s="90" t="s">
        <v>206</v>
      </c>
      <c r="C148" s="95" t="s">
        <v>17</v>
      </c>
      <c r="D148" s="90" t="s">
        <v>883</v>
      </c>
      <c r="E148" s="99" t="s">
        <v>884</v>
      </c>
      <c r="F148" s="90" t="s">
        <v>86</v>
      </c>
      <c r="G148" s="101" t="s">
        <v>366</v>
      </c>
      <c r="H148" s="306" t="s">
        <v>86</v>
      </c>
    </row>
    <row r="149" spans="1:8" ht="67.5">
      <c r="A149" s="293" t="s">
        <v>61</v>
      </c>
      <c r="B149" s="90" t="s">
        <v>368</v>
      </c>
      <c r="C149" s="90" t="s">
        <v>20</v>
      </c>
      <c r="D149" s="90" t="s">
        <v>883</v>
      </c>
      <c r="E149" s="99" t="s">
        <v>884</v>
      </c>
      <c r="F149" s="90" t="s">
        <v>86</v>
      </c>
      <c r="G149" s="101" t="s">
        <v>374</v>
      </c>
      <c r="H149" s="306" t="s">
        <v>86</v>
      </c>
    </row>
    <row r="150" spans="1:8" ht="56.25">
      <c r="A150" s="293" t="s">
        <v>61</v>
      </c>
      <c r="B150" s="90" t="s">
        <v>225</v>
      </c>
      <c r="C150" s="95" t="s">
        <v>20</v>
      </c>
      <c r="D150" s="90" t="s">
        <v>883</v>
      </c>
      <c r="E150" s="99" t="s">
        <v>884</v>
      </c>
      <c r="F150" s="90" t="s">
        <v>86</v>
      </c>
      <c r="G150" s="97" t="s">
        <v>377</v>
      </c>
      <c r="H150" s="306" t="s">
        <v>86</v>
      </c>
    </row>
    <row r="151" spans="1:8" ht="45">
      <c r="A151" s="293" t="s">
        <v>61</v>
      </c>
      <c r="B151" s="90" t="s">
        <v>397</v>
      </c>
      <c r="C151" s="95" t="s">
        <v>23</v>
      </c>
      <c r="D151" s="90" t="s">
        <v>883</v>
      </c>
      <c r="E151" s="99" t="s">
        <v>884</v>
      </c>
      <c r="F151" s="90" t="s">
        <v>398</v>
      </c>
      <c r="G151" s="106" t="s">
        <v>391</v>
      </c>
      <c r="H151" s="306" t="s">
        <v>86</v>
      </c>
    </row>
    <row r="152" spans="1:8" ht="33.75">
      <c r="A152" s="293" t="s">
        <v>61</v>
      </c>
      <c r="B152" s="90" t="s">
        <v>399</v>
      </c>
      <c r="C152" s="95" t="s">
        <v>23</v>
      </c>
      <c r="D152" s="90" t="s">
        <v>883</v>
      </c>
      <c r="E152" s="99" t="s">
        <v>884</v>
      </c>
      <c r="F152" s="90" t="s">
        <v>86</v>
      </c>
      <c r="G152" s="106" t="s">
        <v>402</v>
      </c>
      <c r="H152" s="306" t="s">
        <v>86</v>
      </c>
    </row>
    <row r="153" spans="1:8" ht="67.5">
      <c r="A153" s="293" t="s">
        <v>61</v>
      </c>
      <c r="B153" s="109" t="s">
        <v>403</v>
      </c>
      <c r="C153" s="95" t="s">
        <v>23</v>
      </c>
      <c r="D153" s="90" t="s">
        <v>883</v>
      </c>
      <c r="E153" s="99" t="s">
        <v>884</v>
      </c>
      <c r="F153" s="98" t="s">
        <v>383</v>
      </c>
      <c r="G153" s="110" t="s">
        <v>409</v>
      </c>
      <c r="H153" s="306" t="s">
        <v>86</v>
      </c>
    </row>
    <row r="154" spans="1:8" ht="56.25">
      <c r="A154" s="293" t="s">
        <v>61</v>
      </c>
      <c r="B154" s="109" t="s">
        <v>410</v>
      </c>
      <c r="C154" s="96" t="s">
        <v>23</v>
      </c>
      <c r="D154" s="98" t="s">
        <v>883</v>
      </c>
      <c r="E154" s="111" t="s">
        <v>884</v>
      </c>
      <c r="F154" s="90" t="s">
        <v>86</v>
      </c>
      <c r="G154" s="110" t="s">
        <v>415</v>
      </c>
      <c r="H154" s="306" t="s">
        <v>86</v>
      </c>
    </row>
    <row r="155" spans="1:8" ht="78.75">
      <c r="A155" s="293" t="s">
        <v>61</v>
      </c>
      <c r="B155" s="90" t="s">
        <v>234</v>
      </c>
      <c r="C155" s="95" t="s">
        <v>26</v>
      </c>
      <c r="D155" s="90" t="s">
        <v>883</v>
      </c>
      <c r="E155" s="99" t="s">
        <v>884</v>
      </c>
      <c r="F155" s="90" t="s">
        <v>86</v>
      </c>
      <c r="G155" s="110" t="s">
        <v>419</v>
      </c>
      <c r="H155" s="306" t="s">
        <v>86</v>
      </c>
    </row>
    <row r="156" spans="1:8" ht="67.5">
      <c r="A156" s="293" t="s">
        <v>63</v>
      </c>
      <c r="B156" s="90" t="s">
        <v>6</v>
      </c>
      <c r="C156" s="95" t="s">
        <v>5</v>
      </c>
      <c r="D156" s="90" t="s">
        <v>883</v>
      </c>
      <c r="E156" s="99" t="s">
        <v>884</v>
      </c>
      <c r="F156" s="98" t="s">
        <v>341</v>
      </c>
      <c r="G156" s="89" t="s">
        <v>342</v>
      </c>
      <c r="H156" s="306" t="s">
        <v>86</v>
      </c>
    </row>
    <row r="157" spans="1:8" ht="56.25">
      <c r="A157" s="293" t="s">
        <v>63</v>
      </c>
      <c r="B157" s="90" t="s">
        <v>206</v>
      </c>
      <c r="C157" s="95" t="s">
        <v>17</v>
      </c>
      <c r="D157" s="90" t="s">
        <v>883</v>
      </c>
      <c r="E157" s="99" t="s">
        <v>884</v>
      </c>
      <c r="F157" s="90" t="s">
        <v>86</v>
      </c>
      <c r="G157" s="101" t="s">
        <v>366</v>
      </c>
      <c r="H157" s="306" t="s">
        <v>86</v>
      </c>
    </row>
    <row r="158" spans="1:8" ht="67.5">
      <c r="A158" s="293" t="s">
        <v>63</v>
      </c>
      <c r="B158" s="90" t="s">
        <v>368</v>
      </c>
      <c r="C158" s="90" t="s">
        <v>20</v>
      </c>
      <c r="D158" s="90" t="s">
        <v>883</v>
      </c>
      <c r="E158" s="99" t="s">
        <v>884</v>
      </c>
      <c r="F158" s="90" t="s">
        <v>86</v>
      </c>
      <c r="G158" s="101" t="s">
        <v>374</v>
      </c>
      <c r="H158" s="306" t="s">
        <v>86</v>
      </c>
    </row>
    <row r="159" spans="1:8" ht="56.25">
      <c r="A159" s="293" t="s">
        <v>63</v>
      </c>
      <c r="B159" s="90" t="s">
        <v>225</v>
      </c>
      <c r="C159" s="95" t="s">
        <v>20</v>
      </c>
      <c r="D159" s="90" t="s">
        <v>883</v>
      </c>
      <c r="E159" s="99" t="s">
        <v>884</v>
      </c>
      <c r="F159" s="90" t="s">
        <v>86</v>
      </c>
      <c r="G159" s="97" t="s">
        <v>377</v>
      </c>
      <c r="H159" s="306" t="s">
        <v>86</v>
      </c>
    </row>
    <row r="160" spans="1:8" ht="45">
      <c r="A160" s="293" t="s">
        <v>63</v>
      </c>
      <c r="B160" s="90" t="s">
        <v>397</v>
      </c>
      <c r="C160" s="95" t="s">
        <v>23</v>
      </c>
      <c r="D160" s="90" t="s">
        <v>883</v>
      </c>
      <c r="E160" s="99" t="s">
        <v>884</v>
      </c>
      <c r="F160" s="90" t="s">
        <v>398</v>
      </c>
      <c r="G160" s="106" t="s">
        <v>391</v>
      </c>
      <c r="H160" s="306" t="s">
        <v>86</v>
      </c>
    </row>
    <row r="161" spans="1:8" ht="33.75">
      <c r="A161" s="293" t="s">
        <v>63</v>
      </c>
      <c r="B161" s="90" t="s">
        <v>399</v>
      </c>
      <c r="C161" s="95" t="s">
        <v>23</v>
      </c>
      <c r="D161" s="90" t="s">
        <v>883</v>
      </c>
      <c r="E161" s="99" t="s">
        <v>884</v>
      </c>
      <c r="F161" s="90" t="s">
        <v>86</v>
      </c>
      <c r="G161" s="106" t="s">
        <v>402</v>
      </c>
      <c r="H161" s="306" t="s">
        <v>86</v>
      </c>
    </row>
    <row r="162" spans="1:8" ht="67.5">
      <c r="A162" s="293" t="s">
        <v>63</v>
      </c>
      <c r="B162" s="109" t="s">
        <v>403</v>
      </c>
      <c r="C162" s="95" t="s">
        <v>23</v>
      </c>
      <c r="D162" s="90" t="s">
        <v>883</v>
      </c>
      <c r="E162" s="99" t="s">
        <v>884</v>
      </c>
      <c r="F162" s="98" t="s">
        <v>383</v>
      </c>
      <c r="G162" s="110" t="s">
        <v>409</v>
      </c>
      <c r="H162" s="306" t="s">
        <v>86</v>
      </c>
    </row>
    <row r="163" spans="1:8" ht="56.25">
      <c r="A163" s="293" t="s">
        <v>63</v>
      </c>
      <c r="B163" s="109" t="s">
        <v>410</v>
      </c>
      <c r="C163" s="96" t="s">
        <v>23</v>
      </c>
      <c r="D163" s="98" t="s">
        <v>883</v>
      </c>
      <c r="E163" s="111" t="s">
        <v>884</v>
      </c>
      <c r="F163" s="90" t="s">
        <v>86</v>
      </c>
      <c r="G163" s="110" t="s">
        <v>415</v>
      </c>
      <c r="H163" s="306" t="s">
        <v>86</v>
      </c>
    </row>
    <row r="164" spans="1:8" ht="78.75">
      <c r="A164" s="293" t="s">
        <v>63</v>
      </c>
      <c r="B164" s="90" t="s">
        <v>234</v>
      </c>
      <c r="C164" s="95" t="s">
        <v>26</v>
      </c>
      <c r="D164" s="90" t="s">
        <v>883</v>
      </c>
      <c r="E164" s="99" t="s">
        <v>884</v>
      </c>
      <c r="F164" s="90" t="s">
        <v>86</v>
      </c>
      <c r="G164" s="110" t="s">
        <v>419</v>
      </c>
      <c r="H164" s="306" t="s">
        <v>86</v>
      </c>
    </row>
    <row r="165" spans="1:8" ht="67.5">
      <c r="A165" s="293" t="s">
        <v>65</v>
      </c>
      <c r="B165" s="90" t="s">
        <v>6</v>
      </c>
      <c r="C165" s="95" t="s">
        <v>5</v>
      </c>
      <c r="D165" s="90" t="s">
        <v>883</v>
      </c>
      <c r="E165" s="99" t="s">
        <v>884</v>
      </c>
      <c r="F165" s="98" t="s">
        <v>341</v>
      </c>
      <c r="G165" s="89" t="s">
        <v>342</v>
      </c>
      <c r="H165" s="306" t="s">
        <v>86</v>
      </c>
    </row>
    <row r="166" spans="1:8" ht="56.25">
      <c r="A166" s="293" t="s">
        <v>65</v>
      </c>
      <c r="B166" s="90" t="s">
        <v>206</v>
      </c>
      <c r="C166" s="95" t="s">
        <v>17</v>
      </c>
      <c r="D166" s="90" t="s">
        <v>883</v>
      </c>
      <c r="E166" s="99" t="s">
        <v>884</v>
      </c>
      <c r="F166" s="90" t="s">
        <v>86</v>
      </c>
      <c r="G166" s="101" t="s">
        <v>366</v>
      </c>
      <c r="H166" s="306" t="s">
        <v>86</v>
      </c>
    </row>
    <row r="167" spans="1:8" ht="67.5">
      <c r="A167" s="293" t="s">
        <v>65</v>
      </c>
      <c r="B167" s="90" t="s">
        <v>368</v>
      </c>
      <c r="C167" s="90" t="s">
        <v>20</v>
      </c>
      <c r="D167" s="90" t="s">
        <v>883</v>
      </c>
      <c r="E167" s="99" t="s">
        <v>884</v>
      </c>
      <c r="F167" s="90" t="s">
        <v>86</v>
      </c>
      <c r="G167" s="101" t="s">
        <v>374</v>
      </c>
      <c r="H167" s="306" t="s">
        <v>86</v>
      </c>
    </row>
    <row r="168" spans="1:8" ht="56.25">
      <c r="A168" s="293" t="s">
        <v>65</v>
      </c>
      <c r="B168" s="90" t="s">
        <v>225</v>
      </c>
      <c r="C168" s="95" t="s">
        <v>20</v>
      </c>
      <c r="D168" s="90" t="s">
        <v>883</v>
      </c>
      <c r="E168" s="99" t="s">
        <v>884</v>
      </c>
      <c r="F168" s="90" t="s">
        <v>86</v>
      </c>
      <c r="G168" s="97" t="s">
        <v>377</v>
      </c>
      <c r="H168" s="306" t="s">
        <v>86</v>
      </c>
    </row>
    <row r="169" spans="1:8" ht="45">
      <c r="A169" s="293" t="s">
        <v>65</v>
      </c>
      <c r="B169" s="90" t="s">
        <v>397</v>
      </c>
      <c r="C169" s="95" t="s">
        <v>23</v>
      </c>
      <c r="D169" s="90" t="s">
        <v>883</v>
      </c>
      <c r="E169" s="99" t="s">
        <v>884</v>
      </c>
      <c r="F169" s="90" t="s">
        <v>398</v>
      </c>
      <c r="G169" s="106" t="s">
        <v>391</v>
      </c>
      <c r="H169" s="306" t="s">
        <v>86</v>
      </c>
    </row>
    <row r="170" spans="1:8" ht="42.75">
      <c r="A170" s="293" t="s">
        <v>65</v>
      </c>
      <c r="B170" s="90" t="s">
        <v>399</v>
      </c>
      <c r="C170" s="95" t="s">
        <v>23</v>
      </c>
      <c r="D170" s="90" t="s">
        <v>883</v>
      </c>
      <c r="E170" s="99" t="s">
        <v>884</v>
      </c>
      <c r="F170" s="90" t="s">
        <v>86</v>
      </c>
      <c r="G170" s="106" t="s">
        <v>402</v>
      </c>
      <c r="H170" s="306" t="s">
        <v>86</v>
      </c>
    </row>
    <row r="171" spans="1:8" ht="67.5">
      <c r="A171" s="293" t="s">
        <v>65</v>
      </c>
      <c r="B171" s="109" t="s">
        <v>403</v>
      </c>
      <c r="C171" s="95" t="s">
        <v>23</v>
      </c>
      <c r="D171" s="90" t="s">
        <v>883</v>
      </c>
      <c r="E171" s="99" t="s">
        <v>884</v>
      </c>
      <c r="F171" s="98" t="s">
        <v>383</v>
      </c>
      <c r="G171" s="110" t="s">
        <v>409</v>
      </c>
      <c r="H171" s="306" t="s">
        <v>86</v>
      </c>
    </row>
    <row r="172" spans="1:8" ht="56.25">
      <c r="A172" s="293" t="s">
        <v>65</v>
      </c>
      <c r="B172" s="109" t="s">
        <v>410</v>
      </c>
      <c r="C172" s="96" t="s">
        <v>23</v>
      </c>
      <c r="D172" s="90" t="s">
        <v>883</v>
      </c>
      <c r="E172" s="99" t="s">
        <v>884</v>
      </c>
      <c r="F172" s="90" t="s">
        <v>86</v>
      </c>
      <c r="G172" s="110" t="s">
        <v>415</v>
      </c>
      <c r="H172" s="306" t="s">
        <v>86</v>
      </c>
    </row>
    <row r="173" spans="1:8" ht="78.75">
      <c r="A173" s="317" t="s">
        <v>65</v>
      </c>
      <c r="B173" s="228" t="s">
        <v>234</v>
      </c>
      <c r="C173" s="246" t="s">
        <v>26</v>
      </c>
      <c r="D173" s="228" t="s">
        <v>883</v>
      </c>
      <c r="E173" s="251" t="s">
        <v>884</v>
      </c>
      <c r="F173" s="228" t="s">
        <v>86</v>
      </c>
      <c r="G173" s="318" t="s">
        <v>419</v>
      </c>
      <c r="H173" s="319" t="s">
        <v>86</v>
      </c>
    </row>
  </sheetData>
  <conditionalFormatting sqref="D3:D40">
    <cfRule type="cellIs" dxfId="59" priority="57" stopIfTrue="1" operator="equal">
      <formula>"IV"</formula>
    </cfRule>
    <cfRule type="cellIs" dxfId="58" priority="58" stopIfTrue="1" operator="equal">
      <formula>"III"</formula>
    </cfRule>
    <cfRule type="cellIs" dxfId="57" priority="59" stopIfTrue="1" operator="equal">
      <formula>"II"</formula>
    </cfRule>
    <cfRule type="cellIs" dxfId="56" priority="60" stopIfTrue="1" operator="equal">
      <formula>"I"</formula>
    </cfRule>
  </conditionalFormatting>
  <conditionalFormatting sqref="D47:D173">
    <cfRule type="cellIs" dxfId="55" priority="1" stopIfTrue="1" operator="equal">
      <formula>"IV"</formula>
    </cfRule>
    <cfRule type="cellIs" dxfId="54" priority="2" stopIfTrue="1" operator="equal">
      <formula>"III"</formula>
    </cfRule>
    <cfRule type="cellIs" dxfId="53" priority="3" stopIfTrue="1" operator="equal">
      <formula>"II"</formula>
    </cfRule>
    <cfRule type="cellIs" dxfId="52" priority="4" stopIfTrue="1" operator="equal">
      <formula>"I"</formula>
    </cfRule>
  </conditionalFormatting>
  <conditionalFormatting sqref="E21:E40">
    <cfRule type="cellIs" dxfId="51" priority="61" operator="equal">
      <formula>"Mejorable"</formula>
    </cfRule>
    <cfRule type="cellIs" dxfId="50" priority="62" stopIfTrue="1" operator="equal">
      <formula>"No Aceptable"</formula>
    </cfRule>
    <cfRule type="cellIs" dxfId="49" priority="63" stopIfTrue="1" operator="equal">
      <formula>"Aceptable"</formula>
    </cfRule>
    <cfRule type="cellIs" dxfId="48" priority="64" operator="equal">
      <formula>"No Aceptable  o Aceptable con control específico"</formula>
    </cfRule>
  </conditionalFormatting>
  <conditionalFormatting sqref="E47:E173">
    <cfRule type="cellIs" dxfId="47" priority="5" operator="equal">
      <formula>"Mejorable"</formula>
    </cfRule>
    <cfRule type="cellIs" dxfId="46" priority="6" stopIfTrue="1" operator="equal">
      <formula>"No Aceptable"</formula>
    </cfRule>
    <cfRule type="cellIs" dxfId="45" priority="7" stopIfTrue="1" operator="equal">
      <formula>"Aceptable"</formula>
    </cfRule>
    <cfRule type="cellIs" dxfId="44" priority="8" operator="equal">
      <formula>"No Aceptable  o Aceptable con control específico"</formula>
    </cfRule>
  </conditionalFormatting>
  <pageMargins left="0.7" right="0.7" top="0.75" bottom="0.75" header="0.3" footer="0.3"/>
  <drawing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FA5A8-9044-4DE3-B6F5-88EF49CCB08B}">
  <dimension ref="A1:Q34"/>
  <sheetViews>
    <sheetView zoomScale="93" zoomScaleNormal="93" workbookViewId="0">
      <selection activeCell="A4" sqref="A4:A13"/>
    </sheetView>
  </sheetViews>
  <sheetFormatPr defaultColWidth="11" defaultRowHeight="14.25"/>
  <cols>
    <col min="1" max="1" width="28.5" bestFit="1" customWidth="1"/>
    <col min="2" max="2" width="25.75" bestFit="1" customWidth="1"/>
    <col min="3" max="3" width="8.875" customWidth="1"/>
    <col min="4" max="4" width="103.25" bestFit="1" customWidth="1"/>
    <col min="5" max="5" width="24.375" bestFit="1" customWidth="1"/>
    <col min="7" max="7" width="68.5" bestFit="1" customWidth="1"/>
    <col min="8" max="8" width="31.875" bestFit="1" customWidth="1"/>
    <col min="10" max="10" width="134.875" bestFit="1" customWidth="1"/>
    <col min="11" max="11" width="45.75" bestFit="1" customWidth="1"/>
    <col min="12" max="12" width="19" customWidth="1"/>
    <col min="13" max="13" width="255.625" bestFit="1" customWidth="1"/>
    <col min="14" max="14" width="87" bestFit="1" customWidth="1"/>
    <col min="15" max="15" width="24.5" customWidth="1"/>
    <col min="16" max="16" width="30.625" bestFit="1" customWidth="1"/>
    <col min="17" max="17" width="62.125" bestFit="1" customWidth="1"/>
  </cols>
  <sheetData>
    <row r="1" spans="1:17">
      <c r="A1" s="320" t="s">
        <v>881</v>
      </c>
      <c r="B1" t="s">
        <v>898</v>
      </c>
      <c r="D1" s="320" t="s">
        <v>881</v>
      </c>
      <c r="E1" t="s">
        <v>898</v>
      </c>
      <c r="G1" s="320" t="s">
        <v>881</v>
      </c>
      <c r="H1" t="s">
        <v>7</v>
      </c>
      <c r="J1" s="320" t="s">
        <v>881</v>
      </c>
      <c r="K1" t="s">
        <v>898</v>
      </c>
      <c r="M1" s="320" t="s">
        <v>881</v>
      </c>
      <c r="N1" t="s">
        <v>898</v>
      </c>
      <c r="P1" s="320" t="s">
        <v>881</v>
      </c>
      <c r="Q1" t="s">
        <v>898</v>
      </c>
    </row>
    <row r="3" spans="1:17">
      <c r="A3" s="320" t="s">
        <v>899</v>
      </c>
      <c r="B3" t="s">
        <v>900</v>
      </c>
      <c r="D3" s="320" t="s">
        <v>899</v>
      </c>
      <c r="E3" t="s">
        <v>901</v>
      </c>
      <c r="G3" s="320" t="s">
        <v>899</v>
      </c>
      <c r="H3" t="s">
        <v>901</v>
      </c>
      <c r="J3" s="320" t="s">
        <v>899</v>
      </c>
      <c r="K3" t="s">
        <v>902</v>
      </c>
      <c r="M3" s="320" t="s">
        <v>899</v>
      </c>
      <c r="N3" t="s">
        <v>903</v>
      </c>
      <c r="P3" s="320" t="s">
        <v>899</v>
      </c>
      <c r="Q3" t="s">
        <v>904</v>
      </c>
    </row>
    <row r="4" spans="1:17">
      <c r="A4" s="213" t="s">
        <v>23</v>
      </c>
      <c r="B4">
        <v>75</v>
      </c>
      <c r="D4" s="213" t="s">
        <v>5</v>
      </c>
      <c r="E4">
        <v>18</v>
      </c>
      <c r="G4" s="213" t="s">
        <v>410</v>
      </c>
      <c r="H4">
        <v>1</v>
      </c>
      <c r="J4" s="213" t="s">
        <v>86</v>
      </c>
      <c r="K4">
        <v>109</v>
      </c>
      <c r="M4" s="213" t="s">
        <v>885</v>
      </c>
      <c r="N4">
        <v>18</v>
      </c>
      <c r="P4" s="213" t="s">
        <v>86</v>
      </c>
      <c r="Q4">
        <v>161</v>
      </c>
    </row>
    <row r="5" spans="1:17">
      <c r="A5" s="213" t="s">
        <v>20</v>
      </c>
      <c r="B5">
        <v>32</v>
      </c>
      <c r="D5" s="321" t="s">
        <v>6</v>
      </c>
      <c r="E5">
        <v>18</v>
      </c>
      <c r="G5" s="213" t="s">
        <v>206</v>
      </c>
      <c r="H5">
        <v>1</v>
      </c>
      <c r="J5" s="213" t="s">
        <v>383</v>
      </c>
      <c r="K5">
        <v>19</v>
      </c>
      <c r="M5" s="213" t="s">
        <v>374</v>
      </c>
      <c r="N5">
        <v>18</v>
      </c>
      <c r="P5" s="213" t="s">
        <v>889</v>
      </c>
      <c r="Q5">
        <v>6</v>
      </c>
    </row>
    <row r="6" spans="1:17">
      <c r="A6" s="213" t="s">
        <v>17</v>
      </c>
      <c r="B6">
        <v>18</v>
      </c>
      <c r="D6" s="213" t="s">
        <v>650</v>
      </c>
      <c r="E6">
        <v>2</v>
      </c>
      <c r="G6" s="213" t="s">
        <v>397</v>
      </c>
      <c r="H6">
        <v>1</v>
      </c>
      <c r="J6" s="213" t="s">
        <v>341</v>
      </c>
      <c r="K6">
        <v>18</v>
      </c>
      <c r="M6" s="213" t="s">
        <v>415</v>
      </c>
      <c r="N6">
        <v>18</v>
      </c>
      <c r="P6" s="213" t="s">
        <v>746</v>
      </c>
      <c r="Q6">
        <v>2</v>
      </c>
    </row>
    <row r="7" spans="1:17">
      <c r="A7" s="213" t="s">
        <v>5</v>
      </c>
      <c r="B7">
        <v>18</v>
      </c>
      <c r="D7" s="321" t="s">
        <v>649</v>
      </c>
      <c r="E7">
        <v>2</v>
      </c>
      <c r="G7" s="213" t="s">
        <v>886</v>
      </c>
      <c r="H7">
        <v>1</v>
      </c>
      <c r="J7" s="213" t="s">
        <v>398</v>
      </c>
      <c r="K7">
        <v>16</v>
      </c>
      <c r="M7" s="213" t="s">
        <v>661</v>
      </c>
      <c r="N7">
        <v>18</v>
      </c>
      <c r="P7" s="213" t="s">
        <v>153</v>
      </c>
      <c r="Q7">
        <v>1</v>
      </c>
    </row>
    <row r="8" spans="1:17">
      <c r="A8" s="213" t="s">
        <v>26</v>
      </c>
      <c r="B8">
        <v>16</v>
      </c>
      <c r="D8" s="213" t="s">
        <v>645</v>
      </c>
      <c r="E8">
        <v>2</v>
      </c>
      <c r="G8" s="213" t="s">
        <v>368</v>
      </c>
      <c r="H8">
        <v>1</v>
      </c>
      <c r="J8" s="213" t="s">
        <v>889</v>
      </c>
      <c r="K8">
        <v>6</v>
      </c>
      <c r="M8" s="213" t="s">
        <v>409</v>
      </c>
      <c r="N8">
        <v>18</v>
      </c>
      <c r="P8" s="213" t="s">
        <v>431</v>
      </c>
      <c r="Q8">
        <v>1</v>
      </c>
    </row>
    <row r="9" spans="1:17">
      <c r="A9" s="213" t="s">
        <v>889</v>
      </c>
      <c r="B9">
        <v>6</v>
      </c>
      <c r="D9" s="321" t="s">
        <v>644</v>
      </c>
      <c r="E9">
        <v>2</v>
      </c>
      <c r="G9" s="213" t="s">
        <v>399</v>
      </c>
      <c r="H9">
        <v>1</v>
      </c>
      <c r="J9" s="213" t="s">
        <v>153</v>
      </c>
      <c r="K9">
        <v>3</v>
      </c>
      <c r="M9" s="213" t="s">
        <v>402</v>
      </c>
      <c r="N9">
        <v>18</v>
      </c>
      <c r="P9" s="213" t="s">
        <v>905</v>
      </c>
      <c r="Q9">
        <v>171</v>
      </c>
    </row>
    <row r="10" spans="1:17">
      <c r="A10" s="213" t="s">
        <v>645</v>
      </c>
      <c r="B10">
        <v>2</v>
      </c>
      <c r="D10" s="213" t="s">
        <v>20</v>
      </c>
      <c r="E10">
        <v>32</v>
      </c>
      <c r="G10" s="213" t="s">
        <v>234</v>
      </c>
      <c r="H10">
        <v>1</v>
      </c>
      <c r="J10" s="213" t="s">
        <v>905</v>
      </c>
      <c r="K10">
        <v>171</v>
      </c>
      <c r="M10" s="213" t="s">
        <v>419</v>
      </c>
      <c r="N10">
        <v>18</v>
      </c>
    </row>
    <row r="11" spans="1:17">
      <c r="A11" s="213" t="s">
        <v>233</v>
      </c>
      <c r="B11">
        <v>2</v>
      </c>
      <c r="D11" s="321" t="s">
        <v>886</v>
      </c>
      <c r="E11">
        <v>1</v>
      </c>
      <c r="G11" s="213" t="s">
        <v>403</v>
      </c>
      <c r="H11">
        <v>1</v>
      </c>
      <c r="M11" s="213" t="s">
        <v>391</v>
      </c>
      <c r="N11">
        <v>16</v>
      </c>
    </row>
    <row r="12" spans="1:17">
      <c r="A12" s="213" t="s">
        <v>650</v>
      </c>
      <c r="B12">
        <v>2</v>
      </c>
      <c r="D12" s="321" t="s">
        <v>225</v>
      </c>
      <c r="E12">
        <v>15</v>
      </c>
      <c r="G12" s="213" t="s">
        <v>6</v>
      </c>
      <c r="H12">
        <v>1</v>
      </c>
      <c r="M12" s="213" t="s">
        <v>377</v>
      </c>
      <c r="N12">
        <v>16</v>
      </c>
    </row>
    <row r="13" spans="1:17">
      <c r="A13" s="213" t="s">
        <v>905</v>
      </c>
      <c r="B13">
        <v>171</v>
      </c>
      <c r="D13" s="321" t="s">
        <v>368</v>
      </c>
      <c r="E13">
        <v>16</v>
      </c>
      <c r="G13" s="213" t="s">
        <v>905</v>
      </c>
      <c r="H13">
        <v>9</v>
      </c>
      <c r="M13" s="213" t="s">
        <v>889</v>
      </c>
      <c r="N13">
        <v>6</v>
      </c>
    </row>
    <row r="14" spans="1:17">
      <c r="D14" s="213" t="s">
        <v>23</v>
      </c>
      <c r="E14">
        <v>75</v>
      </c>
      <c r="M14" s="213" t="s">
        <v>653</v>
      </c>
      <c r="N14">
        <v>2</v>
      </c>
    </row>
    <row r="15" spans="1:17">
      <c r="D15" s="321" t="s">
        <v>410</v>
      </c>
      <c r="E15">
        <v>16</v>
      </c>
      <c r="M15" s="213" t="s">
        <v>745</v>
      </c>
      <c r="N15">
        <v>1</v>
      </c>
    </row>
    <row r="16" spans="1:17">
      <c r="D16" s="321" t="s">
        <v>643</v>
      </c>
      <c r="E16">
        <v>2</v>
      </c>
      <c r="M16" s="213" t="s">
        <v>752</v>
      </c>
      <c r="N16">
        <v>1</v>
      </c>
    </row>
    <row r="17" spans="4:14">
      <c r="D17" s="321" t="s">
        <v>906</v>
      </c>
      <c r="E17">
        <v>1</v>
      </c>
      <c r="M17" s="213" t="s">
        <v>433</v>
      </c>
      <c r="N17">
        <v>1</v>
      </c>
    </row>
    <row r="18" spans="4:14">
      <c r="D18" s="321" t="s">
        <v>641</v>
      </c>
      <c r="E18">
        <v>2</v>
      </c>
      <c r="M18" s="213" t="s">
        <v>430</v>
      </c>
      <c r="N18">
        <v>1</v>
      </c>
    </row>
    <row r="19" spans="4:14">
      <c r="D19" s="321" t="s">
        <v>306</v>
      </c>
      <c r="E19">
        <v>1</v>
      </c>
      <c r="M19" s="213" t="s">
        <v>740</v>
      </c>
      <c r="N19">
        <v>1</v>
      </c>
    </row>
    <row r="20" spans="4:14">
      <c r="D20" s="321" t="s">
        <v>747</v>
      </c>
      <c r="E20">
        <v>1</v>
      </c>
      <c r="M20" s="213" t="s">
        <v>905</v>
      </c>
      <c r="N20">
        <v>171</v>
      </c>
    </row>
    <row r="21" spans="4:14">
      <c r="D21" s="321" t="s">
        <v>397</v>
      </c>
      <c r="E21">
        <v>16</v>
      </c>
    </row>
    <row r="22" spans="4:14">
      <c r="D22" s="321" t="s">
        <v>735</v>
      </c>
      <c r="E22">
        <v>1</v>
      </c>
    </row>
    <row r="23" spans="4:14">
      <c r="D23" s="321" t="s">
        <v>399</v>
      </c>
      <c r="E23">
        <v>16</v>
      </c>
    </row>
    <row r="24" spans="4:14">
      <c r="D24" s="321" t="s">
        <v>403</v>
      </c>
      <c r="E24">
        <v>18</v>
      </c>
    </row>
    <row r="25" spans="4:14">
      <c r="D25" s="321" t="s">
        <v>76</v>
      </c>
      <c r="E25">
        <v>1</v>
      </c>
    </row>
    <row r="26" spans="4:14">
      <c r="D26" s="213" t="s">
        <v>233</v>
      </c>
      <c r="E26">
        <v>2</v>
      </c>
    </row>
    <row r="27" spans="4:14">
      <c r="D27" s="321" t="s">
        <v>234</v>
      </c>
      <c r="E27">
        <v>2</v>
      </c>
    </row>
    <row r="28" spans="4:14">
      <c r="D28" s="213" t="s">
        <v>26</v>
      </c>
      <c r="E28">
        <v>16</v>
      </c>
    </row>
    <row r="29" spans="4:14">
      <c r="D29" s="321" t="s">
        <v>234</v>
      </c>
      <c r="E29">
        <v>16</v>
      </c>
    </row>
    <row r="30" spans="4:14">
      <c r="D30" s="213" t="s">
        <v>889</v>
      </c>
      <c r="E30">
        <v>6</v>
      </c>
    </row>
    <row r="31" spans="4:14">
      <c r="D31" s="321" t="s">
        <v>889</v>
      </c>
      <c r="E31">
        <v>6</v>
      </c>
    </row>
    <row r="32" spans="4:14">
      <c r="D32" s="213" t="s">
        <v>17</v>
      </c>
      <c r="E32">
        <v>18</v>
      </c>
    </row>
    <row r="33" spans="4:5">
      <c r="D33" s="321" t="s">
        <v>206</v>
      </c>
      <c r="E33">
        <v>18</v>
      </c>
    </row>
    <row r="34" spans="4:5">
      <c r="D34" s="213" t="s">
        <v>905</v>
      </c>
      <c r="E34">
        <v>171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J1000"/>
  <sheetViews>
    <sheetView showGridLines="0" zoomScale="87" zoomScaleNormal="87" workbookViewId="0">
      <pane xSplit="2" ySplit="1" topLeftCell="C89" activePane="bottomRight" state="frozen"/>
      <selection pane="bottomRight" activeCell="A9" sqref="A9"/>
      <selection pane="bottomLeft" activeCell="A2" sqref="A2"/>
      <selection pane="topRight" activeCell="C1" sqref="C1"/>
    </sheetView>
  </sheetViews>
  <sheetFormatPr defaultColWidth="12.625" defaultRowHeight="15" customHeight="1"/>
  <cols>
    <col min="1" max="2" width="19.25" customWidth="1"/>
    <col min="3" max="12" width="5.125" customWidth="1"/>
    <col min="13" max="13" width="14.125" customWidth="1"/>
    <col min="14" max="14" width="11.125" hidden="1" customWidth="1"/>
    <col min="15" max="15" width="68.375" customWidth="1"/>
    <col min="16" max="36" width="10" customWidth="1"/>
  </cols>
  <sheetData>
    <row r="1" spans="1:36" ht="8.25" customHeight="1">
      <c r="A1" s="7"/>
      <c r="B1" s="7"/>
      <c r="C1" s="7"/>
      <c r="D1" s="7"/>
      <c r="E1" s="7"/>
      <c r="F1" s="7"/>
      <c r="G1" s="7"/>
      <c r="H1" s="7"/>
      <c r="I1" s="7"/>
      <c r="J1" s="7"/>
      <c r="K1" s="7"/>
      <c r="L1" s="7"/>
      <c r="M1" s="7"/>
      <c r="N1" s="7"/>
      <c r="O1" s="8"/>
      <c r="P1" s="7"/>
      <c r="Q1" s="7"/>
      <c r="R1" s="7"/>
      <c r="S1" s="7"/>
      <c r="T1" s="7"/>
      <c r="U1" s="7"/>
      <c r="V1" s="7"/>
      <c r="W1" s="7"/>
      <c r="X1" s="7"/>
      <c r="Y1" s="7"/>
      <c r="Z1" s="7"/>
      <c r="AA1" s="7"/>
      <c r="AB1" s="7"/>
      <c r="AC1" s="7"/>
      <c r="AD1" s="7"/>
      <c r="AE1" s="7"/>
      <c r="AF1" s="7"/>
      <c r="AG1" s="7"/>
      <c r="AH1" s="7"/>
      <c r="AI1" s="7"/>
      <c r="AJ1" s="7"/>
    </row>
    <row r="2" spans="1:36" ht="45.75" customHeight="1">
      <c r="A2" s="11"/>
      <c r="B2" s="11"/>
      <c r="C2" s="11"/>
      <c r="D2" s="11"/>
      <c r="E2" s="11"/>
      <c r="F2" s="11"/>
      <c r="G2" s="11"/>
      <c r="H2" s="11"/>
      <c r="I2" s="11"/>
      <c r="J2" s="11"/>
      <c r="K2" s="11"/>
      <c r="L2" s="11"/>
      <c r="M2" s="735" t="s">
        <v>907</v>
      </c>
      <c r="N2" s="735"/>
      <c r="O2" s="735"/>
      <c r="P2" s="735"/>
      <c r="Q2" s="735"/>
      <c r="R2" s="735"/>
      <c r="S2" s="735"/>
      <c r="T2" s="736"/>
      <c r="U2" s="7"/>
      <c r="V2" s="7"/>
      <c r="W2" s="7"/>
      <c r="X2" s="7"/>
      <c r="Y2" s="7"/>
      <c r="Z2" s="7"/>
      <c r="AA2" s="7"/>
      <c r="AB2" s="7"/>
      <c r="AC2" s="7"/>
      <c r="AD2" s="7"/>
      <c r="AE2" s="7"/>
      <c r="AF2" s="7"/>
      <c r="AG2" s="7"/>
      <c r="AH2" s="7"/>
      <c r="AI2" s="7"/>
      <c r="AJ2" s="7"/>
    </row>
    <row r="3" spans="1:36" ht="59.25" customHeight="1">
      <c r="A3" s="21"/>
      <c r="B3" s="21"/>
      <c r="C3" s="21"/>
      <c r="D3" s="21"/>
      <c r="E3" s="21"/>
      <c r="F3" s="21"/>
      <c r="G3" s="21"/>
      <c r="H3" s="21"/>
      <c r="I3" s="21"/>
      <c r="J3" s="21"/>
      <c r="K3" s="21"/>
      <c r="L3" s="21"/>
      <c r="M3" s="737"/>
      <c r="N3" s="737"/>
      <c r="O3" s="737"/>
      <c r="P3" s="737"/>
      <c r="Q3" s="737"/>
      <c r="R3" s="737"/>
      <c r="S3" s="737"/>
      <c r="T3" s="738"/>
      <c r="U3" s="9"/>
      <c r="V3" s="9"/>
      <c r="W3" s="9"/>
      <c r="X3" s="9"/>
      <c r="Y3" s="9"/>
      <c r="Z3" s="9"/>
      <c r="AA3" s="9"/>
      <c r="AB3" s="9"/>
      <c r="AC3" s="9"/>
      <c r="AD3" s="9"/>
      <c r="AE3" s="9"/>
      <c r="AF3" s="9"/>
      <c r="AG3" s="9"/>
      <c r="AH3" s="9"/>
      <c r="AI3" s="9"/>
      <c r="AJ3" s="9"/>
    </row>
    <row r="4" spans="1:36" ht="12" customHeight="1">
      <c r="A4" s="776"/>
      <c r="B4" s="762"/>
      <c r="C4" s="776"/>
      <c r="D4" s="762"/>
      <c r="E4" s="762"/>
      <c r="F4" s="762"/>
      <c r="G4" s="762"/>
      <c r="H4" s="762"/>
      <c r="I4" s="762"/>
      <c r="J4" s="762"/>
      <c r="K4" s="762"/>
      <c r="L4" s="762"/>
      <c r="M4" s="762"/>
      <c r="N4" s="762"/>
      <c r="O4" s="763"/>
      <c r="P4" s="777"/>
      <c r="Q4" s="764"/>
      <c r="R4" s="764"/>
      <c r="S4" s="764"/>
      <c r="T4" s="765"/>
      <c r="U4" s="9"/>
      <c r="V4" s="9"/>
      <c r="W4" s="9"/>
      <c r="X4" s="9"/>
      <c r="Y4" s="9"/>
      <c r="Z4" s="9"/>
      <c r="AA4" s="9"/>
      <c r="AB4" s="9"/>
      <c r="AC4" s="9"/>
      <c r="AD4" s="9"/>
      <c r="AE4" s="9"/>
      <c r="AF4" s="9"/>
      <c r="AG4" s="9"/>
      <c r="AH4" s="9"/>
      <c r="AI4" s="9"/>
      <c r="AJ4" s="9"/>
    </row>
    <row r="5" spans="1:36" ht="30" customHeight="1">
      <c r="A5" s="417" t="s">
        <v>101</v>
      </c>
      <c r="B5" s="765"/>
      <c r="C5" s="419" t="s">
        <v>104</v>
      </c>
      <c r="D5" s="764"/>
      <c r="E5" s="764"/>
      <c r="F5" s="764"/>
      <c r="G5" s="764"/>
      <c r="H5" s="764"/>
      <c r="I5" s="764"/>
      <c r="J5" s="764"/>
      <c r="K5" s="764"/>
      <c r="L5" s="765"/>
      <c r="M5" s="420" t="s">
        <v>105</v>
      </c>
      <c r="N5" s="420" t="s">
        <v>106</v>
      </c>
      <c r="O5" s="750" t="s">
        <v>129</v>
      </c>
      <c r="P5" s="741" t="s">
        <v>111</v>
      </c>
      <c r="Q5" s="742"/>
      <c r="R5" s="742"/>
      <c r="S5" s="742"/>
      <c r="T5" s="743"/>
      <c r="U5" s="9"/>
      <c r="V5" s="9"/>
      <c r="W5" s="9"/>
      <c r="X5" s="9"/>
      <c r="Y5" s="9"/>
      <c r="Z5" s="9"/>
      <c r="AA5" s="9"/>
      <c r="AB5" s="9"/>
      <c r="AC5" s="9"/>
      <c r="AD5" s="9"/>
      <c r="AE5" s="9"/>
      <c r="AF5" s="9"/>
      <c r="AG5" s="9"/>
      <c r="AH5" s="9"/>
      <c r="AI5" s="9"/>
      <c r="AJ5" s="9"/>
    </row>
    <row r="6" spans="1:36" ht="25.5" customHeight="1">
      <c r="A6" s="766"/>
      <c r="B6" s="767"/>
      <c r="C6" s="766"/>
      <c r="D6" s="768"/>
      <c r="E6" s="768"/>
      <c r="F6" s="768"/>
      <c r="G6" s="768"/>
      <c r="H6" s="768"/>
      <c r="I6" s="768"/>
      <c r="J6" s="768"/>
      <c r="K6" s="768"/>
      <c r="L6" s="767"/>
      <c r="M6" s="739"/>
      <c r="N6" s="769"/>
      <c r="O6" s="751"/>
      <c r="P6" s="744"/>
      <c r="Q6" s="745"/>
      <c r="R6" s="745"/>
      <c r="S6" s="745"/>
      <c r="T6" s="746"/>
      <c r="U6" s="9"/>
      <c r="V6" s="9"/>
      <c r="W6" s="9"/>
      <c r="X6" s="9"/>
      <c r="Y6" s="9"/>
      <c r="Z6" s="9"/>
      <c r="AA6" s="9"/>
      <c r="AB6" s="9"/>
      <c r="AC6" s="9"/>
      <c r="AD6" s="9"/>
      <c r="AE6" s="9"/>
      <c r="AF6" s="9"/>
      <c r="AG6" s="9"/>
      <c r="AH6" s="9"/>
      <c r="AI6" s="9"/>
      <c r="AJ6" s="9"/>
    </row>
    <row r="7" spans="1:36" ht="15.75" customHeight="1">
      <c r="A7" s="770"/>
      <c r="B7" s="771"/>
      <c r="C7" s="770"/>
      <c r="D7" s="772"/>
      <c r="E7" s="772"/>
      <c r="F7" s="772"/>
      <c r="G7" s="772"/>
      <c r="H7" s="772"/>
      <c r="I7" s="772"/>
      <c r="J7" s="772"/>
      <c r="K7" s="772"/>
      <c r="L7" s="771"/>
      <c r="M7" s="739"/>
      <c r="N7" s="773"/>
      <c r="O7" s="751"/>
      <c r="P7" s="744"/>
      <c r="Q7" s="745"/>
      <c r="R7" s="745"/>
      <c r="S7" s="745"/>
      <c r="T7" s="746"/>
      <c r="U7" s="9"/>
      <c r="V7" s="9"/>
      <c r="W7" s="9"/>
      <c r="X7" s="9"/>
      <c r="Y7" s="9"/>
      <c r="Z7" s="9"/>
      <c r="AA7" s="9"/>
      <c r="AB7" s="9"/>
      <c r="AC7" s="9"/>
      <c r="AD7" s="9"/>
      <c r="AE7" s="9"/>
      <c r="AF7" s="9"/>
      <c r="AG7" s="9"/>
      <c r="AH7" s="9"/>
      <c r="AI7" s="9"/>
      <c r="AJ7" s="9"/>
    </row>
    <row r="8" spans="1:36" ht="87" customHeight="1">
      <c r="A8" s="15" t="s">
        <v>112</v>
      </c>
      <c r="B8" s="15" t="s">
        <v>113</v>
      </c>
      <c r="C8" s="412" t="s">
        <v>117</v>
      </c>
      <c r="D8" s="763"/>
      <c r="E8" s="412" t="s">
        <v>118</v>
      </c>
      <c r="F8" s="763"/>
      <c r="G8" s="412" t="s">
        <v>119</v>
      </c>
      <c r="H8" s="763"/>
      <c r="I8" s="412" t="s">
        <v>120</v>
      </c>
      <c r="J8" s="763"/>
      <c r="K8" s="412" t="s">
        <v>335</v>
      </c>
      <c r="L8" s="753"/>
      <c r="M8" s="740"/>
      <c r="N8" s="17" t="s">
        <v>122</v>
      </c>
      <c r="O8" s="752"/>
      <c r="P8" s="747"/>
      <c r="Q8" s="748"/>
      <c r="R8" s="748"/>
      <c r="S8" s="748"/>
      <c r="T8" s="749"/>
      <c r="U8" s="9"/>
      <c r="V8" s="9"/>
      <c r="W8" s="9"/>
      <c r="X8" s="9"/>
      <c r="Y8" s="9"/>
      <c r="Z8" s="9"/>
      <c r="AA8" s="9"/>
      <c r="AB8" s="9"/>
      <c r="AC8" s="9"/>
      <c r="AD8" s="9"/>
      <c r="AE8" s="9"/>
      <c r="AF8" s="9"/>
      <c r="AG8" s="9"/>
      <c r="AH8" s="9"/>
      <c r="AI8" s="9"/>
      <c r="AJ8" s="9"/>
    </row>
    <row r="9" spans="1:36" ht="266.25" customHeight="1">
      <c r="A9" s="23" t="s">
        <v>5</v>
      </c>
      <c r="B9" s="23" t="s">
        <v>6</v>
      </c>
      <c r="C9" s="400">
        <v>2</v>
      </c>
      <c r="D9" s="400" t="str">
        <f t="shared" ref="D9:D47" si="0">+IF(C9="","Bajo",IF(C9=2,"Medio",IF(C9=6,"Alto",IF(C9=10,"Muy Alto",""))))</f>
        <v>Medio</v>
      </c>
      <c r="E9" s="400">
        <v>1</v>
      </c>
      <c r="F9" s="400" t="str">
        <f t="shared" ref="F9:F47" si="1">+IF(E9=0,"",IF(E9=1,"Esporádica",IF(E9=2,"Ocasional",IF(E9=3,"Frecuente",IF(E9=4,"Continua","")))))</f>
        <v>Esporádica</v>
      </c>
      <c r="G9" s="400">
        <v>4</v>
      </c>
      <c r="H9" s="400" t="str">
        <f t="shared" ref="H9:H47" si="2">+IF(G9=0,"",IF(G9&lt;5,"Bajo",IF(G9&lt;9,"Medio",IF(G9&lt;21,"Alto",IF(G9&lt;41,"Muy Alto","")))))</f>
        <v>Bajo</v>
      </c>
      <c r="I9" s="400">
        <v>100</v>
      </c>
      <c r="J9" s="400" t="str">
        <f t="shared" ref="J9:J47" si="3">+IF(I9=0,"",IF(I9&lt;11,"Leve",IF(I9&lt;26,"Grave",IF(I9&lt;61,"Muy Grave",IF(I9&lt;101,"Muerte","")))))</f>
        <v>Muerte</v>
      </c>
      <c r="K9" s="400">
        <f t="shared" ref="K9:K47" si="4">+I9*G9</f>
        <v>400</v>
      </c>
      <c r="L9" s="400" t="str">
        <f t="shared" ref="L9:L47" si="5">+IF(K9=0,"",IF(K9&lt;21,"IV",IF(K9&lt;121,"III",IF(K9&lt;501,"II",IF(K9&lt;4001,"I","")))))</f>
        <v>II</v>
      </c>
      <c r="M9" s="25" t="str">
        <f t="shared" ref="M9:M48" si="6">+IF(L9=0,"",IF(L9="I","No Aceptable",IF(L9="II","No Aceptable  o Aceptable con control específico",IF(L9="III","Aceptable",IF(L9="IV","Aceptable","")))))</f>
        <v>No Aceptable  o Aceptable con control específico</v>
      </c>
      <c r="N9" s="25" t="s">
        <v>4</v>
      </c>
      <c r="O9" s="401" t="s">
        <v>138</v>
      </c>
      <c r="P9" s="411" t="s">
        <v>140</v>
      </c>
      <c r="Q9" s="762"/>
      <c r="R9" s="762"/>
      <c r="S9" s="762"/>
      <c r="T9" s="763"/>
      <c r="U9" s="9"/>
      <c r="V9" s="9"/>
      <c r="W9" s="9"/>
      <c r="X9" s="9"/>
      <c r="Y9" s="9"/>
      <c r="Z9" s="9"/>
      <c r="AA9" s="9"/>
      <c r="AB9" s="9"/>
      <c r="AC9" s="9"/>
      <c r="AD9" s="9"/>
      <c r="AE9" s="9"/>
      <c r="AF9" s="9"/>
      <c r="AG9" s="9"/>
      <c r="AH9" s="9"/>
      <c r="AI9" s="9"/>
      <c r="AJ9" s="9"/>
    </row>
    <row r="10" spans="1:36" ht="270" customHeight="1">
      <c r="A10" s="23" t="s">
        <v>5</v>
      </c>
      <c r="B10" s="23" t="s">
        <v>10</v>
      </c>
      <c r="C10" s="26">
        <v>2</v>
      </c>
      <c r="D10" s="400" t="str">
        <f t="shared" si="0"/>
        <v>Medio</v>
      </c>
      <c r="E10" s="26">
        <v>2</v>
      </c>
      <c r="F10" s="400" t="str">
        <f t="shared" si="1"/>
        <v>Ocasional</v>
      </c>
      <c r="G10" s="400">
        <f t="shared" ref="G10:G47" si="7">+IF(C10="",E10,(E10*C10))</f>
        <v>4</v>
      </c>
      <c r="H10" s="400" t="str">
        <f t="shared" si="2"/>
        <v>Bajo</v>
      </c>
      <c r="I10" s="400">
        <v>25</v>
      </c>
      <c r="J10" s="400" t="str">
        <f t="shared" si="3"/>
        <v>Grave</v>
      </c>
      <c r="K10" s="400">
        <f t="shared" si="4"/>
        <v>100</v>
      </c>
      <c r="L10" s="400" t="str">
        <f t="shared" si="5"/>
        <v>III</v>
      </c>
      <c r="M10" s="25" t="str">
        <f t="shared" si="6"/>
        <v>Aceptable</v>
      </c>
      <c r="N10" s="25" t="s">
        <v>4</v>
      </c>
      <c r="O10" s="401" t="s">
        <v>143</v>
      </c>
      <c r="P10" s="411" t="s">
        <v>144</v>
      </c>
      <c r="Q10" s="762"/>
      <c r="R10" s="762"/>
      <c r="S10" s="762"/>
      <c r="T10" s="763"/>
      <c r="U10" s="9"/>
      <c r="V10" s="9"/>
      <c r="W10" s="9"/>
      <c r="X10" s="9"/>
      <c r="Y10" s="9"/>
      <c r="Z10" s="9"/>
      <c r="AA10" s="9"/>
      <c r="AB10" s="9"/>
      <c r="AC10" s="9"/>
      <c r="AD10" s="9"/>
      <c r="AE10" s="9"/>
      <c r="AF10" s="9"/>
      <c r="AG10" s="9"/>
      <c r="AH10" s="9"/>
      <c r="AI10" s="9"/>
      <c r="AJ10" s="9"/>
    </row>
    <row r="11" spans="1:36" ht="270" customHeight="1">
      <c r="A11" s="23" t="s">
        <v>5</v>
      </c>
      <c r="B11" s="23" t="s">
        <v>14</v>
      </c>
      <c r="C11" s="26"/>
      <c r="D11" s="400" t="str">
        <f t="shared" si="0"/>
        <v>Bajo</v>
      </c>
      <c r="E11" s="26">
        <v>2</v>
      </c>
      <c r="F11" s="400" t="str">
        <f t="shared" si="1"/>
        <v>Ocasional</v>
      </c>
      <c r="G11" s="400">
        <f t="shared" si="7"/>
        <v>2</v>
      </c>
      <c r="H11" s="400" t="str">
        <f t="shared" si="2"/>
        <v>Bajo</v>
      </c>
      <c r="I11" s="400">
        <v>25</v>
      </c>
      <c r="J11" s="400" t="str">
        <f t="shared" si="3"/>
        <v>Grave</v>
      </c>
      <c r="K11" s="400">
        <f t="shared" si="4"/>
        <v>50</v>
      </c>
      <c r="L11" s="400" t="str">
        <f t="shared" si="5"/>
        <v>III</v>
      </c>
      <c r="M11" s="25" t="str">
        <f t="shared" si="6"/>
        <v>Aceptable</v>
      </c>
      <c r="N11" s="25" t="s">
        <v>4</v>
      </c>
      <c r="O11" s="401" t="s">
        <v>143</v>
      </c>
      <c r="P11" s="411" t="s">
        <v>144</v>
      </c>
      <c r="Q11" s="762"/>
      <c r="R11" s="762"/>
      <c r="S11" s="762"/>
      <c r="T11" s="763"/>
      <c r="U11" s="9"/>
      <c r="V11" s="9"/>
      <c r="W11" s="9"/>
      <c r="X11" s="9"/>
      <c r="Y11" s="9"/>
      <c r="Z11" s="9"/>
      <c r="AA11" s="9"/>
      <c r="AB11" s="9"/>
      <c r="AC11" s="9"/>
      <c r="AD11" s="9"/>
      <c r="AE11" s="9"/>
      <c r="AF11" s="9"/>
      <c r="AG11" s="9"/>
      <c r="AH11" s="9"/>
      <c r="AI11" s="9"/>
      <c r="AJ11" s="9"/>
    </row>
    <row r="12" spans="1:36" ht="270" customHeight="1">
      <c r="A12" s="23" t="s">
        <v>5</v>
      </c>
      <c r="B12" s="23" t="s">
        <v>18</v>
      </c>
      <c r="C12" s="26"/>
      <c r="D12" s="400" t="str">
        <f t="shared" si="0"/>
        <v>Bajo</v>
      </c>
      <c r="E12" s="26">
        <v>1</v>
      </c>
      <c r="F12" s="400" t="str">
        <f t="shared" si="1"/>
        <v>Esporádica</v>
      </c>
      <c r="G12" s="400">
        <f t="shared" si="7"/>
        <v>1</v>
      </c>
      <c r="H12" s="400" t="str">
        <f t="shared" si="2"/>
        <v>Bajo</v>
      </c>
      <c r="I12" s="26">
        <v>10</v>
      </c>
      <c r="J12" s="400" t="str">
        <f t="shared" si="3"/>
        <v>Leve</v>
      </c>
      <c r="K12" s="400">
        <f t="shared" si="4"/>
        <v>10</v>
      </c>
      <c r="L12" s="400" t="str">
        <f t="shared" si="5"/>
        <v>IV</v>
      </c>
      <c r="M12" s="25" t="str">
        <f t="shared" si="6"/>
        <v>Aceptable</v>
      </c>
      <c r="N12" s="25" t="s">
        <v>4</v>
      </c>
      <c r="O12" s="401" t="s">
        <v>143</v>
      </c>
      <c r="P12" s="411" t="s">
        <v>144</v>
      </c>
      <c r="Q12" s="762"/>
      <c r="R12" s="762"/>
      <c r="S12" s="762"/>
      <c r="T12" s="763"/>
      <c r="U12" s="9"/>
      <c r="V12" s="9"/>
      <c r="W12" s="9"/>
      <c r="X12" s="9"/>
      <c r="Y12" s="9"/>
      <c r="Z12" s="9"/>
      <c r="AA12" s="9"/>
      <c r="AB12" s="9"/>
      <c r="AC12" s="9"/>
      <c r="AD12" s="9"/>
      <c r="AE12" s="9"/>
      <c r="AF12" s="9"/>
      <c r="AG12" s="9"/>
      <c r="AH12" s="9"/>
      <c r="AI12" s="9"/>
      <c r="AJ12" s="9"/>
    </row>
    <row r="13" spans="1:36" ht="165.75" customHeight="1">
      <c r="A13" s="23" t="s">
        <v>5</v>
      </c>
      <c r="B13" s="23" t="s">
        <v>148</v>
      </c>
      <c r="C13" s="26"/>
      <c r="D13" s="400" t="str">
        <f t="shared" si="0"/>
        <v>Bajo</v>
      </c>
      <c r="E13" s="26">
        <v>1</v>
      </c>
      <c r="F13" s="400" t="str">
        <f t="shared" si="1"/>
        <v>Esporádica</v>
      </c>
      <c r="G13" s="400">
        <f t="shared" si="7"/>
        <v>1</v>
      </c>
      <c r="H13" s="400" t="str">
        <f t="shared" si="2"/>
        <v>Bajo</v>
      </c>
      <c r="I13" s="26">
        <v>25</v>
      </c>
      <c r="J13" s="400" t="str">
        <f t="shared" si="3"/>
        <v>Grave</v>
      </c>
      <c r="K13" s="400">
        <f t="shared" si="4"/>
        <v>25</v>
      </c>
      <c r="L13" s="400" t="str">
        <f t="shared" si="5"/>
        <v>III</v>
      </c>
      <c r="M13" s="25" t="str">
        <f t="shared" si="6"/>
        <v>Aceptable</v>
      </c>
      <c r="N13" s="25" t="s">
        <v>4</v>
      </c>
      <c r="O13" s="401" t="s">
        <v>152</v>
      </c>
      <c r="P13" s="411" t="s">
        <v>154</v>
      </c>
      <c r="Q13" s="762"/>
      <c r="R13" s="762"/>
      <c r="S13" s="762"/>
      <c r="T13" s="763"/>
      <c r="U13" s="9"/>
      <c r="V13" s="9"/>
      <c r="W13" s="9"/>
      <c r="X13" s="9"/>
      <c r="Y13" s="9"/>
      <c r="Z13" s="9"/>
      <c r="AA13" s="9"/>
      <c r="AB13" s="9"/>
      <c r="AC13" s="9"/>
      <c r="AD13" s="9"/>
      <c r="AE13" s="9"/>
      <c r="AF13" s="9"/>
      <c r="AG13" s="9"/>
      <c r="AH13" s="9"/>
      <c r="AI13" s="9"/>
      <c r="AJ13" s="9"/>
    </row>
    <row r="14" spans="1:36" ht="172.5" customHeight="1">
      <c r="A14" s="23" t="s">
        <v>9</v>
      </c>
      <c r="B14" s="23" t="s">
        <v>156</v>
      </c>
      <c r="C14" s="26">
        <v>2</v>
      </c>
      <c r="D14" s="400" t="str">
        <f t="shared" si="0"/>
        <v>Medio</v>
      </c>
      <c r="E14" s="26">
        <v>3</v>
      </c>
      <c r="F14" s="400" t="str">
        <f t="shared" si="1"/>
        <v>Frecuente</v>
      </c>
      <c r="G14" s="400">
        <f t="shared" si="7"/>
        <v>6</v>
      </c>
      <c r="H14" s="400" t="str">
        <f t="shared" si="2"/>
        <v>Medio</v>
      </c>
      <c r="I14" s="26">
        <v>10</v>
      </c>
      <c r="J14" s="400" t="str">
        <f t="shared" si="3"/>
        <v>Leve</v>
      </c>
      <c r="K14" s="400">
        <f t="shared" si="4"/>
        <v>60</v>
      </c>
      <c r="L14" s="400" t="str">
        <f t="shared" si="5"/>
        <v>III</v>
      </c>
      <c r="M14" s="25" t="str">
        <f t="shared" si="6"/>
        <v>Aceptable</v>
      </c>
      <c r="N14" s="25" t="s">
        <v>4</v>
      </c>
      <c r="O14" s="29" t="s">
        <v>161</v>
      </c>
      <c r="P14" s="411" t="s">
        <v>163</v>
      </c>
      <c r="Q14" s="762"/>
      <c r="R14" s="762"/>
      <c r="S14" s="762"/>
      <c r="T14" s="763"/>
      <c r="U14" s="9"/>
      <c r="V14" s="9"/>
      <c r="W14" s="9"/>
      <c r="X14" s="9"/>
      <c r="Y14" s="9"/>
      <c r="Z14" s="9"/>
      <c r="AA14" s="9"/>
      <c r="AB14" s="9"/>
      <c r="AC14" s="9"/>
      <c r="AD14" s="9"/>
      <c r="AE14" s="9"/>
      <c r="AF14" s="9"/>
      <c r="AG14" s="9"/>
      <c r="AH14" s="9"/>
      <c r="AI14" s="9"/>
      <c r="AJ14" s="9"/>
    </row>
    <row r="15" spans="1:36" ht="129" customHeight="1">
      <c r="A15" s="23" t="s">
        <v>9</v>
      </c>
      <c r="B15" s="23" t="s">
        <v>156</v>
      </c>
      <c r="C15" s="26">
        <v>2</v>
      </c>
      <c r="D15" s="400" t="str">
        <f t="shared" si="0"/>
        <v>Medio</v>
      </c>
      <c r="E15" s="26">
        <v>3</v>
      </c>
      <c r="F15" s="400" t="str">
        <f t="shared" si="1"/>
        <v>Frecuente</v>
      </c>
      <c r="G15" s="400">
        <f t="shared" si="7"/>
        <v>6</v>
      </c>
      <c r="H15" s="400" t="str">
        <f t="shared" si="2"/>
        <v>Medio</v>
      </c>
      <c r="I15" s="26">
        <v>10</v>
      </c>
      <c r="J15" s="400" t="str">
        <f t="shared" si="3"/>
        <v>Leve</v>
      </c>
      <c r="K15" s="400">
        <f t="shared" si="4"/>
        <v>60</v>
      </c>
      <c r="L15" s="400" t="str">
        <f t="shared" si="5"/>
        <v>III</v>
      </c>
      <c r="M15" s="25" t="str">
        <f t="shared" si="6"/>
        <v>Aceptable</v>
      </c>
      <c r="N15" s="25" t="s">
        <v>4</v>
      </c>
      <c r="O15" s="29" t="s">
        <v>161</v>
      </c>
      <c r="P15" s="411" t="s">
        <v>163</v>
      </c>
      <c r="Q15" s="762"/>
      <c r="R15" s="762"/>
      <c r="S15" s="762"/>
      <c r="T15" s="763"/>
      <c r="U15" s="9"/>
      <c r="V15" s="9"/>
      <c r="W15" s="9"/>
      <c r="X15" s="9"/>
      <c r="Y15" s="9"/>
      <c r="Z15" s="9"/>
      <c r="AA15" s="9"/>
      <c r="AB15" s="9"/>
      <c r="AC15" s="9"/>
      <c r="AD15" s="9"/>
      <c r="AE15" s="9"/>
      <c r="AF15" s="9"/>
      <c r="AG15" s="9"/>
      <c r="AH15" s="9"/>
      <c r="AI15" s="9"/>
      <c r="AJ15" s="9"/>
    </row>
    <row r="16" spans="1:36" ht="133.5" customHeight="1">
      <c r="A16" s="23" t="s">
        <v>9</v>
      </c>
      <c r="B16" s="23" t="s">
        <v>167</v>
      </c>
      <c r="C16" s="31">
        <v>2</v>
      </c>
      <c r="D16" s="400" t="str">
        <f t="shared" si="0"/>
        <v>Medio</v>
      </c>
      <c r="E16" s="31">
        <v>4</v>
      </c>
      <c r="F16" s="400" t="str">
        <f t="shared" si="1"/>
        <v>Continua</v>
      </c>
      <c r="G16" s="400">
        <f t="shared" si="7"/>
        <v>8</v>
      </c>
      <c r="H16" s="400" t="str">
        <f t="shared" si="2"/>
        <v>Medio</v>
      </c>
      <c r="I16" s="31">
        <v>10</v>
      </c>
      <c r="J16" s="400" t="str">
        <f t="shared" si="3"/>
        <v>Leve</v>
      </c>
      <c r="K16" s="400">
        <f t="shared" si="4"/>
        <v>80</v>
      </c>
      <c r="L16" s="400" t="str">
        <f t="shared" si="5"/>
        <v>III</v>
      </c>
      <c r="M16" s="25" t="str">
        <f t="shared" si="6"/>
        <v>Aceptable</v>
      </c>
      <c r="N16" s="25" t="s">
        <v>4</v>
      </c>
      <c r="O16" s="29" t="s">
        <v>161</v>
      </c>
      <c r="P16" s="411" t="s">
        <v>163</v>
      </c>
      <c r="Q16" s="762"/>
      <c r="R16" s="762"/>
      <c r="S16" s="762"/>
      <c r="T16" s="763"/>
      <c r="U16" s="9"/>
      <c r="V16" s="9"/>
      <c r="W16" s="9"/>
      <c r="X16" s="9"/>
      <c r="Y16" s="9"/>
      <c r="Z16" s="9"/>
      <c r="AA16" s="9"/>
      <c r="AB16" s="9"/>
      <c r="AC16" s="9"/>
      <c r="AD16" s="9"/>
      <c r="AE16" s="9"/>
      <c r="AF16" s="9"/>
      <c r="AG16" s="9"/>
      <c r="AH16" s="9"/>
      <c r="AI16" s="9"/>
      <c r="AJ16" s="9"/>
    </row>
    <row r="17" spans="1:36" ht="76.5" customHeight="1">
      <c r="A17" s="23" t="s">
        <v>9</v>
      </c>
      <c r="B17" s="23" t="s">
        <v>171</v>
      </c>
      <c r="C17" s="26"/>
      <c r="D17" s="400" t="str">
        <f t="shared" si="0"/>
        <v>Bajo</v>
      </c>
      <c r="E17" s="26">
        <v>1</v>
      </c>
      <c r="F17" s="400" t="str">
        <f t="shared" si="1"/>
        <v>Esporádica</v>
      </c>
      <c r="G17" s="400">
        <f t="shared" si="7"/>
        <v>1</v>
      </c>
      <c r="H17" s="400" t="str">
        <f t="shared" si="2"/>
        <v>Bajo</v>
      </c>
      <c r="I17" s="26">
        <v>10</v>
      </c>
      <c r="J17" s="400" t="str">
        <f t="shared" si="3"/>
        <v>Leve</v>
      </c>
      <c r="K17" s="400">
        <f t="shared" si="4"/>
        <v>10</v>
      </c>
      <c r="L17" s="400" t="str">
        <f t="shared" si="5"/>
        <v>IV</v>
      </c>
      <c r="M17" s="25" t="str">
        <f t="shared" si="6"/>
        <v>Aceptable</v>
      </c>
      <c r="N17" s="25" t="s">
        <v>4</v>
      </c>
      <c r="O17" s="29" t="s">
        <v>175</v>
      </c>
      <c r="P17" s="411" t="s">
        <v>163</v>
      </c>
      <c r="Q17" s="762"/>
      <c r="R17" s="762"/>
      <c r="S17" s="762"/>
      <c r="T17" s="763"/>
      <c r="U17" s="9"/>
      <c r="V17" s="9"/>
      <c r="W17" s="9"/>
      <c r="X17" s="9"/>
      <c r="Y17" s="9"/>
      <c r="Z17" s="9"/>
      <c r="AA17" s="9"/>
      <c r="AB17" s="9"/>
      <c r="AC17" s="9"/>
      <c r="AD17" s="9"/>
      <c r="AE17" s="9"/>
      <c r="AF17" s="9"/>
      <c r="AG17" s="9"/>
      <c r="AH17" s="9"/>
      <c r="AI17" s="9"/>
      <c r="AJ17" s="9"/>
    </row>
    <row r="18" spans="1:36" ht="125.25" customHeight="1">
      <c r="A18" s="23" t="s">
        <v>9</v>
      </c>
      <c r="B18" s="23" t="s">
        <v>176</v>
      </c>
      <c r="C18" s="26">
        <v>2</v>
      </c>
      <c r="D18" s="400" t="str">
        <f t="shared" si="0"/>
        <v>Medio</v>
      </c>
      <c r="E18" s="26">
        <v>1</v>
      </c>
      <c r="F18" s="400" t="str">
        <f t="shared" si="1"/>
        <v>Esporádica</v>
      </c>
      <c r="G18" s="400">
        <f t="shared" si="7"/>
        <v>2</v>
      </c>
      <c r="H18" s="400" t="str">
        <f t="shared" si="2"/>
        <v>Bajo</v>
      </c>
      <c r="I18" s="26">
        <v>10</v>
      </c>
      <c r="J18" s="400" t="str">
        <f t="shared" si="3"/>
        <v>Leve</v>
      </c>
      <c r="K18" s="400">
        <f t="shared" si="4"/>
        <v>20</v>
      </c>
      <c r="L18" s="400" t="str">
        <f t="shared" si="5"/>
        <v>IV</v>
      </c>
      <c r="M18" s="25" t="str">
        <f t="shared" si="6"/>
        <v>Aceptable</v>
      </c>
      <c r="N18" s="25" t="s">
        <v>4</v>
      </c>
      <c r="O18" s="29" t="s">
        <v>161</v>
      </c>
      <c r="P18" s="411" t="s">
        <v>163</v>
      </c>
      <c r="Q18" s="762"/>
      <c r="R18" s="762"/>
      <c r="S18" s="762"/>
      <c r="T18" s="763"/>
      <c r="U18" s="9"/>
      <c r="V18" s="9"/>
      <c r="W18" s="9"/>
      <c r="X18" s="9"/>
      <c r="Y18" s="9"/>
      <c r="Z18" s="9"/>
      <c r="AA18" s="9"/>
      <c r="AB18" s="9"/>
      <c r="AC18" s="9"/>
      <c r="AD18" s="9"/>
      <c r="AE18" s="9"/>
      <c r="AF18" s="9"/>
      <c r="AG18" s="9"/>
      <c r="AH18" s="9"/>
      <c r="AI18" s="9"/>
      <c r="AJ18" s="9"/>
    </row>
    <row r="19" spans="1:36" ht="125.25" customHeight="1">
      <c r="A19" s="23" t="s">
        <v>13</v>
      </c>
      <c r="B19" s="23" t="s">
        <v>183</v>
      </c>
      <c r="C19" s="26">
        <v>2</v>
      </c>
      <c r="D19" s="400" t="str">
        <f t="shared" si="0"/>
        <v>Medio</v>
      </c>
      <c r="E19" s="26">
        <v>2</v>
      </c>
      <c r="F19" s="400" t="str">
        <f t="shared" si="1"/>
        <v>Ocasional</v>
      </c>
      <c r="G19" s="400">
        <f t="shared" si="7"/>
        <v>4</v>
      </c>
      <c r="H19" s="400" t="str">
        <f t="shared" si="2"/>
        <v>Bajo</v>
      </c>
      <c r="I19" s="26">
        <v>10</v>
      </c>
      <c r="J19" s="400" t="str">
        <f t="shared" si="3"/>
        <v>Leve</v>
      </c>
      <c r="K19" s="400">
        <f t="shared" si="4"/>
        <v>40</v>
      </c>
      <c r="L19" s="400" t="str">
        <f t="shared" si="5"/>
        <v>III</v>
      </c>
      <c r="M19" s="25" t="str">
        <f t="shared" si="6"/>
        <v>Aceptable</v>
      </c>
      <c r="N19" s="25" t="s">
        <v>4</v>
      </c>
      <c r="O19" s="29" t="s">
        <v>187</v>
      </c>
      <c r="P19" s="411" t="s">
        <v>188</v>
      </c>
      <c r="Q19" s="762"/>
      <c r="R19" s="762"/>
      <c r="S19" s="762"/>
      <c r="T19" s="763"/>
      <c r="U19" s="9"/>
      <c r="V19" s="9"/>
      <c r="W19" s="9"/>
      <c r="X19" s="9"/>
      <c r="Y19" s="9"/>
      <c r="Z19" s="9"/>
      <c r="AA19" s="9"/>
      <c r="AB19" s="9"/>
      <c r="AC19" s="9"/>
      <c r="AD19" s="9"/>
      <c r="AE19" s="9"/>
      <c r="AF19" s="9"/>
      <c r="AG19" s="9"/>
      <c r="AH19" s="9"/>
      <c r="AI19" s="9"/>
      <c r="AJ19" s="9"/>
    </row>
    <row r="20" spans="1:36" ht="125.25" customHeight="1">
      <c r="A20" s="23" t="s">
        <v>13</v>
      </c>
      <c r="B20" s="23" t="s">
        <v>189</v>
      </c>
      <c r="C20" s="26"/>
      <c r="D20" s="400" t="str">
        <f t="shared" si="0"/>
        <v>Bajo</v>
      </c>
      <c r="E20" s="26">
        <v>1</v>
      </c>
      <c r="F20" s="400" t="str">
        <f t="shared" si="1"/>
        <v>Esporádica</v>
      </c>
      <c r="G20" s="400">
        <f t="shared" si="7"/>
        <v>1</v>
      </c>
      <c r="H20" s="400" t="str">
        <f t="shared" si="2"/>
        <v>Bajo</v>
      </c>
      <c r="I20" s="26">
        <v>10</v>
      </c>
      <c r="J20" s="400" t="str">
        <f t="shared" si="3"/>
        <v>Leve</v>
      </c>
      <c r="K20" s="400">
        <f t="shared" si="4"/>
        <v>10</v>
      </c>
      <c r="L20" s="400" t="str">
        <f t="shared" si="5"/>
        <v>IV</v>
      </c>
      <c r="M20" s="25" t="str">
        <f t="shared" si="6"/>
        <v>Aceptable</v>
      </c>
      <c r="N20" s="25" t="s">
        <v>4</v>
      </c>
      <c r="O20" s="29" t="s">
        <v>191</v>
      </c>
      <c r="P20" s="411" t="s">
        <v>188</v>
      </c>
      <c r="Q20" s="762"/>
      <c r="R20" s="762"/>
      <c r="S20" s="762"/>
      <c r="T20" s="763"/>
      <c r="U20" s="9"/>
      <c r="V20" s="9"/>
      <c r="W20" s="9"/>
      <c r="X20" s="9"/>
      <c r="Y20" s="9"/>
      <c r="Z20" s="9"/>
      <c r="AA20" s="9"/>
      <c r="AB20" s="9"/>
      <c r="AC20" s="9"/>
      <c r="AD20" s="9"/>
      <c r="AE20" s="9"/>
      <c r="AF20" s="9"/>
      <c r="AG20" s="9"/>
      <c r="AH20" s="9"/>
      <c r="AI20" s="9"/>
      <c r="AJ20" s="9"/>
    </row>
    <row r="21" spans="1:36" ht="129.75" customHeight="1">
      <c r="A21" s="23" t="s">
        <v>13</v>
      </c>
      <c r="B21" s="23" t="s">
        <v>193</v>
      </c>
      <c r="C21" s="26"/>
      <c r="D21" s="400" t="str">
        <f t="shared" si="0"/>
        <v>Bajo</v>
      </c>
      <c r="E21" s="26">
        <v>1</v>
      </c>
      <c r="F21" s="400" t="str">
        <f t="shared" si="1"/>
        <v>Esporádica</v>
      </c>
      <c r="G21" s="400">
        <f t="shared" si="7"/>
        <v>1</v>
      </c>
      <c r="H21" s="400" t="str">
        <f t="shared" si="2"/>
        <v>Bajo</v>
      </c>
      <c r="I21" s="26">
        <v>10</v>
      </c>
      <c r="J21" s="400" t="str">
        <f t="shared" si="3"/>
        <v>Leve</v>
      </c>
      <c r="K21" s="400">
        <f t="shared" si="4"/>
        <v>10</v>
      </c>
      <c r="L21" s="400" t="str">
        <f t="shared" si="5"/>
        <v>IV</v>
      </c>
      <c r="M21" s="25" t="str">
        <f t="shared" si="6"/>
        <v>Aceptable</v>
      </c>
      <c r="N21" s="25" t="s">
        <v>4</v>
      </c>
      <c r="O21" s="29" t="s">
        <v>161</v>
      </c>
      <c r="P21" s="411" t="s">
        <v>188</v>
      </c>
      <c r="Q21" s="762"/>
      <c r="R21" s="762"/>
      <c r="S21" s="762"/>
      <c r="T21" s="763"/>
      <c r="U21" s="9"/>
      <c r="V21" s="9"/>
      <c r="W21" s="9"/>
      <c r="X21" s="9"/>
      <c r="Y21" s="9"/>
      <c r="Z21" s="9"/>
      <c r="AA21" s="9"/>
      <c r="AB21" s="9"/>
      <c r="AC21" s="9"/>
      <c r="AD21" s="9"/>
      <c r="AE21" s="9"/>
      <c r="AF21" s="9"/>
      <c r="AG21" s="9"/>
      <c r="AH21" s="9"/>
      <c r="AI21" s="9"/>
      <c r="AJ21" s="9"/>
    </row>
    <row r="22" spans="1:36" ht="166.5" customHeight="1">
      <c r="A22" s="23" t="s">
        <v>13</v>
      </c>
      <c r="B22" s="23" t="s">
        <v>197</v>
      </c>
      <c r="C22" s="26"/>
      <c r="D22" s="400" t="str">
        <f t="shared" si="0"/>
        <v>Bajo</v>
      </c>
      <c r="E22" s="26">
        <v>1</v>
      </c>
      <c r="F22" s="400" t="str">
        <f t="shared" si="1"/>
        <v>Esporádica</v>
      </c>
      <c r="G22" s="400">
        <f t="shared" si="7"/>
        <v>1</v>
      </c>
      <c r="H22" s="400" t="str">
        <f t="shared" si="2"/>
        <v>Bajo</v>
      </c>
      <c r="I22" s="26">
        <v>10</v>
      </c>
      <c r="J22" s="400" t="str">
        <f t="shared" si="3"/>
        <v>Leve</v>
      </c>
      <c r="K22" s="400">
        <f t="shared" si="4"/>
        <v>10</v>
      </c>
      <c r="L22" s="400" t="str">
        <f t="shared" si="5"/>
        <v>IV</v>
      </c>
      <c r="M22" s="25" t="str">
        <f t="shared" si="6"/>
        <v>Aceptable</v>
      </c>
      <c r="N22" s="25" t="s">
        <v>4</v>
      </c>
      <c r="O22" s="29" t="s">
        <v>161</v>
      </c>
      <c r="P22" s="411" t="s">
        <v>188</v>
      </c>
      <c r="Q22" s="762"/>
      <c r="R22" s="762"/>
      <c r="S22" s="762"/>
      <c r="T22" s="763"/>
      <c r="U22" s="9"/>
      <c r="V22" s="9"/>
      <c r="W22" s="9"/>
      <c r="X22" s="9"/>
      <c r="Y22" s="9"/>
      <c r="Z22" s="9"/>
      <c r="AA22" s="9"/>
      <c r="AB22" s="9"/>
      <c r="AC22" s="9"/>
      <c r="AD22" s="9"/>
      <c r="AE22" s="9"/>
      <c r="AF22" s="9"/>
      <c r="AG22" s="9"/>
      <c r="AH22" s="9"/>
      <c r="AI22" s="9"/>
      <c r="AJ22" s="9"/>
    </row>
    <row r="23" spans="1:36" ht="186" customHeight="1">
      <c r="A23" s="23" t="s">
        <v>17</v>
      </c>
      <c r="B23" s="400" t="s">
        <v>200</v>
      </c>
      <c r="C23" s="26">
        <v>2</v>
      </c>
      <c r="D23" s="400" t="str">
        <f t="shared" si="0"/>
        <v>Medio</v>
      </c>
      <c r="E23" s="26">
        <v>2</v>
      </c>
      <c r="F23" s="400" t="str">
        <f t="shared" si="1"/>
        <v>Ocasional</v>
      </c>
      <c r="G23" s="400">
        <f t="shared" si="7"/>
        <v>4</v>
      </c>
      <c r="H23" s="400" t="str">
        <f t="shared" si="2"/>
        <v>Bajo</v>
      </c>
      <c r="I23" s="26">
        <v>25</v>
      </c>
      <c r="J23" s="400" t="str">
        <f t="shared" si="3"/>
        <v>Grave</v>
      </c>
      <c r="K23" s="400">
        <f t="shared" si="4"/>
        <v>100</v>
      </c>
      <c r="L23" s="400" t="str">
        <f t="shared" si="5"/>
        <v>III</v>
      </c>
      <c r="M23" s="25" t="str">
        <f t="shared" si="6"/>
        <v>Aceptable</v>
      </c>
      <c r="N23" s="25" t="s">
        <v>4</v>
      </c>
      <c r="O23" s="29" t="s">
        <v>204</v>
      </c>
      <c r="P23" s="411" t="s">
        <v>205</v>
      </c>
      <c r="Q23" s="762"/>
      <c r="R23" s="762"/>
      <c r="S23" s="762"/>
      <c r="T23" s="763"/>
      <c r="U23" s="9"/>
      <c r="V23" s="9"/>
      <c r="W23" s="9"/>
      <c r="X23" s="9"/>
      <c r="Y23" s="9"/>
      <c r="Z23" s="9"/>
      <c r="AA23" s="9"/>
      <c r="AB23" s="9"/>
      <c r="AC23" s="9"/>
      <c r="AD23" s="9"/>
      <c r="AE23" s="9"/>
      <c r="AF23" s="9"/>
      <c r="AG23" s="9"/>
      <c r="AH23" s="9"/>
      <c r="AI23" s="9"/>
      <c r="AJ23" s="9"/>
    </row>
    <row r="24" spans="1:36" ht="156" customHeight="1">
      <c r="A24" s="23" t="s">
        <v>17</v>
      </c>
      <c r="B24" s="23" t="s">
        <v>206</v>
      </c>
      <c r="C24" s="26">
        <v>2</v>
      </c>
      <c r="D24" s="400" t="str">
        <f t="shared" si="0"/>
        <v>Medio</v>
      </c>
      <c r="E24" s="26">
        <v>3</v>
      </c>
      <c r="F24" s="400" t="str">
        <f t="shared" si="1"/>
        <v>Frecuente</v>
      </c>
      <c r="G24" s="400">
        <f t="shared" si="7"/>
        <v>6</v>
      </c>
      <c r="H24" s="400" t="str">
        <f t="shared" si="2"/>
        <v>Medio</v>
      </c>
      <c r="I24" s="26">
        <v>25</v>
      </c>
      <c r="J24" s="400" t="str">
        <f t="shared" si="3"/>
        <v>Grave</v>
      </c>
      <c r="K24" s="400">
        <f t="shared" si="4"/>
        <v>150</v>
      </c>
      <c r="L24" s="400" t="str">
        <f t="shared" si="5"/>
        <v>II</v>
      </c>
      <c r="M24" s="25" t="str">
        <f t="shared" si="6"/>
        <v>No Aceptable  o Aceptable con control específico</v>
      </c>
      <c r="N24" s="25" t="s">
        <v>8</v>
      </c>
      <c r="O24" s="29" t="s">
        <v>204</v>
      </c>
      <c r="P24" s="411" t="s">
        <v>205</v>
      </c>
      <c r="Q24" s="762"/>
      <c r="R24" s="762"/>
      <c r="S24" s="762"/>
      <c r="T24" s="763"/>
      <c r="U24" s="9"/>
      <c r="V24" s="9"/>
      <c r="W24" s="9"/>
      <c r="X24" s="9"/>
      <c r="Y24" s="9"/>
      <c r="Z24" s="9"/>
      <c r="AA24" s="9"/>
      <c r="AB24" s="9"/>
      <c r="AC24" s="9"/>
      <c r="AD24" s="9"/>
      <c r="AE24" s="9"/>
      <c r="AF24" s="9"/>
      <c r="AG24" s="9"/>
      <c r="AH24" s="9"/>
      <c r="AI24" s="9"/>
      <c r="AJ24" s="9"/>
    </row>
    <row r="25" spans="1:36" ht="178.5" customHeight="1">
      <c r="A25" s="33" t="s">
        <v>17</v>
      </c>
      <c r="B25" s="33" t="s">
        <v>208</v>
      </c>
      <c r="C25" s="31">
        <v>2</v>
      </c>
      <c r="D25" s="400" t="str">
        <f t="shared" si="0"/>
        <v>Medio</v>
      </c>
      <c r="E25" s="31">
        <v>3</v>
      </c>
      <c r="F25" s="400" t="str">
        <f t="shared" si="1"/>
        <v>Frecuente</v>
      </c>
      <c r="G25" s="400">
        <f t="shared" si="7"/>
        <v>6</v>
      </c>
      <c r="H25" s="400" t="str">
        <f t="shared" si="2"/>
        <v>Medio</v>
      </c>
      <c r="I25" s="31">
        <v>25</v>
      </c>
      <c r="J25" s="400" t="str">
        <f t="shared" si="3"/>
        <v>Grave</v>
      </c>
      <c r="K25" s="400">
        <f t="shared" si="4"/>
        <v>150</v>
      </c>
      <c r="L25" s="400" t="str">
        <f t="shared" si="5"/>
        <v>II</v>
      </c>
      <c r="M25" s="25" t="str">
        <f t="shared" si="6"/>
        <v>No Aceptable  o Aceptable con control específico</v>
      </c>
      <c r="N25" s="25" t="s">
        <v>8</v>
      </c>
      <c r="O25" s="29" t="s">
        <v>204</v>
      </c>
      <c r="P25" s="411" t="s">
        <v>205</v>
      </c>
      <c r="Q25" s="762"/>
      <c r="R25" s="762"/>
      <c r="S25" s="762"/>
      <c r="T25" s="763"/>
      <c r="U25" s="9"/>
      <c r="V25" s="9"/>
      <c r="W25" s="9"/>
      <c r="X25" s="9"/>
      <c r="Y25" s="9"/>
      <c r="Z25" s="9"/>
      <c r="AA25" s="9"/>
      <c r="AB25" s="9"/>
      <c r="AC25" s="9"/>
      <c r="AD25" s="9"/>
      <c r="AE25" s="9"/>
      <c r="AF25" s="9"/>
      <c r="AG25" s="9"/>
      <c r="AH25" s="9"/>
      <c r="AI25" s="9"/>
      <c r="AJ25" s="9"/>
    </row>
    <row r="26" spans="1:36" ht="161.25" customHeight="1">
      <c r="A26" s="27" t="s">
        <v>17</v>
      </c>
      <c r="B26" s="27" t="s">
        <v>210</v>
      </c>
      <c r="C26" s="26">
        <v>2</v>
      </c>
      <c r="D26" s="400" t="str">
        <f t="shared" si="0"/>
        <v>Medio</v>
      </c>
      <c r="E26" s="26">
        <v>2</v>
      </c>
      <c r="F26" s="400" t="str">
        <f t="shared" si="1"/>
        <v>Ocasional</v>
      </c>
      <c r="G26" s="400">
        <f t="shared" si="7"/>
        <v>4</v>
      </c>
      <c r="H26" s="400" t="str">
        <f t="shared" si="2"/>
        <v>Bajo</v>
      </c>
      <c r="I26" s="26">
        <v>10</v>
      </c>
      <c r="J26" s="400" t="str">
        <f t="shared" si="3"/>
        <v>Leve</v>
      </c>
      <c r="K26" s="400">
        <f t="shared" si="4"/>
        <v>40</v>
      </c>
      <c r="L26" s="400" t="str">
        <f t="shared" si="5"/>
        <v>III</v>
      </c>
      <c r="M26" s="25" t="str">
        <f t="shared" si="6"/>
        <v>Aceptable</v>
      </c>
      <c r="N26" s="25" t="s">
        <v>4</v>
      </c>
      <c r="O26" s="29" t="s">
        <v>204</v>
      </c>
      <c r="P26" s="411" t="s">
        <v>205</v>
      </c>
      <c r="Q26" s="762"/>
      <c r="R26" s="762"/>
      <c r="S26" s="762"/>
      <c r="T26" s="763"/>
      <c r="U26" s="9"/>
      <c r="V26" s="9"/>
      <c r="W26" s="9"/>
      <c r="X26" s="9"/>
      <c r="Y26" s="9"/>
      <c r="Z26" s="9"/>
      <c r="AA26" s="9"/>
      <c r="AB26" s="9"/>
      <c r="AC26" s="9"/>
      <c r="AD26" s="9"/>
      <c r="AE26" s="9"/>
      <c r="AF26" s="9"/>
      <c r="AG26" s="9"/>
      <c r="AH26" s="9"/>
      <c r="AI26" s="9"/>
      <c r="AJ26" s="9"/>
    </row>
    <row r="27" spans="1:36" ht="161.25" customHeight="1">
      <c r="A27" s="27" t="s">
        <v>17</v>
      </c>
      <c r="B27" s="27" t="s">
        <v>211</v>
      </c>
      <c r="C27" s="26">
        <v>2</v>
      </c>
      <c r="D27" s="400" t="str">
        <f t="shared" si="0"/>
        <v>Medio</v>
      </c>
      <c r="E27" s="26">
        <v>2</v>
      </c>
      <c r="F27" s="400" t="str">
        <f t="shared" si="1"/>
        <v>Ocasional</v>
      </c>
      <c r="G27" s="400">
        <f t="shared" si="7"/>
        <v>4</v>
      </c>
      <c r="H27" s="400" t="str">
        <f t="shared" si="2"/>
        <v>Bajo</v>
      </c>
      <c r="I27" s="26">
        <v>10</v>
      </c>
      <c r="J27" s="400" t="str">
        <f t="shared" si="3"/>
        <v>Leve</v>
      </c>
      <c r="K27" s="400">
        <f t="shared" si="4"/>
        <v>40</v>
      </c>
      <c r="L27" s="400" t="str">
        <f t="shared" si="5"/>
        <v>III</v>
      </c>
      <c r="M27" s="25" t="str">
        <f t="shared" si="6"/>
        <v>Aceptable</v>
      </c>
      <c r="N27" s="25" t="s">
        <v>4</v>
      </c>
      <c r="O27" s="29" t="s">
        <v>204</v>
      </c>
      <c r="P27" s="411" t="s">
        <v>205</v>
      </c>
      <c r="Q27" s="762"/>
      <c r="R27" s="762"/>
      <c r="S27" s="762"/>
      <c r="T27" s="763"/>
      <c r="U27" s="9"/>
      <c r="V27" s="9"/>
      <c r="W27" s="9"/>
      <c r="X27" s="9"/>
      <c r="Y27" s="9"/>
      <c r="Z27" s="9"/>
      <c r="AA27" s="9"/>
      <c r="AB27" s="9"/>
      <c r="AC27" s="9"/>
      <c r="AD27" s="9"/>
      <c r="AE27" s="9"/>
      <c r="AF27" s="9"/>
      <c r="AG27" s="9"/>
      <c r="AH27" s="9"/>
      <c r="AI27" s="9"/>
      <c r="AJ27" s="9"/>
    </row>
    <row r="28" spans="1:36" ht="242.25" customHeight="1">
      <c r="A28" s="27" t="s">
        <v>17</v>
      </c>
      <c r="B28" s="27" t="s">
        <v>212</v>
      </c>
      <c r="C28" s="26">
        <v>2</v>
      </c>
      <c r="D28" s="400" t="str">
        <f t="shared" si="0"/>
        <v>Medio</v>
      </c>
      <c r="E28" s="26">
        <v>1</v>
      </c>
      <c r="F28" s="400" t="str">
        <f t="shared" si="1"/>
        <v>Esporádica</v>
      </c>
      <c r="G28" s="400">
        <f t="shared" si="7"/>
        <v>2</v>
      </c>
      <c r="H28" s="400" t="str">
        <f t="shared" si="2"/>
        <v>Bajo</v>
      </c>
      <c r="I28" s="26">
        <v>10</v>
      </c>
      <c r="J28" s="400" t="str">
        <f t="shared" si="3"/>
        <v>Leve</v>
      </c>
      <c r="K28" s="400">
        <f t="shared" si="4"/>
        <v>20</v>
      </c>
      <c r="L28" s="400" t="str">
        <f t="shared" si="5"/>
        <v>IV</v>
      </c>
      <c r="M28" s="25" t="str">
        <f t="shared" si="6"/>
        <v>Aceptable</v>
      </c>
      <c r="N28" s="25" t="s">
        <v>4</v>
      </c>
      <c r="O28" s="29" t="s">
        <v>204</v>
      </c>
      <c r="P28" s="411" t="s">
        <v>205</v>
      </c>
      <c r="Q28" s="762"/>
      <c r="R28" s="762"/>
      <c r="S28" s="762"/>
      <c r="T28" s="763"/>
      <c r="U28" s="9"/>
      <c r="V28" s="9"/>
      <c r="W28" s="9"/>
      <c r="X28" s="9"/>
      <c r="Y28" s="9"/>
      <c r="Z28" s="9"/>
      <c r="AA28" s="9"/>
      <c r="AB28" s="9"/>
      <c r="AC28" s="9"/>
      <c r="AD28" s="9"/>
      <c r="AE28" s="9"/>
      <c r="AF28" s="9"/>
      <c r="AG28" s="9"/>
      <c r="AH28" s="9"/>
      <c r="AI28" s="9"/>
      <c r="AJ28" s="9"/>
    </row>
    <row r="29" spans="1:36" ht="235.5" customHeight="1">
      <c r="A29" s="27" t="s">
        <v>20</v>
      </c>
      <c r="B29" s="27" t="s">
        <v>215</v>
      </c>
      <c r="C29" s="26">
        <v>6</v>
      </c>
      <c r="D29" s="400" t="str">
        <f t="shared" si="0"/>
        <v>Alto</v>
      </c>
      <c r="E29" s="26">
        <v>4</v>
      </c>
      <c r="F29" s="400" t="str">
        <f t="shared" si="1"/>
        <v>Continua</v>
      </c>
      <c r="G29" s="400">
        <f t="shared" si="7"/>
        <v>24</v>
      </c>
      <c r="H29" s="400" t="str">
        <f t="shared" si="2"/>
        <v>Muy Alto</v>
      </c>
      <c r="I29" s="26">
        <v>25</v>
      </c>
      <c r="J29" s="400" t="str">
        <f t="shared" si="3"/>
        <v>Grave</v>
      </c>
      <c r="K29" s="400">
        <f t="shared" si="4"/>
        <v>600</v>
      </c>
      <c r="L29" s="400" t="str">
        <f t="shared" si="5"/>
        <v>I</v>
      </c>
      <c r="M29" s="25" t="str">
        <f t="shared" si="6"/>
        <v>No Aceptable</v>
      </c>
      <c r="N29" s="25" t="s">
        <v>8</v>
      </c>
      <c r="O29" s="29" t="s">
        <v>220</v>
      </c>
      <c r="P29" s="411" t="s">
        <v>221</v>
      </c>
      <c r="Q29" s="762"/>
      <c r="R29" s="762"/>
      <c r="S29" s="762"/>
      <c r="T29" s="763"/>
      <c r="U29" s="9"/>
      <c r="V29" s="9"/>
      <c r="W29" s="9"/>
      <c r="X29" s="9"/>
      <c r="Y29" s="9"/>
      <c r="Z29" s="9"/>
      <c r="AA29" s="9"/>
      <c r="AB29" s="9"/>
      <c r="AC29" s="9"/>
      <c r="AD29" s="9"/>
      <c r="AE29" s="9"/>
      <c r="AF29" s="9"/>
      <c r="AG29" s="9"/>
      <c r="AH29" s="9"/>
      <c r="AI29" s="9"/>
      <c r="AJ29" s="9"/>
    </row>
    <row r="30" spans="1:36" ht="235.5" customHeight="1">
      <c r="A30" s="27" t="s">
        <v>20</v>
      </c>
      <c r="B30" s="27" t="s">
        <v>222</v>
      </c>
      <c r="C30" s="26">
        <v>2</v>
      </c>
      <c r="D30" s="400" t="str">
        <f t="shared" si="0"/>
        <v>Medio</v>
      </c>
      <c r="E30" s="26">
        <v>4</v>
      </c>
      <c r="F30" s="400" t="str">
        <f t="shared" si="1"/>
        <v>Continua</v>
      </c>
      <c r="G30" s="400">
        <f t="shared" si="7"/>
        <v>8</v>
      </c>
      <c r="H30" s="400" t="str">
        <f t="shared" si="2"/>
        <v>Medio</v>
      </c>
      <c r="I30" s="26">
        <v>25</v>
      </c>
      <c r="J30" s="400" t="str">
        <f t="shared" si="3"/>
        <v>Grave</v>
      </c>
      <c r="K30" s="400">
        <f t="shared" si="4"/>
        <v>200</v>
      </c>
      <c r="L30" s="400" t="str">
        <f t="shared" si="5"/>
        <v>II</v>
      </c>
      <c r="M30" s="25" t="str">
        <f t="shared" si="6"/>
        <v>No Aceptable  o Aceptable con control específico</v>
      </c>
      <c r="N30" s="25" t="s">
        <v>4</v>
      </c>
      <c r="O30" s="29" t="s">
        <v>220</v>
      </c>
      <c r="P30" s="411" t="s">
        <v>221</v>
      </c>
      <c r="Q30" s="762"/>
      <c r="R30" s="762"/>
      <c r="S30" s="762"/>
      <c r="T30" s="763"/>
      <c r="U30" s="9"/>
      <c r="V30" s="9"/>
      <c r="W30" s="9"/>
      <c r="X30" s="9"/>
      <c r="Y30" s="9"/>
      <c r="Z30" s="9"/>
      <c r="AA30" s="9"/>
      <c r="AB30" s="9"/>
      <c r="AC30" s="9"/>
      <c r="AD30" s="9"/>
      <c r="AE30" s="9"/>
      <c r="AF30" s="9"/>
      <c r="AG30" s="9"/>
      <c r="AH30" s="9"/>
      <c r="AI30" s="9"/>
      <c r="AJ30" s="9"/>
    </row>
    <row r="31" spans="1:36" ht="237" customHeight="1">
      <c r="A31" s="27" t="s">
        <v>20</v>
      </c>
      <c r="B31" s="27" t="s">
        <v>225</v>
      </c>
      <c r="C31" s="26">
        <v>2</v>
      </c>
      <c r="D31" s="400" t="str">
        <f t="shared" si="0"/>
        <v>Medio</v>
      </c>
      <c r="E31" s="26">
        <v>4</v>
      </c>
      <c r="F31" s="400" t="str">
        <f t="shared" si="1"/>
        <v>Continua</v>
      </c>
      <c r="G31" s="400">
        <f t="shared" si="7"/>
        <v>8</v>
      </c>
      <c r="H31" s="400" t="str">
        <f t="shared" si="2"/>
        <v>Medio</v>
      </c>
      <c r="I31" s="26">
        <v>25</v>
      </c>
      <c r="J31" s="400" t="str">
        <f t="shared" si="3"/>
        <v>Grave</v>
      </c>
      <c r="K31" s="400">
        <f t="shared" si="4"/>
        <v>200</v>
      </c>
      <c r="L31" s="400" t="str">
        <f t="shared" si="5"/>
        <v>II</v>
      </c>
      <c r="M31" s="25" t="str">
        <f t="shared" si="6"/>
        <v>No Aceptable  o Aceptable con control específico</v>
      </c>
      <c r="N31" s="25" t="s">
        <v>4</v>
      </c>
      <c r="O31" s="29" t="s">
        <v>220</v>
      </c>
      <c r="P31" s="411" t="s">
        <v>221</v>
      </c>
      <c r="Q31" s="762"/>
      <c r="R31" s="762"/>
      <c r="S31" s="762"/>
      <c r="T31" s="763"/>
      <c r="U31" s="9"/>
      <c r="V31" s="9"/>
      <c r="W31" s="9"/>
      <c r="X31" s="9"/>
      <c r="Y31" s="9"/>
      <c r="Z31" s="9"/>
      <c r="AA31" s="9"/>
      <c r="AB31" s="9"/>
      <c r="AC31" s="9"/>
      <c r="AD31" s="9"/>
      <c r="AE31" s="9"/>
      <c r="AF31" s="9"/>
      <c r="AG31" s="9"/>
      <c r="AH31" s="9"/>
      <c r="AI31" s="9"/>
      <c r="AJ31" s="9"/>
    </row>
    <row r="32" spans="1:36" ht="174" customHeight="1">
      <c r="A32" s="27" t="s">
        <v>20</v>
      </c>
      <c r="B32" s="27" t="s">
        <v>229</v>
      </c>
      <c r="C32" s="26">
        <v>2</v>
      </c>
      <c r="D32" s="400" t="str">
        <f t="shared" si="0"/>
        <v>Medio</v>
      </c>
      <c r="E32" s="26">
        <v>1</v>
      </c>
      <c r="F32" s="400" t="str">
        <f t="shared" si="1"/>
        <v>Esporádica</v>
      </c>
      <c r="G32" s="400">
        <f t="shared" si="7"/>
        <v>2</v>
      </c>
      <c r="H32" s="400" t="str">
        <f t="shared" si="2"/>
        <v>Bajo</v>
      </c>
      <c r="I32" s="26">
        <v>10</v>
      </c>
      <c r="J32" s="400" t="str">
        <f t="shared" si="3"/>
        <v>Leve</v>
      </c>
      <c r="K32" s="400">
        <f t="shared" si="4"/>
        <v>20</v>
      </c>
      <c r="L32" s="400" t="str">
        <f t="shared" si="5"/>
        <v>IV</v>
      </c>
      <c r="M32" s="25" t="str">
        <f t="shared" si="6"/>
        <v>Aceptable</v>
      </c>
      <c r="N32" s="25" t="s">
        <v>4</v>
      </c>
      <c r="O32" s="29" t="s">
        <v>220</v>
      </c>
      <c r="P32" s="411" t="s">
        <v>232</v>
      </c>
      <c r="Q32" s="762"/>
      <c r="R32" s="762"/>
      <c r="S32" s="762"/>
      <c r="T32" s="763"/>
      <c r="U32" s="9"/>
      <c r="V32" s="9"/>
      <c r="W32" s="9"/>
      <c r="X32" s="9"/>
      <c r="Y32" s="9"/>
      <c r="Z32" s="9"/>
      <c r="AA32" s="9"/>
      <c r="AB32" s="9"/>
      <c r="AC32" s="9"/>
      <c r="AD32" s="9"/>
      <c r="AE32" s="9"/>
      <c r="AF32" s="9"/>
      <c r="AG32" s="9"/>
      <c r="AH32" s="9"/>
      <c r="AI32" s="9"/>
      <c r="AJ32" s="9"/>
    </row>
    <row r="33" spans="1:36" ht="154.5" customHeight="1">
      <c r="A33" s="27" t="s">
        <v>26</v>
      </c>
      <c r="B33" s="27" t="s">
        <v>234</v>
      </c>
      <c r="C33" s="26">
        <v>2</v>
      </c>
      <c r="D33" s="400" t="str">
        <f t="shared" si="0"/>
        <v>Medio</v>
      </c>
      <c r="E33" s="26">
        <v>1</v>
      </c>
      <c r="F33" s="400" t="str">
        <f t="shared" si="1"/>
        <v>Esporádica</v>
      </c>
      <c r="G33" s="400">
        <f t="shared" si="7"/>
        <v>2</v>
      </c>
      <c r="H33" s="400" t="str">
        <f t="shared" si="2"/>
        <v>Bajo</v>
      </c>
      <c r="I33" s="26">
        <v>10</v>
      </c>
      <c r="J33" s="400" t="str">
        <f t="shared" si="3"/>
        <v>Leve</v>
      </c>
      <c r="K33" s="400">
        <f t="shared" si="4"/>
        <v>20</v>
      </c>
      <c r="L33" s="400" t="str">
        <f t="shared" si="5"/>
        <v>IV</v>
      </c>
      <c r="M33" s="25" t="str">
        <f t="shared" si="6"/>
        <v>Aceptable</v>
      </c>
      <c r="N33" s="25" t="s">
        <v>4</v>
      </c>
      <c r="O33" s="36" t="s">
        <v>239</v>
      </c>
      <c r="P33" s="411" t="s">
        <v>241</v>
      </c>
      <c r="Q33" s="762"/>
      <c r="R33" s="762"/>
      <c r="S33" s="762"/>
      <c r="T33" s="763"/>
      <c r="U33" s="9"/>
      <c r="V33" s="9"/>
      <c r="W33" s="9"/>
      <c r="X33" s="9"/>
      <c r="Y33" s="9"/>
      <c r="Z33" s="9"/>
      <c r="AA33" s="9"/>
      <c r="AB33" s="9"/>
      <c r="AC33" s="9"/>
      <c r="AD33" s="9"/>
      <c r="AE33" s="9"/>
      <c r="AF33" s="9"/>
      <c r="AG33" s="9"/>
      <c r="AH33" s="9"/>
      <c r="AI33" s="9"/>
      <c r="AJ33" s="9"/>
    </row>
    <row r="34" spans="1:36" ht="154.5" customHeight="1">
      <c r="A34" s="27" t="s">
        <v>26</v>
      </c>
      <c r="B34" s="27" t="s">
        <v>81</v>
      </c>
      <c r="C34" s="26">
        <v>2</v>
      </c>
      <c r="D34" s="400" t="str">
        <f t="shared" si="0"/>
        <v>Medio</v>
      </c>
      <c r="E34" s="26">
        <v>1</v>
      </c>
      <c r="F34" s="400" t="str">
        <f t="shared" si="1"/>
        <v>Esporádica</v>
      </c>
      <c r="G34" s="400">
        <f t="shared" si="7"/>
        <v>2</v>
      </c>
      <c r="H34" s="400" t="str">
        <f t="shared" si="2"/>
        <v>Bajo</v>
      </c>
      <c r="I34" s="26">
        <v>10</v>
      </c>
      <c r="J34" s="400" t="str">
        <f t="shared" si="3"/>
        <v>Leve</v>
      </c>
      <c r="K34" s="400">
        <f t="shared" si="4"/>
        <v>20</v>
      </c>
      <c r="L34" s="400" t="str">
        <f t="shared" si="5"/>
        <v>IV</v>
      </c>
      <c r="M34" s="25" t="str">
        <f t="shared" si="6"/>
        <v>Aceptable</v>
      </c>
      <c r="N34" s="25" t="s">
        <v>4</v>
      </c>
      <c r="O34" s="36" t="s">
        <v>239</v>
      </c>
      <c r="P34" s="411" t="s">
        <v>241</v>
      </c>
      <c r="Q34" s="762"/>
      <c r="R34" s="762"/>
      <c r="S34" s="762"/>
      <c r="T34" s="763"/>
      <c r="U34" s="9"/>
      <c r="V34" s="9"/>
      <c r="W34" s="9"/>
      <c r="X34" s="9"/>
      <c r="Y34" s="9"/>
      <c r="Z34" s="9"/>
      <c r="AA34" s="9"/>
      <c r="AB34" s="9"/>
      <c r="AC34" s="9"/>
      <c r="AD34" s="9"/>
      <c r="AE34" s="9"/>
      <c r="AF34" s="9"/>
      <c r="AG34" s="9"/>
      <c r="AH34" s="9"/>
      <c r="AI34" s="9"/>
      <c r="AJ34" s="9"/>
    </row>
    <row r="35" spans="1:36" ht="161.25" customHeight="1">
      <c r="A35" s="27" t="s">
        <v>26</v>
      </c>
      <c r="B35" s="27" t="s">
        <v>244</v>
      </c>
      <c r="C35" s="26"/>
      <c r="D35" s="400" t="str">
        <f t="shared" si="0"/>
        <v>Bajo</v>
      </c>
      <c r="E35" s="26">
        <v>1</v>
      </c>
      <c r="F35" s="400" t="str">
        <f t="shared" si="1"/>
        <v>Esporádica</v>
      </c>
      <c r="G35" s="400">
        <f t="shared" si="7"/>
        <v>1</v>
      </c>
      <c r="H35" s="400" t="str">
        <f t="shared" si="2"/>
        <v>Bajo</v>
      </c>
      <c r="I35" s="26">
        <v>10</v>
      </c>
      <c r="J35" s="400" t="str">
        <f t="shared" si="3"/>
        <v>Leve</v>
      </c>
      <c r="K35" s="400">
        <f t="shared" si="4"/>
        <v>10</v>
      </c>
      <c r="L35" s="400" t="str">
        <f t="shared" si="5"/>
        <v>IV</v>
      </c>
      <c r="M35" s="25" t="str">
        <f t="shared" si="6"/>
        <v>Aceptable</v>
      </c>
      <c r="N35" s="25" t="s">
        <v>4</v>
      </c>
      <c r="O35" s="36" t="s">
        <v>247</v>
      </c>
      <c r="P35" s="423" t="s">
        <v>248</v>
      </c>
      <c r="Q35" s="762"/>
      <c r="R35" s="762"/>
      <c r="S35" s="762"/>
      <c r="T35" s="763"/>
      <c r="U35" s="9"/>
      <c r="V35" s="9"/>
      <c r="W35" s="9"/>
      <c r="X35" s="9"/>
      <c r="Y35" s="9"/>
      <c r="Z35" s="9"/>
      <c r="AA35" s="9"/>
      <c r="AB35" s="9"/>
      <c r="AC35" s="9"/>
      <c r="AD35" s="9"/>
      <c r="AE35" s="9"/>
      <c r="AF35" s="9"/>
      <c r="AG35" s="9"/>
      <c r="AH35" s="9"/>
      <c r="AI35" s="9"/>
      <c r="AJ35" s="9"/>
    </row>
    <row r="36" spans="1:36" ht="125.25" customHeight="1">
      <c r="A36" s="27" t="s">
        <v>26</v>
      </c>
      <c r="B36" s="27" t="s">
        <v>249</v>
      </c>
      <c r="C36" s="26">
        <v>2</v>
      </c>
      <c r="D36" s="400" t="str">
        <f t="shared" si="0"/>
        <v>Medio</v>
      </c>
      <c r="E36" s="26">
        <v>1</v>
      </c>
      <c r="F36" s="400" t="str">
        <f t="shared" si="1"/>
        <v>Esporádica</v>
      </c>
      <c r="G36" s="400">
        <f t="shared" si="7"/>
        <v>2</v>
      </c>
      <c r="H36" s="400" t="str">
        <f t="shared" si="2"/>
        <v>Bajo</v>
      </c>
      <c r="I36" s="26">
        <v>100</v>
      </c>
      <c r="J36" s="400" t="str">
        <f t="shared" si="3"/>
        <v>Muerte</v>
      </c>
      <c r="K36" s="400">
        <f t="shared" si="4"/>
        <v>200</v>
      </c>
      <c r="L36" s="400" t="str">
        <f t="shared" si="5"/>
        <v>II</v>
      </c>
      <c r="M36" s="25" t="str">
        <f t="shared" si="6"/>
        <v>No Aceptable  o Aceptable con control específico</v>
      </c>
      <c r="N36" s="25" t="s">
        <v>4</v>
      </c>
      <c r="O36" s="36" t="s">
        <v>255</v>
      </c>
      <c r="P36" s="411" t="s">
        <v>257</v>
      </c>
      <c r="Q36" s="762"/>
      <c r="R36" s="762"/>
      <c r="S36" s="762"/>
      <c r="T36" s="763"/>
      <c r="U36" s="9"/>
      <c r="V36" s="9"/>
      <c r="W36" s="9"/>
      <c r="X36" s="9"/>
      <c r="Y36" s="9"/>
      <c r="Z36" s="9"/>
      <c r="AA36" s="9"/>
      <c r="AB36" s="9"/>
      <c r="AC36" s="9"/>
      <c r="AD36" s="9"/>
      <c r="AE36" s="9"/>
      <c r="AF36" s="9"/>
      <c r="AG36" s="9"/>
      <c r="AH36" s="9"/>
      <c r="AI36" s="9"/>
      <c r="AJ36" s="9"/>
    </row>
    <row r="37" spans="1:36" ht="132.75" customHeight="1">
      <c r="A37" s="27" t="s">
        <v>23</v>
      </c>
      <c r="B37" s="27" t="s">
        <v>262</v>
      </c>
      <c r="C37" s="26"/>
      <c r="D37" s="400" t="str">
        <f t="shared" si="0"/>
        <v>Bajo</v>
      </c>
      <c r="E37" s="26">
        <v>1</v>
      </c>
      <c r="F37" s="400" t="str">
        <f t="shared" si="1"/>
        <v>Esporádica</v>
      </c>
      <c r="G37" s="400">
        <f t="shared" si="7"/>
        <v>1</v>
      </c>
      <c r="H37" s="400" t="str">
        <f t="shared" si="2"/>
        <v>Bajo</v>
      </c>
      <c r="I37" s="26">
        <v>10</v>
      </c>
      <c r="J37" s="400" t="str">
        <f t="shared" si="3"/>
        <v>Leve</v>
      </c>
      <c r="K37" s="400">
        <f t="shared" si="4"/>
        <v>10</v>
      </c>
      <c r="L37" s="400" t="str">
        <f t="shared" si="5"/>
        <v>IV</v>
      </c>
      <c r="M37" s="25" t="str">
        <f t="shared" si="6"/>
        <v>Aceptable</v>
      </c>
      <c r="N37" s="25" t="s">
        <v>4</v>
      </c>
      <c r="O37" s="36" t="s">
        <v>135</v>
      </c>
      <c r="P37" s="415" t="s">
        <v>264</v>
      </c>
      <c r="Q37" s="762"/>
      <c r="R37" s="762"/>
      <c r="S37" s="762"/>
      <c r="T37" s="763"/>
      <c r="U37" s="9"/>
      <c r="V37" s="9"/>
      <c r="W37" s="9"/>
      <c r="X37" s="9"/>
      <c r="Y37" s="9"/>
      <c r="Z37" s="9"/>
      <c r="AA37" s="9"/>
      <c r="AB37" s="9"/>
      <c r="AC37" s="9"/>
      <c r="AD37" s="9"/>
      <c r="AE37" s="9"/>
      <c r="AF37" s="9"/>
      <c r="AG37" s="9"/>
      <c r="AH37" s="9"/>
      <c r="AI37" s="9"/>
      <c r="AJ37" s="9"/>
    </row>
    <row r="38" spans="1:36" ht="132.75" customHeight="1">
      <c r="A38" s="27" t="s">
        <v>23</v>
      </c>
      <c r="B38" s="27" t="s">
        <v>265</v>
      </c>
      <c r="C38" s="26">
        <v>2</v>
      </c>
      <c r="D38" s="400" t="str">
        <f t="shared" si="0"/>
        <v>Medio</v>
      </c>
      <c r="E38" s="26">
        <v>1</v>
      </c>
      <c r="F38" s="400" t="str">
        <f t="shared" si="1"/>
        <v>Esporádica</v>
      </c>
      <c r="G38" s="400">
        <f t="shared" si="7"/>
        <v>2</v>
      </c>
      <c r="H38" s="400" t="str">
        <f t="shared" si="2"/>
        <v>Bajo</v>
      </c>
      <c r="I38" s="26">
        <v>25</v>
      </c>
      <c r="J38" s="400" t="str">
        <f t="shared" si="3"/>
        <v>Grave</v>
      </c>
      <c r="K38" s="400">
        <f t="shared" si="4"/>
        <v>50</v>
      </c>
      <c r="L38" s="400" t="str">
        <f t="shared" si="5"/>
        <v>III</v>
      </c>
      <c r="M38" s="25" t="str">
        <f t="shared" si="6"/>
        <v>Aceptable</v>
      </c>
      <c r="N38" s="25" t="s">
        <v>4</v>
      </c>
      <c r="O38" s="36" t="s">
        <v>247</v>
      </c>
      <c r="P38" s="423" t="s">
        <v>248</v>
      </c>
      <c r="Q38" s="762"/>
      <c r="R38" s="762"/>
      <c r="S38" s="762"/>
      <c r="T38" s="763"/>
      <c r="U38" s="9"/>
      <c r="V38" s="9"/>
      <c r="W38" s="9"/>
      <c r="X38" s="9"/>
      <c r="Y38" s="9"/>
      <c r="Z38" s="9"/>
      <c r="AA38" s="9"/>
      <c r="AB38" s="9"/>
      <c r="AC38" s="9"/>
      <c r="AD38" s="9"/>
      <c r="AE38" s="9"/>
      <c r="AF38" s="9"/>
      <c r="AG38" s="9"/>
      <c r="AH38" s="9"/>
      <c r="AI38" s="9"/>
      <c r="AJ38" s="9"/>
    </row>
    <row r="39" spans="1:36" ht="138.75" customHeight="1">
      <c r="A39" s="27" t="s">
        <v>23</v>
      </c>
      <c r="B39" s="27" t="s">
        <v>270</v>
      </c>
      <c r="C39" s="26">
        <v>2</v>
      </c>
      <c r="D39" s="400" t="str">
        <f t="shared" si="0"/>
        <v>Medio</v>
      </c>
      <c r="E39" s="26">
        <v>1</v>
      </c>
      <c r="F39" s="400" t="str">
        <f t="shared" si="1"/>
        <v>Esporádica</v>
      </c>
      <c r="G39" s="400">
        <f t="shared" si="7"/>
        <v>2</v>
      </c>
      <c r="H39" s="400" t="str">
        <f t="shared" si="2"/>
        <v>Bajo</v>
      </c>
      <c r="I39" s="26">
        <v>10</v>
      </c>
      <c r="J39" s="400" t="str">
        <f t="shared" si="3"/>
        <v>Leve</v>
      </c>
      <c r="K39" s="400">
        <f t="shared" si="4"/>
        <v>20</v>
      </c>
      <c r="L39" s="400" t="str">
        <f t="shared" si="5"/>
        <v>IV</v>
      </c>
      <c r="M39" s="25" t="str">
        <f t="shared" si="6"/>
        <v>Aceptable</v>
      </c>
      <c r="N39" s="25" t="s">
        <v>4</v>
      </c>
      <c r="O39" s="36" t="s">
        <v>247</v>
      </c>
      <c r="P39" s="423" t="s">
        <v>248</v>
      </c>
      <c r="Q39" s="762"/>
      <c r="R39" s="762"/>
      <c r="S39" s="762"/>
      <c r="T39" s="763"/>
      <c r="U39" s="9"/>
      <c r="V39" s="9"/>
      <c r="W39" s="9"/>
      <c r="X39" s="9"/>
      <c r="Y39" s="9"/>
      <c r="Z39" s="9"/>
      <c r="AA39" s="9"/>
      <c r="AB39" s="9"/>
      <c r="AC39" s="9"/>
      <c r="AD39" s="9"/>
      <c r="AE39" s="9"/>
      <c r="AF39" s="9"/>
      <c r="AG39" s="9"/>
      <c r="AH39" s="9"/>
      <c r="AI39" s="9"/>
      <c r="AJ39" s="9"/>
    </row>
    <row r="40" spans="1:36" ht="81.75" customHeight="1">
      <c r="A40" s="27" t="s">
        <v>23</v>
      </c>
      <c r="B40" s="27" t="s">
        <v>274</v>
      </c>
      <c r="C40" s="26">
        <v>2</v>
      </c>
      <c r="D40" s="400" t="str">
        <f t="shared" si="0"/>
        <v>Medio</v>
      </c>
      <c r="E40" s="26">
        <v>1</v>
      </c>
      <c r="F40" s="400" t="str">
        <f t="shared" si="1"/>
        <v>Esporádica</v>
      </c>
      <c r="G40" s="400">
        <f t="shared" si="7"/>
        <v>2</v>
      </c>
      <c r="H40" s="400" t="str">
        <f t="shared" si="2"/>
        <v>Bajo</v>
      </c>
      <c r="I40" s="26">
        <v>25</v>
      </c>
      <c r="J40" s="400" t="str">
        <f t="shared" si="3"/>
        <v>Grave</v>
      </c>
      <c r="K40" s="400">
        <f t="shared" si="4"/>
        <v>50</v>
      </c>
      <c r="L40" s="400" t="str">
        <f t="shared" si="5"/>
        <v>III</v>
      </c>
      <c r="M40" s="25" t="str">
        <f t="shared" si="6"/>
        <v>Aceptable</v>
      </c>
      <c r="N40" s="25" t="s">
        <v>4</v>
      </c>
      <c r="O40" s="36" t="s">
        <v>247</v>
      </c>
      <c r="P40" s="423" t="s">
        <v>248</v>
      </c>
      <c r="Q40" s="762"/>
      <c r="R40" s="762"/>
      <c r="S40" s="762"/>
      <c r="T40" s="763"/>
      <c r="U40" s="9"/>
      <c r="V40" s="9"/>
      <c r="W40" s="9"/>
      <c r="X40" s="9"/>
      <c r="Y40" s="9"/>
      <c r="Z40" s="9"/>
      <c r="AA40" s="9"/>
      <c r="AB40" s="9"/>
      <c r="AC40" s="9"/>
      <c r="AD40" s="9"/>
      <c r="AE40" s="9"/>
      <c r="AF40" s="9"/>
      <c r="AG40" s="9"/>
      <c r="AH40" s="9"/>
      <c r="AI40" s="9"/>
      <c r="AJ40" s="9"/>
    </row>
    <row r="41" spans="1:36" ht="152.25" customHeight="1">
      <c r="A41" s="27" t="s">
        <v>23</v>
      </c>
      <c r="B41" s="27" t="s">
        <v>278</v>
      </c>
      <c r="C41" s="26"/>
      <c r="D41" s="400" t="str">
        <f t="shared" si="0"/>
        <v>Bajo</v>
      </c>
      <c r="E41" s="26">
        <v>1</v>
      </c>
      <c r="F41" s="400" t="str">
        <f t="shared" si="1"/>
        <v>Esporádica</v>
      </c>
      <c r="G41" s="400">
        <f t="shared" si="7"/>
        <v>1</v>
      </c>
      <c r="H41" s="400" t="str">
        <f t="shared" si="2"/>
        <v>Bajo</v>
      </c>
      <c r="I41" s="26">
        <v>10</v>
      </c>
      <c r="J41" s="400" t="str">
        <f t="shared" si="3"/>
        <v>Leve</v>
      </c>
      <c r="K41" s="400">
        <f t="shared" si="4"/>
        <v>10</v>
      </c>
      <c r="L41" s="400" t="str">
        <f t="shared" si="5"/>
        <v>IV</v>
      </c>
      <c r="M41" s="25" t="str">
        <f t="shared" si="6"/>
        <v>Aceptable</v>
      </c>
      <c r="N41" s="25" t="s">
        <v>4</v>
      </c>
      <c r="O41" s="36" t="s">
        <v>247</v>
      </c>
      <c r="P41" s="423" t="s">
        <v>248</v>
      </c>
      <c r="Q41" s="762"/>
      <c r="R41" s="762"/>
      <c r="S41" s="762"/>
      <c r="T41" s="763"/>
      <c r="U41" s="9"/>
      <c r="V41" s="9"/>
      <c r="W41" s="9"/>
      <c r="X41" s="9"/>
      <c r="Y41" s="9"/>
      <c r="Z41" s="9"/>
      <c r="AA41" s="9"/>
      <c r="AB41" s="9"/>
      <c r="AC41" s="9"/>
      <c r="AD41" s="9"/>
      <c r="AE41" s="9"/>
      <c r="AF41" s="9"/>
      <c r="AG41" s="9"/>
      <c r="AH41" s="9"/>
      <c r="AI41" s="9"/>
      <c r="AJ41" s="9"/>
    </row>
    <row r="42" spans="1:36" ht="81.75" customHeight="1">
      <c r="A42" s="27" t="s">
        <v>23</v>
      </c>
      <c r="B42" s="27" t="s">
        <v>282</v>
      </c>
      <c r="C42" s="26"/>
      <c r="D42" s="400" t="str">
        <f t="shared" si="0"/>
        <v>Bajo</v>
      </c>
      <c r="E42" s="26">
        <v>1</v>
      </c>
      <c r="F42" s="400" t="str">
        <f t="shared" si="1"/>
        <v>Esporádica</v>
      </c>
      <c r="G42" s="400">
        <f t="shared" si="7"/>
        <v>1</v>
      </c>
      <c r="H42" s="400" t="str">
        <f t="shared" si="2"/>
        <v>Bajo</v>
      </c>
      <c r="I42" s="26">
        <v>10</v>
      </c>
      <c r="J42" s="400" t="str">
        <f t="shared" si="3"/>
        <v>Leve</v>
      </c>
      <c r="K42" s="400">
        <f t="shared" si="4"/>
        <v>10</v>
      </c>
      <c r="L42" s="400" t="str">
        <f t="shared" si="5"/>
        <v>IV</v>
      </c>
      <c r="M42" s="25" t="str">
        <f t="shared" si="6"/>
        <v>Aceptable</v>
      </c>
      <c r="N42" s="25" t="s">
        <v>4</v>
      </c>
      <c r="O42" s="36" t="s">
        <v>284</v>
      </c>
      <c r="P42" s="423" t="s">
        <v>248</v>
      </c>
      <c r="Q42" s="762"/>
      <c r="R42" s="762"/>
      <c r="S42" s="762"/>
      <c r="T42" s="763"/>
      <c r="U42" s="9"/>
      <c r="V42" s="9"/>
      <c r="W42" s="9"/>
      <c r="X42" s="9"/>
      <c r="Y42" s="9"/>
      <c r="Z42" s="9"/>
      <c r="AA42" s="9"/>
      <c r="AB42" s="9"/>
      <c r="AC42" s="9"/>
      <c r="AD42" s="9"/>
      <c r="AE42" s="9"/>
      <c r="AF42" s="9"/>
      <c r="AG42" s="9"/>
      <c r="AH42" s="9"/>
      <c r="AI42" s="9"/>
      <c r="AJ42" s="9"/>
    </row>
    <row r="43" spans="1:36" ht="108.75" customHeight="1">
      <c r="A43" s="27" t="s">
        <v>23</v>
      </c>
      <c r="B43" s="27" t="s">
        <v>285</v>
      </c>
      <c r="C43" s="26">
        <v>2</v>
      </c>
      <c r="D43" s="400" t="str">
        <f t="shared" si="0"/>
        <v>Medio</v>
      </c>
      <c r="E43" s="26">
        <v>1</v>
      </c>
      <c r="F43" s="400" t="str">
        <f t="shared" si="1"/>
        <v>Esporádica</v>
      </c>
      <c r="G43" s="400">
        <f t="shared" si="7"/>
        <v>2</v>
      </c>
      <c r="H43" s="400" t="str">
        <f t="shared" si="2"/>
        <v>Bajo</v>
      </c>
      <c r="I43" s="26">
        <v>10</v>
      </c>
      <c r="J43" s="400" t="str">
        <f t="shared" si="3"/>
        <v>Leve</v>
      </c>
      <c r="K43" s="400">
        <f t="shared" si="4"/>
        <v>20</v>
      </c>
      <c r="L43" s="400" t="str">
        <f t="shared" si="5"/>
        <v>IV</v>
      </c>
      <c r="M43" s="25" t="str">
        <f t="shared" si="6"/>
        <v>Aceptable</v>
      </c>
      <c r="N43" s="25" t="s">
        <v>4</v>
      </c>
      <c r="O43" s="36" t="s">
        <v>247</v>
      </c>
      <c r="P43" s="423" t="s">
        <v>248</v>
      </c>
      <c r="Q43" s="762"/>
      <c r="R43" s="762"/>
      <c r="S43" s="762"/>
      <c r="T43" s="763"/>
      <c r="U43" s="9"/>
      <c r="V43" s="9"/>
      <c r="W43" s="9"/>
      <c r="X43" s="9"/>
      <c r="Y43" s="9"/>
      <c r="Z43" s="9"/>
      <c r="AA43" s="9"/>
      <c r="AB43" s="9"/>
      <c r="AC43" s="9"/>
      <c r="AD43" s="9"/>
      <c r="AE43" s="9"/>
      <c r="AF43" s="9"/>
      <c r="AG43" s="9"/>
      <c r="AH43" s="9"/>
      <c r="AI43" s="9"/>
      <c r="AJ43" s="9"/>
    </row>
    <row r="44" spans="1:36" ht="81.75" customHeight="1">
      <c r="A44" s="27" t="s">
        <v>23</v>
      </c>
      <c r="B44" s="27" t="s">
        <v>289</v>
      </c>
      <c r="C44" s="26">
        <v>2</v>
      </c>
      <c r="D44" s="400" t="str">
        <f t="shared" si="0"/>
        <v>Medio</v>
      </c>
      <c r="E44" s="26">
        <v>1</v>
      </c>
      <c r="F44" s="400" t="str">
        <f t="shared" si="1"/>
        <v>Esporádica</v>
      </c>
      <c r="G44" s="400">
        <f t="shared" si="7"/>
        <v>2</v>
      </c>
      <c r="H44" s="400" t="str">
        <f t="shared" si="2"/>
        <v>Bajo</v>
      </c>
      <c r="I44" s="26">
        <v>10</v>
      </c>
      <c r="J44" s="400" t="str">
        <f t="shared" si="3"/>
        <v>Leve</v>
      </c>
      <c r="K44" s="400">
        <f t="shared" si="4"/>
        <v>20</v>
      </c>
      <c r="L44" s="400" t="str">
        <f t="shared" si="5"/>
        <v>IV</v>
      </c>
      <c r="M44" s="25" t="str">
        <f t="shared" si="6"/>
        <v>Aceptable</v>
      </c>
      <c r="N44" s="25" t="s">
        <v>4</v>
      </c>
      <c r="O44" s="36" t="s">
        <v>292</v>
      </c>
      <c r="P44" s="423" t="s">
        <v>294</v>
      </c>
      <c r="Q44" s="762"/>
      <c r="R44" s="762"/>
      <c r="S44" s="762"/>
      <c r="T44" s="763"/>
      <c r="U44" s="9"/>
      <c r="V44" s="9"/>
      <c r="W44" s="9"/>
      <c r="X44" s="9"/>
      <c r="Y44" s="9"/>
      <c r="Z44" s="9"/>
      <c r="AA44" s="9"/>
      <c r="AB44" s="9"/>
      <c r="AC44" s="9"/>
      <c r="AD44" s="9"/>
      <c r="AE44" s="9"/>
      <c r="AF44" s="9"/>
      <c r="AG44" s="9"/>
      <c r="AH44" s="9"/>
      <c r="AI44" s="9"/>
      <c r="AJ44" s="9"/>
    </row>
    <row r="45" spans="1:36" ht="129" customHeight="1">
      <c r="A45" s="27" t="s">
        <v>23</v>
      </c>
      <c r="B45" s="27" t="s">
        <v>399</v>
      </c>
      <c r="C45" s="26">
        <v>2</v>
      </c>
      <c r="D45" s="400" t="str">
        <f t="shared" si="0"/>
        <v>Medio</v>
      </c>
      <c r="E45" s="26">
        <v>1</v>
      </c>
      <c r="F45" s="400" t="str">
        <f t="shared" si="1"/>
        <v>Esporádica</v>
      </c>
      <c r="G45" s="400">
        <f t="shared" si="7"/>
        <v>2</v>
      </c>
      <c r="H45" s="400" t="str">
        <f t="shared" si="2"/>
        <v>Bajo</v>
      </c>
      <c r="I45" s="26">
        <v>25</v>
      </c>
      <c r="J45" s="400" t="str">
        <f t="shared" si="3"/>
        <v>Grave</v>
      </c>
      <c r="K45" s="400">
        <f t="shared" si="4"/>
        <v>50</v>
      </c>
      <c r="L45" s="400" t="str">
        <f t="shared" si="5"/>
        <v>III</v>
      </c>
      <c r="M45" s="25" t="str">
        <f t="shared" si="6"/>
        <v>Aceptable</v>
      </c>
      <c r="N45" s="25" t="s">
        <v>4</v>
      </c>
      <c r="O45" s="36" t="s">
        <v>908</v>
      </c>
      <c r="P45" s="423" t="s">
        <v>909</v>
      </c>
      <c r="Q45" s="762"/>
      <c r="R45" s="762"/>
      <c r="S45" s="762"/>
      <c r="T45" s="763"/>
      <c r="U45" s="9"/>
      <c r="V45" s="9"/>
      <c r="W45" s="9"/>
      <c r="X45" s="9"/>
      <c r="Y45" s="9"/>
      <c r="Z45" s="9"/>
      <c r="AA45" s="9"/>
      <c r="AB45" s="9"/>
      <c r="AC45" s="9"/>
      <c r="AD45" s="9"/>
      <c r="AE45" s="9"/>
      <c r="AF45" s="9"/>
      <c r="AG45" s="9"/>
      <c r="AH45" s="9"/>
      <c r="AI45" s="9"/>
      <c r="AJ45" s="9"/>
    </row>
    <row r="46" spans="1:36" ht="120.75" customHeight="1">
      <c r="A46" s="27" t="s">
        <v>23</v>
      </c>
      <c r="B46" s="27" t="s">
        <v>76</v>
      </c>
      <c r="C46" s="26">
        <v>2</v>
      </c>
      <c r="D46" s="400" t="str">
        <f t="shared" si="0"/>
        <v>Medio</v>
      </c>
      <c r="E46" s="26">
        <v>1</v>
      </c>
      <c r="F46" s="400" t="str">
        <f t="shared" si="1"/>
        <v>Esporádica</v>
      </c>
      <c r="G46" s="400">
        <f t="shared" si="7"/>
        <v>2</v>
      </c>
      <c r="H46" s="400" t="str">
        <f t="shared" si="2"/>
        <v>Bajo</v>
      </c>
      <c r="I46" s="26">
        <v>100</v>
      </c>
      <c r="J46" s="400" t="str">
        <f t="shared" si="3"/>
        <v>Muerte</v>
      </c>
      <c r="K46" s="400">
        <f t="shared" si="4"/>
        <v>200</v>
      </c>
      <c r="L46" s="400" t="str">
        <f t="shared" si="5"/>
        <v>II</v>
      </c>
      <c r="M46" s="25" t="str">
        <f t="shared" si="6"/>
        <v>No Aceptable  o Aceptable con control específico</v>
      </c>
      <c r="N46" s="25" t="s">
        <v>4</v>
      </c>
      <c r="O46" s="36" t="s">
        <v>910</v>
      </c>
      <c r="P46" s="415" t="s">
        <v>305</v>
      </c>
      <c r="Q46" s="762"/>
      <c r="R46" s="762"/>
      <c r="S46" s="762"/>
      <c r="T46" s="763"/>
      <c r="U46" s="9"/>
      <c r="V46" s="9"/>
      <c r="W46" s="9"/>
      <c r="X46" s="9"/>
      <c r="Y46" s="9"/>
      <c r="Z46" s="9"/>
      <c r="AA46" s="9"/>
      <c r="AB46" s="9"/>
      <c r="AC46" s="9"/>
      <c r="AD46" s="9"/>
      <c r="AE46" s="9"/>
      <c r="AF46" s="9"/>
      <c r="AG46" s="9"/>
      <c r="AH46" s="9"/>
      <c r="AI46" s="9"/>
      <c r="AJ46" s="9"/>
    </row>
    <row r="47" spans="1:36" ht="117" customHeight="1">
      <c r="A47" s="27" t="s">
        <v>23</v>
      </c>
      <c r="B47" s="27" t="s">
        <v>306</v>
      </c>
      <c r="C47" s="26">
        <v>2</v>
      </c>
      <c r="D47" s="400" t="str">
        <f t="shared" si="0"/>
        <v>Medio</v>
      </c>
      <c r="E47" s="26">
        <v>1</v>
      </c>
      <c r="F47" s="400" t="str">
        <f t="shared" si="1"/>
        <v>Esporádica</v>
      </c>
      <c r="G47" s="400">
        <f t="shared" si="7"/>
        <v>2</v>
      </c>
      <c r="H47" s="400" t="str">
        <f t="shared" si="2"/>
        <v>Bajo</v>
      </c>
      <c r="I47" s="26">
        <v>100</v>
      </c>
      <c r="J47" s="400" t="str">
        <f t="shared" si="3"/>
        <v>Muerte</v>
      </c>
      <c r="K47" s="400">
        <f t="shared" si="4"/>
        <v>200</v>
      </c>
      <c r="L47" s="400" t="str">
        <f t="shared" si="5"/>
        <v>II</v>
      </c>
      <c r="M47" s="25" t="str">
        <f t="shared" si="6"/>
        <v>No Aceptable  o Aceptable con control específico</v>
      </c>
      <c r="N47" s="25" t="s">
        <v>4</v>
      </c>
      <c r="O47" s="36" t="s">
        <v>309</v>
      </c>
      <c r="P47" s="423" t="s">
        <v>311</v>
      </c>
      <c r="Q47" s="762"/>
      <c r="R47" s="762"/>
      <c r="S47" s="762"/>
      <c r="T47" s="763"/>
      <c r="U47" s="9"/>
      <c r="V47" s="9"/>
      <c r="W47" s="9"/>
      <c r="X47" s="9"/>
      <c r="Y47" s="9"/>
      <c r="Z47" s="9"/>
      <c r="AA47" s="9"/>
      <c r="AB47" s="9"/>
      <c r="AC47" s="9"/>
      <c r="AD47" s="9"/>
      <c r="AE47" s="9"/>
      <c r="AF47" s="9"/>
      <c r="AG47" s="9"/>
      <c r="AH47" s="9"/>
      <c r="AI47" s="9"/>
      <c r="AJ47" s="9"/>
    </row>
    <row r="48" spans="1:36" ht="15.75" customHeight="1">
      <c r="A48" s="9"/>
      <c r="B48" s="9"/>
      <c r="C48" s="42"/>
      <c r="D48" s="42"/>
      <c r="E48" s="42"/>
      <c r="F48" s="42"/>
      <c r="G48" s="42"/>
      <c r="H48" s="42"/>
      <c r="I48" s="42"/>
      <c r="J48" s="42"/>
      <c r="K48" s="42"/>
      <c r="L48" s="42"/>
      <c r="M48" s="43" t="str">
        <f t="shared" si="6"/>
        <v/>
      </c>
      <c r="N48" s="42"/>
      <c r="O48" s="44"/>
      <c r="P48" s="422"/>
      <c r="Q48" s="768"/>
      <c r="R48" s="768"/>
      <c r="S48" s="768"/>
      <c r="T48" s="768"/>
      <c r="U48" s="9"/>
      <c r="V48" s="9"/>
      <c r="W48" s="9"/>
      <c r="X48" s="9"/>
      <c r="Y48" s="9"/>
      <c r="Z48" s="9"/>
      <c r="AA48" s="9"/>
      <c r="AB48" s="9"/>
      <c r="AC48" s="9"/>
      <c r="AD48" s="9"/>
      <c r="AE48" s="9"/>
      <c r="AF48" s="9"/>
      <c r="AG48" s="9"/>
      <c r="AH48" s="9"/>
      <c r="AI48" s="9"/>
      <c r="AJ48" s="9"/>
    </row>
    <row r="49" spans="1:36" ht="15.75" customHeight="1">
      <c r="A49" s="9"/>
      <c r="B49" s="9"/>
      <c r="C49" s="42"/>
      <c r="D49" s="42"/>
      <c r="E49" s="42"/>
      <c r="F49" s="42"/>
      <c r="G49" s="42"/>
      <c r="H49" s="42"/>
      <c r="I49" s="42"/>
      <c r="J49" s="42"/>
      <c r="K49" s="42"/>
      <c r="L49" s="42"/>
      <c r="M49" s="42"/>
      <c r="N49" s="42"/>
      <c r="O49" s="44"/>
      <c r="P49" s="9"/>
      <c r="Q49" s="9"/>
      <c r="R49" s="9"/>
      <c r="S49" s="9"/>
      <c r="T49" s="9"/>
      <c r="U49" s="9"/>
      <c r="V49" s="9"/>
      <c r="W49" s="9"/>
      <c r="X49" s="9"/>
      <c r="Y49" s="9"/>
      <c r="Z49" s="9"/>
      <c r="AA49" s="9"/>
      <c r="AB49" s="9"/>
      <c r="AC49" s="9"/>
      <c r="AD49" s="9"/>
      <c r="AE49" s="9"/>
      <c r="AF49" s="9"/>
      <c r="AG49" s="9"/>
      <c r="AH49" s="9"/>
      <c r="AI49" s="9"/>
      <c r="AJ49" s="9"/>
    </row>
    <row r="50" spans="1:36" ht="15.75" customHeight="1">
      <c r="A50" s="9"/>
      <c r="B50" s="9"/>
      <c r="C50" s="42"/>
      <c r="D50" s="42"/>
      <c r="E50" s="42"/>
      <c r="F50" s="42"/>
      <c r="G50" s="42"/>
      <c r="H50" s="42"/>
      <c r="I50" s="42"/>
      <c r="J50" s="42"/>
      <c r="K50" s="42"/>
      <c r="L50" s="42"/>
      <c r="M50" s="42"/>
      <c r="N50" s="42"/>
      <c r="O50" s="44"/>
      <c r="P50" s="9"/>
      <c r="Q50" s="9"/>
      <c r="R50" s="9"/>
      <c r="S50" s="9"/>
      <c r="T50" s="9"/>
      <c r="U50" s="9"/>
      <c r="V50" s="9"/>
      <c r="W50" s="9"/>
      <c r="X50" s="9"/>
      <c r="Y50" s="9"/>
      <c r="Z50" s="9"/>
      <c r="AA50" s="9"/>
      <c r="AB50" s="9"/>
      <c r="AC50" s="9"/>
      <c r="AD50" s="9"/>
      <c r="AE50" s="9"/>
      <c r="AF50" s="9"/>
      <c r="AG50" s="9"/>
      <c r="AH50" s="9"/>
      <c r="AI50" s="9"/>
      <c r="AJ50" s="9"/>
    </row>
    <row r="51" spans="1:36" ht="15.75" customHeight="1">
      <c r="A51" s="9"/>
      <c r="B51" s="9"/>
      <c r="C51" s="42"/>
      <c r="D51" s="42"/>
      <c r="E51" s="42"/>
      <c r="F51" s="42"/>
      <c r="G51" s="42"/>
      <c r="H51" s="42"/>
      <c r="I51" s="42"/>
      <c r="J51" s="42"/>
      <c r="K51" s="42"/>
      <c r="L51" s="42"/>
      <c r="M51" s="42"/>
      <c r="N51" s="42"/>
      <c r="O51" s="44"/>
      <c r="P51" s="9"/>
      <c r="Q51" s="9"/>
      <c r="R51" s="9"/>
      <c r="S51" s="9"/>
      <c r="T51" s="9"/>
      <c r="U51" s="9"/>
      <c r="V51" s="9"/>
      <c r="W51" s="9"/>
      <c r="X51" s="9"/>
      <c r="Y51" s="9"/>
      <c r="Z51" s="9"/>
      <c r="AA51" s="9"/>
      <c r="AB51" s="9"/>
      <c r="AC51" s="9"/>
      <c r="AD51" s="9"/>
      <c r="AE51" s="9"/>
      <c r="AF51" s="9"/>
      <c r="AG51" s="9"/>
      <c r="AH51" s="9"/>
      <c r="AI51" s="9"/>
      <c r="AJ51" s="9"/>
    </row>
    <row r="52" spans="1:36" ht="15.75" customHeight="1">
      <c r="A52" s="9"/>
      <c r="B52" s="9"/>
      <c r="C52" s="42"/>
      <c r="D52" s="42"/>
      <c r="E52" s="42"/>
      <c r="F52" s="42"/>
      <c r="G52" s="42"/>
      <c r="H52" s="42"/>
      <c r="I52" s="42"/>
      <c r="J52" s="42"/>
      <c r="K52" s="42"/>
      <c r="L52" s="42"/>
      <c r="M52" s="42"/>
      <c r="N52" s="42"/>
      <c r="O52" s="44"/>
      <c r="P52" s="9"/>
      <c r="Q52" s="9"/>
      <c r="R52" s="9"/>
      <c r="S52" s="9"/>
      <c r="T52" s="9"/>
      <c r="U52" s="9"/>
      <c r="V52" s="9"/>
      <c r="W52" s="9"/>
      <c r="X52" s="9"/>
      <c r="Y52" s="9"/>
      <c r="Z52" s="9"/>
      <c r="AA52" s="9"/>
      <c r="AB52" s="9"/>
      <c r="AC52" s="9"/>
      <c r="AD52" s="9"/>
      <c r="AE52" s="9"/>
      <c r="AF52" s="9"/>
      <c r="AG52" s="9"/>
      <c r="AH52" s="9"/>
      <c r="AI52" s="9"/>
      <c r="AJ52" s="9"/>
    </row>
    <row r="53" spans="1:36" ht="15.75" customHeight="1">
      <c r="A53" s="9"/>
      <c r="B53" s="9"/>
      <c r="C53" s="42"/>
      <c r="D53" s="42"/>
      <c r="E53" s="42"/>
      <c r="F53" s="42"/>
      <c r="G53" s="42"/>
      <c r="H53" s="42"/>
      <c r="I53" s="42"/>
      <c r="J53" s="42"/>
      <c r="K53" s="42"/>
      <c r="L53" s="42"/>
      <c r="M53" s="42"/>
      <c r="N53" s="42"/>
      <c r="O53" s="44"/>
      <c r="P53" s="9"/>
      <c r="Q53" s="9"/>
      <c r="R53" s="9"/>
      <c r="S53" s="9"/>
      <c r="T53" s="9"/>
      <c r="U53" s="9"/>
      <c r="V53" s="9"/>
      <c r="W53" s="9"/>
      <c r="X53" s="9"/>
      <c r="Y53" s="9"/>
      <c r="Z53" s="9"/>
      <c r="AA53" s="9"/>
      <c r="AB53" s="9"/>
      <c r="AC53" s="9"/>
      <c r="AD53" s="9"/>
      <c r="AE53" s="9"/>
      <c r="AF53" s="9"/>
      <c r="AG53" s="9"/>
      <c r="AH53" s="9"/>
      <c r="AI53" s="9"/>
      <c r="AJ53" s="9"/>
    </row>
    <row r="54" spans="1:36" ht="15.75" customHeight="1">
      <c r="A54" s="9"/>
      <c r="B54" s="9"/>
      <c r="C54" s="42"/>
      <c r="D54" s="42"/>
      <c r="E54" s="42"/>
      <c r="F54" s="42"/>
      <c r="G54" s="42"/>
      <c r="H54" s="42"/>
      <c r="I54" s="42"/>
      <c r="J54" s="42"/>
      <c r="K54" s="42"/>
      <c r="L54" s="42"/>
      <c r="M54" s="42"/>
      <c r="N54" s="42"/>
      <c r="O54" s="44"/>
      <c r="P54" s="9"/>
      <c r="Q54" s="9"/>
      <c r="R54" s="9"/>
      <c r="S54" s="9"/>
      <c r="T54" s="9"/>
      <c r="U54" s="9"/>
      <c r="V54" s="9"/>
      <c r="W54" s="9"/>
      <c r="X54" s="9"/>
      <c r="Y54" s="9"/>
      <c r="Z54" s="9"/>
      <c r="AA54" s="9"/>
      <c r="AB54" s="9"/>
      <c r="AC54" s="9"/>
      <c r="AD54" s="9"/>
      <c r="AE54" s="9"/>
      <c r="AF54" s="9"/>
      <c r="AG54" s="9"/>
      <c r="AH54" s="9"/>
      <c r="AI54" s="9"/>
      <c r="AJ54" s="9"/>
    </row>
    <row r="55" spans="1:36" ht="15.75" customHeight="1">
      <c r="A55" s="9"/>
      <c r="B55" s="9"/>
      <c r="C55" s="42"/>
      <c r="D55" s="42"/>
      <c r="E55" s="42"/>
      <c r="F55" s="42"/>
      <c r="G55" s="42"/>
      <c r="H55" s="42"/>
      <c r="I55" s="42"/>
      <c r="J55" s="42"/>
      <c r="K55" s="42"/>
      <c r="L55" s="42"/>
      <c r="M55" s="42"/>
      <c r="N55" s="42"/>
      <c r="O55" s="44"/>
      <c r="P55" s="9"/>
      <c r="Q55" s="9"/>
      <c r="R55" s="9"/>
      <c r="S55" s="9"/>
      <c r="T55" s="9"/>
      <c r="U55" s="9"/>
      <c r="V55" s="9"/>
      <c r="W55" s="9"/>
      <c r="X55" s="9"/>
      <c r="Y55" s="9"/>
      <c r="Z55" s="9"/>
      <c r="AA55" s="9"/>
      <c r="AB55" s="9"/>
      <c r="AC55" s="9"/>
      <c r="AD55" s="9"/>
      <c r="AE55" s="9"/>
      <c r="AF55" s="9"/>
      <c r="AG55" s="9"/>
      <c r="AH55" s="9"/>
      <c r="AI55" s="9"/>
      <c r="AJ55" s="9"/>
    </row>
    <row r="56" spans="1:36" ht="15.75" customHeight="1">
      <c r="A56" s="9"/>
      <c r="B56" s="9"/>
      <c r="C56" s="42"/>
      <c r="D56" s="42"/>
      <c r="E56" s="42"/>
      <c r="F56" s="42"/>
      <c r="G56" s="42"/>
      <c r="H56" s="42"/>
      <c r="I56" s="42"/>
      <c r="J56" s="42"/>
      <c r="K56" s="42"/>
      <c r="L56" s="42"/>
      <c r="M56" s="42"/>
      <c r="N56" s="42"/>
      <c r="O56" s="44"/>
      <c r="P56" s="9"/>
      <c r="Q56" s="9"/>
      <c r="R56" s="9"/>
      <c r="S56" s="9"/>
      <c r="T56" s="9"/>
      <c r="U56" s="9"/>
      <c r="V56" s="9"/>
      <c r="W56" s="9"/>
      <c r="X56" s="9"/>
      <c r="Y56" s="9"/>
      <c r="Z56" s="9"/>
      <c r="AA56" s="9"/>
      <c r="AB56" s="9"/>
      <c r="AC56" s="9"/>
      <c r="AD56" s="9"/>
      <c r="AE56" s="9"/>
      <c r="AF56" s="9"/>
      <c r="AG56" s="9"/>
      <c r="AH56" s="9"/>
      <c r="AI56" s="9"/>
      <c r="AJ56" s="9"/>
    </row>
    <row r="57" spans="1:36" ht="15.75" customHeight="1">
      <c r="A57" s="9"/>
      <c r="B57" s="9"/>
      <c r="C57" s="42"/>
      <c r="D57" s="42"/>
      <c r="E57" s="42"/>
      <c r="F57" s="42"/>
      <c r="G57" s="42"/>
      <c r="H57" s="42"/>
      <c r="I57" s="42"/>
      <c r="J57" s="42"/>
      <c r="K57" s="42"/>
      <c r="L57" s="42"/>
      <c r="M57" s="42"/>
      <c r="N57" s="42"/>
      <c r="O57" s="44"/>
      <c r="P57" s="9"/>
      <c r="Q57" s="9"/>
      <c r="R57" s="9"/>
      <c r="S57" s="9"/>
      <c r="T57" s="9"/>
      <c r="U57" s="9"/>
      <c r="V57" s="9"/>
      <c r="W57" s="9"/>
      <c r="X57" s="9"/>
      <c r="Y57" s="9"/>
      <c r="Z57" s="9"/>
      <c r="AA57" s="9"/>
      <c r="AB57" s="9"/>
      <c r="AC57" s="9"/>
      <c r="AD57" s="9"/>
      <c r="AE57" s="9"/>
      <c r="AF57" s="9"/>
      <c r="AG57" s="9"/>
      <c r="AH57" s="9"/>
      <c r="AI57" s="9"/>
      <c r="AJ57" s="9"/>
    </row>
    <row r="58" spans="1:36" ht="15.75" customHeight="1">
      <c r="A58" s="9"/>
      <c r="B58" s="9"/>
      <c r="C58" s="42"/>
      <c r="D58" s="42"/>
      <c r="E58" s="42"/>
      <c r="F58" s="42"/>
      <c r="G58" s="42"/>
      <c r="H58" s="42"/>
      <c r="I58" s="42"/>
      <c r="J58" s="42"/>
      <c r="K58" s="42"/>
      <c r="L58" s="42"/>
      <c r="M58" s="42"/>
      <c r="N58" s="42"/>
      <c r="O58" s="44"/>
      <c r="P58" s="9"/>
      <c r="Q58" s="9"/>
      <c r="R58" s="9"/>
      <c r="S58" s="9"/>
      <c r="T58" s="9"/>
      <c r="U58" s="9"/>
      <c r="V58" s="9"/>
      <c r="W58" s="9"/>
      <c r="X58" s="9"/>
      <c r="Y58" s="9"/>
      <c r="Z58" s="9"/>
      <c r="AA58" s="9"/>
      <c r="AB58" s="9"/>
      <c r="AC58" s="9"/>
      <c r="AD58" s="9"/>
      <c r="AE58" s="9"/>
      <c r="AF58" s="9"/>
      <c r="AG58" s="9"/>
      <c r="AH58" s="9"/>
      <c r="AI58" s="9"/>
      <c r="AJ58" s="9"/>
    </row>
    <row r="59" spans="1:36" ht="15.75" customHeight="1">
      <c r="A59" s="9"/>
      <c r="B59" s="9"/>
      <c r="C59" s="42"/>
      <c r="D59" s="42"/>
      <c r="E59" s="42"/>
      <c r="F59" s="42"/>
      <c r="G59" s="42"/>
      <c r="H59" s="42"/>
      <c r="I59" s="42"/>
      <c r="J59" s="42"/>
      <c r="K59" s="42"/>
      <c r="L59" s="42"/>
      <c r="M59" s="42"/>
      <c r="N59" s="42"/>
      <c r="O59" s="44"/>
      <c r="P59" s="9"/>
      <c r="Q59" s="9"/>
      <c r="R59" s="9"/>
      <c r="S59" s="9"/>
      <c r="T59" s="9"/>
      <c r="U59" s="9"/>
      <c r="V59" s="9"/>
      <c r="W59" s="9"/>
      <c r="X59" s="9"/>
      <c r="Y59" s="9"/>
      <c r="Z59" s="9"/>
      <c r="AA59" s="9"/>
      <c r="AB59" s="9"/>
      <c r="AC59" s="9"/>
      <c r="AD59" s="9"/>
      <c r="AE59" s="9"/>
      <c r="AF59" s="9"/>
      <c r="AG59" s="9"/>
      <c r="AH59" s="9"/>
      <c r="AI59" s="9"/>
      <c r="AJ59" s="9"/>
    </row>
    <row r="60" spans="1:36" ht="15.75" customHeight="1">
      <c r="A60" s="9"/>
      <c r="B60" s="9"/>
      <c r="C60" s="42"/>
      <c r="D60" s="42"/>
      <c r="E60" s="42"/>
      <c r="F60" s="42"/>
      <c r="G60" s="42"/>
      <c r="H60" s="42"/>
      <c r="I60" s="42"/>
      <c r="J60" s="42"/>
      <c r="K60" s="42"/>
      <c r="L60" s="42"/>
      <c r="M60" s="42"/>
      <c r="N60" s="42"/>
      <c r="O60" s="44"/>
      <c r="P60" s="9"/>
      <c r="Q60" s="9"/>
      <c r="R60" s="9"/>
      <c r="S60" s="9"/>
      <c r="T60" s="9"/>
      <c r="U60" s="9"/>
      <c r="V60" s="9"/>
      <c r="W60" s="9"/>
      <c r="X60" s="9"/>
      <c r="Y60" s="9"/>
      <c r="Z60" s="9"/>
      <c r="AA60" s="9"/>
      <c r="AB60" s="9"/>
      <c r="AC60" s="9"/>
      <c r="AD60" s="9"/>
      <c r="AE60" s="9"/>
      <c r="AF60" s="9"/>
      <c r="AG60" s="9"/>
      <c r="AH60" s="9"/>
      <c r="AI60" s="9"/>
      <c r="AJ60" s="9"/>
    </row>
    <row r="61" spans="1:36" ht="15.75" customHeight="1">
      <c r="A61" s="9"/>
      <c r="B61" s="9"/>
      <c r="C61" s="42"/>
      <c r="D61" s="42"/>
      <c r="E61" s="42"/>
      <c r="F61" s="42"/>
      <c r="G61" s="42"/>
      <c r="H61" s="42"/>
      <c r="I61" s="42"/>
      <c r="J61" s="42"/>
      <c r="K61" s="42"/>
      <c r="L61" s="42"/>
      <c r="M61" s="42"/>
      <c r="N61" s="42"/>
      <c r="O61" s="44"/>
      <c r="P61" s="9"/>
      <c r="Q61" s="9"/>
      <c r="R61" s="9"/>
      <c r="S61" s="9"/>
      <c r="T61" s="9"/>
      <c r="U61" s="9"/>
      <c r="V61" s="9"/>
      <c r="W61" s="9"/>
      <c r="X61" s="9"/>
      <c r="Y61" s="9"/>
      <c r="Z61" s="9"/>
      <c r="AA61" s="9"/>
      <c r="AB61" s="9"/>
      <c r="AC61" s="9"/>
      <c r="AD61" s="9"/>
      <c r="AE61" s="9"/>
      <c r="AF61" s="9"/>
      <c r="AG61" s="9"/>
      <c r="AH61" s="9"/>
      <c r="AI61" s="9"/>
      <c r="AJ61" s="9"/>
    </row>
    <row r="62" spans="1:36" ht="15.75" customHeight="1">
      <c r="A62" s="9"/>
      <c r="B62" s="9"/>
      <c r="C62" s="42"/>
      <c r="D62" s="42"/>
      <c r="E62" s="42"/>
      <c r="F62" s="42"/>
      <c r="G62" s="42"/>
      <c r="H62" s="42"/>
      <c r="I62" s="42"/>
      <c r="J62" s="42"/>
      <c r="K62" s="42"/>
      <c r="L62" s="42"/>
      <c r="M62" s="42"/>
      <c r="N62" s="42"/>
      <c r="O62" s="44"/>
      <c r="P62" s="9"/>
      <c r="Q62" s="9"/>
      <c r="R62" s="9"/>
      <c r="S62" s="9"/>
      <c r="T62" s="9"/>
      <c r="U62" s="9"/>
      <c r="V62" s="9"/>
      <c r="W62" s="9"/>
      <c r="X62" s="9"/>
      <c r="Y62" s="9"/>
      <c r="Z62" s="9"/>
      <c r="AA62" s="9"/>
      <c r="AB62" s="9"/>
      <c r="AC62" s="9"/>
      <c r="AD62" s="9"/>
      <c r="AE62" s="9"/>
      <c r="AF62" s="9"/>
      <c r="AG62" s="9"/>
      <c r="AH62" s="9"/>
      <c r="AI62" s="9"/>
      <c r="AJ62" s="9"/>
    </row>
    <row r="63" spans="1:36" ht="15.75" customHeight="1">
      <c r="A63" s="9"/>
      <c r="B63" s="9"/>
      <c r="C63" s="42"/>
      <c r="D63" s="42"/>
      <c r="E63" s="42"/>
      <c r="F63" s="42"/>
      <c r="G63" s="42"/>
      <c r="H63" s="42"/>
      <c r="I63" s="42"/>
      <c r="J63" s="42"/>
      <c r="K63" s="42"/>
      <c r="L63" s="42"/>
      <c r="M63" s="42"/>
      <c r="N63" s="42"/>
      <c r="O63" s="44"/>
      <c r="P63" s="9"/>
      <c r="Q63" s="9"/>
      <c r="R63" s="9"/>
      <c r="S63" s="9"/>
      <c r="T63" s="9"/>
      <c r="U63" s="9"/>
      <c r="V63" s="9"/>
      <c r="W63" s="9"/>
      <c r="X63" s="9"/>
      <c r="Y63" s="9"/>
      <c r="Z63" s="9"/>
      <c r="AA63" s="9"/>
      <c r="AB63" s="9"/>
      <c r="AC63" s="9"/>
      <c r="AD63" s="9"/>
      <c r="AE63" s="9"/>
      <c r="AF63" s="9"/>
      <c r="AG63" s="9"/>
      <c r="AH63" s="9"/>
      <c r="AI63" s="9"/>
      <c r="AJ63" s="9"/>
    </row>
    <row r="64" spans="1:36" ht="15.75" customHeight="1">
      <c r="A64" s="9"/>
      <c r="B64" s="9"/>
      <c r="C64" s="42"/>
      <c r="D64" s="42"/>
      <c r="E64" s="42"/>
      <c r="F64" s="42"/>
      <c r="G64" s="42"/>
      <c r="H64" s="42"/>
      <c r="I64" s="42"/>
      <c r="J64" s="42"/>
      <c r="K64" s="42"/>
      <c r="L64" s="42"/>
      <c r="M64" s="42"/>
      <c r="N64" s="42"/>
      <c r="O64" s="44"/>
      <c r="P64" s="9"/>
      <c r="Q64" s="9"/>
      <c r="R64" s="9"/>
      <c r="S64" s="9"/>
      <c r="T64" s="9"/>
      <c r="U64" s="9"/>
      <c r="V64" s="9"/>
      <c r="W64" s="9"/>
      <c r="X64" s="9"/>
      <c r="Y64" s="9"/>
      <c r="Z64" s="9"/>
      <c r="AA64" s="9"/>
      <c r="AB64" s="9"/>
      <c r="AC64" s="9"/>
      <c r="AD64" s="9"/>
      <c r="AE64" s="9"/>
      <c r="AF64" s="9"/>
      <c r="AG64" s="9"/>
      <c r="AH64" s="9"/>
      <c r="AI64" s="9"/>
      <c r="AJ64" s="9"/>
    </row>
    <row r="65" spans="1:36" ht="15.75" customHeight="1">
      <c r="A65" s="9"/>
      <c r="B65" s="9"/>
      <c r="C65" s="42"/>
      <c r="D65" s="42"/>
      <c r="E65" s="42"/>
      <c r="F65" s="42"/>
      <c r="G65" s="42"/>
      <c r="H65" s="42"/>
      <c r="I65" s="42"/>
      <c r="J65" s="42"/>
      <c r="K65" s="42"/>
      <c r="L65" s="42"/>
      <c r="M65" s="42"/>
      <c r="N65" s="42"/>
      <c r="O65" s="44"/>
      <c r="P65" s="9"/>
      <c r="Q65" s="9"/>
      <c r="R65" s="9"/>
      <c r="S65" s="9"/>
      <c r="T65" s="9"/>
      <c r="U65" s="9"/>
      <c r="V65" s="9"/>
      <c r="W65" s="9"/>
      <c r="X65" s="9"/>
      <c r="Y65" s="9"/>
      <c r="Z65" s="9"/>
      <c r="AA65" s="9"/>
      <c r="AB65" s="9"/>
      <c r="AC65" s="9"/>
      <c r="AD65" s="9"/>
      <c r="AE65" s="9"/>
      <c r="AF65" s="9"/>
      <c r="AG65" s="9"/>
      <c r="AH65" s="9"/>
      <c r="AI65" s="9"/>
      <c r="AJ65" s="9"/>
    </row>
    <row r="66" spans="1:36" ht="15.75" customHeight="1">
      <c r="A66" s="9"/>
      <c r="B66" s="9"/>
      <c r="C66" s="42"/>
      <c r="D66" s="42"/>
      <c r="E66" s="42"/>
      <c r="F66" s="42"/>
      <c r="G66" s="42"/>
      <c r="H66" s="42"/>
      <c r="I66" s="42"/>
      <c r="J66" s="42"/>
      <c r="K66" s="42"/>
      <c r="L66" s="42"/>
      <c r="M66" s="42"/>
      <c r="N66" s="42"/>
      <c r="O66" s="44"/>
      <c r="P66" s="9"/>
      <c r="Q66" s="9"/>
      <c r="R66" s="9"/>
      <c r="S66" s="9"/>
      <c r="T66" s="9"/>
      <c r="U66" s="9"/>
      <c r="V66" s="9"/>
      <c r="W66" s="9"/>
      <c r="X66" s="9"/>
      <c r="Y66" s="9"/>
      <c r="Z66" s="9"/>
      <c r="AA66" s="9"/>
      <c r="AB66" s="9"/>
      <c r="AC66" s="9"/>
      <c r="AD66" s="9"/>
      <c r="AE66" s="9"/>
      <c r="AF66" s="9"/>
      <c r="AG66" s="9"/>
      <c r="AH66" s="9"/>
      <c r="AI66" s="9"/>
      <c r="AJ66" s="9"/>
    </row>
    <row r="67" spans="1:36" ht="15.75" customHeight="1">
      <c r="A67" s="9"/>
      <c r="B67" s="9"/>
      <c r="C67" s="42"/>
      <c r="D67" s="42"/>
      <c r="E67" s="42"/>
      <c r="F67" s="42"/>
      <c r="G67" s="42"/>
      <c r="H67" s="42"/>
      <c r="I67" s="42"/>
      <c r="J67" s="42"/>
      <c r="K67" s="42"/>
      <c r="L67" s="42"/>
      <c r="M67" s="42"/>
      <c r="N67" s="42"/>
      <c r="O67" s="44"/>
      <c r="P67" s="9"/>
      <c r="Q67" s="9"/>
      <c r="R67" s="9"/>
      <c r="S67" s="9"/>
      <c r="T67" s="9"/>
      <c r="U67" s="9"/>
      <c r="V67" s="9"/>
      <c r="W67" s="9"/>
      <c r="X67" s="9"/>
      <c r="Y67" s="9"/>
      <c r="Z67" s="9"/>
      <c r="AA67" s="9"/>
      <c r="AB67" s="9"/>
      <c r="AC67" s="9"/>
      <c r="AD67" s="9"/>
      <c r="AE67" s="9"/>
      <c r="AF67" s="9"/>
      <c r="AG67" s="9"/>
      <c r="AH67" s="9"/>
      <c r="AI67" s="9"/>
      <c r="AJ67" s="9"/>
    </row>
    <row r="68" spans="1:36" ht="15.75" customHeight="1">
      <c r="A68" s="9"/>
      <c r="B68" s="9"/>
      <c r="C68" s="42"/>
      <c r="D68" s="42"/>
      <c r="E68" s="42"/>
      <c r="F68" s="42"/>
      <c r="G68" s="42"/>
      <c r="H68" s="42"/>
      <c r="I68" s="42"/>
      <c r="J68" s="42"/>
      <c r="K68" s="42"/>
      <c r="L68" s="42"/>
      <c r="M68" s="42"/>
      <c r="N68" s="42"/>
      <c r="O68" s="44"/>
      <c r="P68" s="9"/>
      <c r="Q68" s="9"/>
      <c r="R68" s="9"/>
      <c r="S68" s="9"/>
      <c r="T68" s="9"/>
      <c r="U68" s="9"/>
      <c r="V68" s="9"/>
      <c r="W68" s="9"/>
      <c r="X68" s="9"/>
      <c r="Y68" s="9"/>
      <c r="Z68" s="9"/>
      <c r="AA68" s="9"/>
      <c r="AB68" s="9"/>
      <c r="AC68" s="9"/>
      <c r="AD68" s="9"/>
      <c r="AE68" s="9"/>
      <c r="AF68" s="9"/>
      <c r="AG68" s="9"/>
      <c r="AH68" s="9"/>
      <c r="AI68" s="9"/>
      <c r="AJ68" s="9"/>
    </row>
    <row r="69" spans="1:36" ht="15.75" customHeight="1">
      <c r="A69" s="9"/>
      <c r="B69" s="9"/>
      <c r="C69" s="42"/>
      <c r="D69" s="42"/>
      <c r="E69" s="42"/>
      <c r="F69" s="42"/>
      <c r="G69" s="42"/>
      <c r="H69" s="42"/>
      <c r="I69" s="42"/>
      <c r="J69" s="42"/>
      <c r="K69" s="42"/>
      <c r="L69" s="42"/>
      <c r="M69" s="42"/>
      <c r="N69" s="42"/>
      <c r="O69" s="44"/>
      <c r="P69" s="9"/>
      <c r="Q69" s="9"/>
      <c r="R69" s="9"/>
      <c r="S69" s="9"/>
      <c r="T69" s="9"/>
      <c r="U69" s="9"/>
      <c r="V69" s="9"/>
      <c r="W69" s="9"/>
      <c r="X69" s="9"/>
      <c r="Y69" s="9"/>
      <c r="Z69" s="9"/>
      <c r="AA69" s="9"/>
      <c r="AB69" s="9"/>
      <c r="AC69" s="9"/>
      <c r="AD69" s="9"/>
      <c r="AE69" s="9"/>
      <c r="AF69" s="9"/>
      <c r="AG69" s="9"/>
      <c r="AH69" s="9"/>
      <c r="AI69" s="9"/>
      <c r="AJ69" s="9"/>
    </row>
    <row r="70" spans="1:36" ht="15.75" customHeight="1">
      <c r="A70" s="9"/>
      <c r="B70" s="9"/>
      <c r="C70" s="42"/>
      <c r="D70" s="42"/>
      <c r="E70" s="42"/>
      <c r="F70" s="42"/>
      <c r="G70" s="42"/>
      <c r="H70" s="42"/>
      <c r="I70" s="42"/>
      <c r="J70" s="42"/>
      <c r="K70" s="42"/>
      <c r="L70" s="42"/>
      <c r="M70" s="42"/>
      <c r="N70" s="42"/>
      <c r="O70" s="44"/>
      <c r="P70" s="9"/>
      <c r="Q70" s="9"/>
      <c r="R70" s="9"/>
      <c r="S70" s="9"/>
      <c r="T70" s="9"/>
      <c r="U70" s="9"/>
      <c r="V70" s="9"/>
      <c r="W70" s="9"/>
      <c r="X70" s="9"/>
      <c r="Y70" s="9"/>
      <c r="Z70" s="9"/>
      <c r="AA70" s="9"/>
      <c r="AB70" s="9"/>
      <c r="AC70" s="9"/>
      <c r="AD70" s="9"/>
      <c r="AE70" s="9"/>
      <c r="AF70" s="9"/>
      <c r="AG70" s="9"/>
      <c r="AH70" s="9"/>
      <c r="AI70" s="9"/>
      <c r="AJ70" s="9"/>
    </row>
    <row r="71" spans="1:36" ht="15.75" customHeight="1">
      <c r="A71" s="9"/>
      <c r="B71" s="9"/>
      <c r="C71" s="42"/>
      <c r="D71" s="42"/>
      <c r="E71" s="42"/>
      <c r="F71" s="42"/>
      <c r="G71" s="42"/>
      <c r="H71" s="42"/>
      <c r="I71" s="42"/>
      <c r="J71" s="42"/>
      <c r="K71" s="42"/>
      <c r="L71" s="42"/>
      <c r="M71" s="42"/>
      <c r="N71" s="42"/>
      <c r="O71" s="44"/>
      <c r="P71" s="9"/>
      <c r="Q71" s="9"/>
      <c r="R71" s="9"/>
      <c r="S71" s="9"/>
      <c r="T71" s="9"/>
      <c r="U71" s="9"/>
      <c r="V71" s="9"/>
      <c r="W71" s="9"/>
      <c r="X71" s="9"/>
      <c r="Y71" s="9"/>
      <c r="Z71" s="9"/>
      <c r="AA71" s="9"/>
      <c r="AB71" s="9"/>
      <c r="AC71" s="9"/>
      <c r="AD71" s="9"/>
      <c r="AE71" s="9"/>
      <c r="AF71" s="9"/>
      <c r="AG71" s="9"/>
      <c r="AH71" s="9"/>
      <c r="AI71" s="9"/>
      <c r="AJ71" s="9"/>
    </row>
    <row r="72" spans="1:36" ht="15.75" customHeight="1">
      <c r="A72" s="9"/>
      <c r="B72" s="9"/>
      <c r="C72" s="42"/>
      <c r="D72" s="42"/>
      <c r="E72" s="42"/>
      <c r="F72" s="42"/>
      <c r="G72" s="42"/>
      <c r="H72" s="42"/>
      <c r="I72" s="42"/>
      <c r="J72" s="42"/>
      <c r="K72" s="42"/>
      <c r="L72" s="42"/>
      <c r="M72" s="42"/>
      <c r="N72" s="42"/>
      <c r="O72" s="44"/>
      <c r="P72" s="9"/>
      <c r="Q72" s="9"/>
      <c r="R72" s="9"/>
      <c r="S72" s="9"/>
      <c r="T72" s="9"/>
      <c r="U72" s="9"/>
      <c r="V72" s="9"/>
      <c r="W72" s="9"/>
      <c r="X72" s="9"/>
      <c r="Y72" s="9"/>
      <c r="Z72" s="9"/>
      <c r="AA72" s="9"/>
      <c r="AB72" s="9"/>
      <c r="AC72" s="9"/>
      <c r="AD72" s="9"/>
      <c r="AE72" s="9"/>
      <c r="AF72" s="9"/>
      <c r="AG72" s="9"/>
      <c r="AH72" s="9"/>
      <c r="AI72" s="9"/>
      <c r="AJ72" s="9"/>
    </row>
    <row r="73" spans="1:36" ht="15.75" customHeight="1">
      <c r="A73" s="9"/>
      <c r="B73" s="9"/>
      <c r="C73" s="42"/>
      <c r="D73" s="42"/>
      <c r="E73" s="42"/>
      <c r="F73" s="42"/>
      <c r="G73" s="42"/>
      <c r="H73" s="42"/>
      <c r="I73" s="42"/>
      <c r="J73" s="42"/>
      <c r="K73" s="42"/>
      <c r="L73" s="42"/>
      <c r="M73" s="42"/>
      <c r="N73" s="42"/>
      <c r="O73" s="44"/>
      <c r="P73" s="9"/>
      <c r="Q73" s="9"/>
      <c r="R73" s="9"/>
      <c r="S73" s="9"/>
      <c r="T73" s="9"/>
      <c r="U73" s="9"/>
      <c r="V73" s="9"/>
      <c r="W73" s="9"/>
      <c r="X73" s="9"/>
      <c r="Y73" s="9"/>
      <c r="Z73" s="9"/>
      <c r="AA73" s="9"/>
      <c r="AB73" s="9"/>
      <c r="AC73" s="9"/>
      <c r="AD73" s="9"/>
      <c r="AE73" s="9"/>
      <c r="AF73" s="9"/>
      <c r="AG73" s="9"/>
      <c r="AH73" s="9"/>
      <c r="AI73" s="9"/>
      <c r="AJ73" s="9"/>
    </row>
    <row r="74" spans="1:36" ht="15.75" customHeight="1">
      <c r="A74" s="9"/>
      <c r="B74" s="9"/>
      <c r="C74" s="42"/>
      <c r="D74" s="42"/>
      <c r="E74" s="42"/>
      <c r="F74" s="42"/>
      <c r="G74" s="42"/>
      <c r="H74" s="42"/>
      <c r="I74" s="42"/>
      <c r="J74" s="42"/>
      <c r="K74" s="42"/>
      <c r="L74" s="42"/>
      <c r="M74" s="42"/>
      <c r="N74" s="42"/>
      <c r="O74" s="44"/>
      <c r="P74" s="9"/>
      <c r="Q74" s="9"/>
      <c r="R74" s="9"/>
      <c r="S74" s="9"/>
      <c r="T74" s="9"/>
      <c r="U74" s="9"/>
      <c r="V74" s="9"/>
      <c r="W74" s="9"/>
      <c r="X74" s="9"/>
      <c r="Y74" s="9"/>
      <c r="Z74" s="9"/>
      <c r="AA74" s="9"/>
      <c r="AB74" s="9"/>
      <c r="AC74" s="9"/>
      <c r="AD74" s="9"/>
      <c r="AE74" s="9"/>
      <c r="AF74" s="9"/>
      <c r="AG74" s="9"/>
      <c r="AH74" s="9"/>
      <c r="AI74" s="9"/>
      <c r="AJ74" s="9"/>
    </row>
    <row r="75" spans="1:36" ht="15.75" customHeight="1">
      <c r="A75" s="9"/>
      <c r="B75" s="9"/>
      <c r="C75" s="42"/>
      <c r="D75" s="42"/>
      <c r="E75" s="42"/>
      <c r="F75" s="42"/>
      <c r="G75" s="42"/>
      <c r="H75" s="42"/>
      <c r="I75" s="42"/>
      <c r="J75" s="42"/>
      <c r="K75" s="42"/>
      <c r="L75" s="42"/>
      <c r="M75" s="42"/>
      <c r="N75" s="42"/>
      <c r="O75" s="44"/>
      <c r="P75" s="9"/>
      <c r="Q75" s="9"/>
      <c r="R75" s="9"/>
      <c r="S75" s="9"/>
      <c r="T75" s="9"/>
      <c r="U75" s="9"/>
      <c r="V75" s="9"/>
      <c r="W75" s="9"/>
      <c r="X75" s="9"/>
      <c r="Y75" s="9"/>
      <c r="Z75" s="9"/>
      <c r="AA75" s="9"/>
      <c r="AB75" s="9"/>
      <c r="AC75" s="9"/>
      <c r="AD75" s="9"/>
      <c r="AE75" s="9"/>
      <c r="AF75" s="9"/>
      <c r="AG75" s="9"/>
      <c r="AH75" s="9"/>
      <c r="AI75" s="9"/>
      <c r="AJ75" s="9"/>
    </row>
    <row r="76" spans="1:36" ht="15.75" customHeight="1">
      <c r="A76" s="9"/>
      <c r="B76" s="9"/>
      <c r="C76" s="42"/>
      <c r="D76" s="42"/>
      <c r="E76" s="42"/>
      <c r="F76" s="42"/>
      <c r="G76" s="42"/>
      <c r="H76" s="42"/>
      <c r="I76" s="42"/>
      <c r="J76" s="42"/>
      <c r="K76" s="42"/>
      <c r="L76" s="42"/>
      <c r="M76" s="42"/>
      <c r="N76" s="42"/>
      <c r="O76" s="44"/>
      <c r="P76" s="9"/>
      <c r="Q76" s="9"/>
      <c r="R76" s="9"/>
      <c r="S76" s="9"/>
      <c r="T76" s="9"/>
      <c r="U76" s="9"/>
      <c r="V76" s="9"/>
      <c r="W76" s="9"/>
      <c r="X76" s="9"/>
      <c r="Y76" s="9"/>
      <c r="Z76" s="9"/>
      <c r="AA76" s="9"/>
      <c r="AB76" s="9"/>
      <c r="AC76" s="9"/>
      <c r="AD76" s="9"/>
      <c r="AE76" s="9"/>
      <c r="AF76" s="9"/>
      <c r="AG76" s="9"/>
      <c r="AH76" s="9"/>
      <c r="AI76" s="9"/>
      <c r="AJ76" s="9"/>
    </row>
    <row r="77" spans="1:36" ht="15.75" customHeight="1">
      <c r="A77" s="9"/>
      <c r="B77" s="9"/>
      <c r="C77" s="42"/>
      <c r="D77" s="42"/>
      <c r="E77" s="42"/>
      <c r="F77" s="42"/>
      <c r="G77" s="42"/>
      <c r="H77" s="42"/>
      <c r="I77" s="42"/>
      <c r="J77" s="42"/>
      <c r="K77" s="42"/>
      <c r="L77" s="42"/>
      <c r="M77" s="42"/>
      <c r="N77" s="42"/>
      <c r="O77" s="44"/>
      <c r="P77" s="9"/>
      <c r="Q77" s="9"/>
      <c r="R77" s="9"/>
      <c r="S77" s="9"/>
      <c r="T77" s="9"/>
      <c r="U77" s="9"/>
      <c r="V77" s="9"/>
      <c r="W77" s="9"/>
      <c r="X77" s="9"/>
      <c r="Y77" s="9"/>
      <c r="Z77" s="9"/>
      <c r="AA77" s="9"/>
      <c r="AB77" s="9"/>
      <c r="AC77" s="9"/>
      <c r="AD77" s="9"/>
      <c r="AE77" s="9"/>
      <c r="AF77" s="9"/>
      <c r="AG77" s="9"/>
      <c r="AH77" s="9"/>
      <c r="AI77" s="9"/>
      <c r="AJ77" s="9"/>
    </row>
    <row r="78" spans="1:36" ht="15.75" customHeight="1">
      <c r="A78" s="9"/>
      <c r="B78" s="9"/>
      <c r="C78" s="42"/>
      <c r="D78" s="42"/>
      <c r="E78" s="42"/>
      <c r="F78" s="42"/>
      <c r="G78" s="42"/>
      <c r="H78" s="42"/>
      <c r="I78" s="42"/>
      <c r="J78" s="42"/>
      <c r="K78" s="42"/>
      <c r="L78" s="42"/>
      <c r="M78" s="42"/>
      <c r="N78" s="42"/>
      <c r="O78" s="44"/>
      <c r="P78" s="9"/>
      <c r="Q78" s="9"/>
      <c r="R78" s="9"/>
      <c r="S78" s="9"/>
      <c r="T78" s="9"/>
      <c r="U78" s="9"/>
      <c r="V78" s="9"/>
      <c r="W78" s="9"/>
      <c r="X78" s="9"/>
      <c r="Y78" s="9"/>
      <c r="Z78" s="9"/>
      <c r="AA78" s="9"/>
      <c r="AB78" s="9"/>
      <c r="AC78" s="9"/>
      <c r="AD78" s="9"/>
      <c r="AE78" s="9"/>
      <c r="AF78" s="9"/>
      <c r="AG78" s="9"/>
      <c r="AH78" s="9"/>
      <c r="AI78" s="9"/>
      <c r="AJ78" s="9"/>
    </row>
    <row r="79" spans="1:36" ht="15.75" customHeight="1">
      <c r="A79" s="9"/>
      <c r="B79" s="9"/>
      <c r="C79" s="42"/>
      <c r="D79" s="42"/>
      <c r="E79" s="42"/>
      <c r="F79" s="42"/>
      <c r="G79" s="42"/>
      <c r="H79" s="42"/>
      <c r="I79" s="42"/>
      <c r="J79" s="42"/>
      <c r="K79" s="42"/>
      <c r="L79" s="42"/>
      <c r="M79" s="42"/>
      <c r="N79" s="42"/>
      <c r="O79" s="44"/>
      <c r="P79" s="9"/>
      <c r="Q79" s="9"/>
      <c r="R79" s="9"/>
      <c r="S79" s="9"/>
      <c r="T79" s="9"/>
      <c r="U79" s="9"/>
      <c r="V79" s="9"/>
      <c r="W79" s="9"/>
      <c r="X79" s="9"/>
      <c r="Y79" s="9"/>
      <c r="Z79" s="9"/>
      <c r="AA79" s="9"/>
      <c r="AB79" s="9"/>
      <c r="AC79" s="9"/>
      <c r="AD79" s="9"/>
      <c r="AE79" s="9"/>
      <c r="AF79" s="9"/>
      <c r="AG79" s="9"/>
      <c r="AH79" s="9"/>
      <c r="AI79" s="9"/>
      <c r="AJ79" s="9"/>
    </row>
    <row r="80" spans="1:36" ht="15.75" customHeight="1">
      <c r="A80" s="9"/>
      <c r="B80" s="9"/>
      <c r="C80" s="42"/>
      <c r="D80" s="42"/>
      <c r="E80" s="42"/>
      <c r="F80" s="42"/>
      <c r="G80" s="42"/>
      <c r="H80" s="42"/>
      <c r="I80" s="42"/>
      <c r="J80" s="42"/>
      <c r="K80" s="42"/>
      <c r="L80" s="42"/>
      <c r="M80" s="42"/>
      <c r="N80" s="42"/>
      <c r="O80" s="44"/>
      <c r="P80" s="9"/>
      <c r="Q80" s="9"/>
      <c r="R80" s="9"/>
      <c r="S80" s="9"/>
      <c r="T80" s="9"/>
      <c r="U80" s="9"/>
      <c r="V80" s="9"/>
      <c r="W80" s="9"/>
      <c r="X80" s="9"/>
      <c r="Y80" s="9"/>
      <c r="Z80" s="9"/>
      <c r="AA80" s="9"/>
      <c r="AB80" s="9"/>
      <c r="AC80" s="9"/>
      <c r="AD80" s="9"/>
      <c r="AE80" s="9"/>
      <c r="AF80" s="9"/>
      <c r="AG80" s="9"/>
      <c r="AH80" s="9"/>
      <c r="AI80" s="9"/>
      <c r="AJ80" s="9"/>
    </row>
    <row r="81" spans="1:36" ht="15.75" customHeight="1">
      <c r="A81" s="9"/>
      <c r="B81" s="9"/>
      <c r="C81" s="42"/>
      <c r="D81" s="42"/>
      <c r="E81" s="42"/>
      <c r="F81" s="42"/>
      <c r="G81" s="42"/>
      <c r="H81" s="42"/>
      <c r="I81" s="42"/>
      <c r="J81" s="42"/>
      <c r="K81" s="42"/>
      <c r="L81" s="42"/>
      <c r="M81" s="42"/>
      <c r="N81" s="42"/>
      <c r="O81" s="44"/>
      <c r="P81" s="9"/>
      <c r="Q81" s="9"/>
      <c r="R81" s="9"/>
      <c r="S81" s="9"/>
      <c r="T81" s="9"/>
      <c r="U81" s="9"/>
      <c r="V81" s="9"/>
      <c r="W81" s="9"/>
      <c r="X81" s="9"/>
      <c r="Y81" s="9"/>
      <c r="Z81" s="9"/>
      <c r="AA81" s="9"/>
      <c r="AB81" s="9"/>
      <c r="AC81" s="9"/>
      <c r="AD81" s="9"/>
      <c r="AE81" s="9"/>
      <c r="AF81" s="9"/>
      <c r="AG81" s="9"/>
      <c r="AH81" s="9"/>
      <c r="AI81" s="9"/>
      <c r="AJ81" s="9"/>
    </row>
    <row r="82" spans="1:36" ht="15.75" customHeight="1">
      <c r="A82" s="9"/>
      <c r="B82" s="9"/>
      <c r="C82" s="42"/>
      <c r="D82" s="42"/>
      <c r="E82" s="42"/>
      <c r="F82" s="42"/>
      <c r="G82" s="42"/>
      <c r="H82" s="42"/>
      <c r="I82" s="42"/>
      <c r="J82" s="42"/>
      <c r="K82" s="42"/>
      <c r="L82" s="42"/>
      <c r="M82" s="42"/>
      <c r="N82" s="42"/>
      <c r="O82" s="44"/>
      <c r="P82" s="9"/>
      <c r="Q82" s="9"/>
      <c r="R82" s="9"/>
      <c r="S82" s="9"/>
      <c r="T82" s="9"/>
      <c r="U82" s="9"/>
      <c r="V82" s="9"/>
      <c r="W82" s="9"/>
      <c r="X82" s="9"/>
      <c r="Y82" s="9"/>
      <c r="Z82" s="9"/>
      <c r="AA82" s="9"/>
      <c r="AB82" s="9"/>
      <c r="AC82" s="9"/>
      <c r="AD82" s="9"/>
      <c r="AE82" s="9"/>
      <c r="AF82" s="9"/>
      <c r="AG82" s="9"/>
      <c r="AH82" s="9"/>
      <c r="AI82" s="9"/>
      <c r="AJ82" s="9"/>
    </row>
    <row r="83" spans="1:36" ht="15.75" customHeight="1">
      <c r="A83" s="9"/>
      <c r="B83" s="9"/>
      <c r="C83" s="42"/>
      <c r="D83" s="42"/>
      <c r="E83" s="42"/>
      <c r="F83" s="42"/>
      <c r="G83" s="42"/>
      <c r="H83" s="42"/>
      <c r="I83" s="42"/>
      <c r="J83" s="42"/>
      <c r="K83" s="42"/>
      <c r="L83" s="42"/>
      <c r="M83" s="42"/>
      <c r="N83" s="42"/>
      <c r="O83" s="44"/>
      <c r="P83" s="9"/>
      <c r="Q83" s="9"/>
      <c r="R83" s="9"/>
      <c r="S83" s="9"/>
      <c r="T83" s="9"/>
      <c r="U83" s="9"/>
      <c r="V83" s="9"/>
      <c r="W83" s="9"/>
      <c r="X83" s="9"/>
      <c r="Y83" s="9"/>
      <c r="Z83" s="9"/>
      <c r="AA83" s="9"/>
      <c r="AB83" s="9"/>
      <c r="AC83" s="9"/>
      <c r="AD83" s="9"/>
      <c r="AE83" s="9"/>
      <c r="AF83" s="9"/>
      <c r="AG83" s="9"/>
      <c r="AH83" s="9"/>
      <c r="AI83" s="9"/>
      <c r="AJ83" s="9"/>
    </row>
    <row r="84" spans="1:36" ht="15.75" customHeight="1">
      <c r="A84" s="9"/>
      <c r="B84" s="9"/>
      <c r="C84" s="42"/>
      <c r="D84" s="42"/>
      <c r="E84" s="42"/>
      <c r="F84" s="42"/>
      <c r="G84" s="42"/>
      <c r="H84" s="42"/>
      <c r="I84" s="42"/>
      <c r="J84" s="42"/>
      <c r="K84" s="42"/>
      <c r="L84" s="42"/>
      <c r="M84" s="42"/>
      <c r="N84" s="42"/>
      <c r="O84" s="44"/>
      <c r="P84" s="9"/>
      <c r="Q84" s="9"/>
      <c r="R84" s="9"/>
      <c r="S84" s="9"/>
      <c r="T84" s="9"/>
      <c r="U84" s="9"/>
      <c r="V84" s="9"/>
      <c r="W84" s="9"/>
      <c r="X84" s="9"/>
      <c r="Y84" s="9"/>
      <c r="Z84" s="9"/>
      <c r="AA84" s="9"/>
      <c r="AB84" s="9"/>
      <c r="AC84" s="9"/>
      <c r="AD84" s="9"/>
      <c r="AE84" s="9"/>
      <c r="AF84" s="9"/>
      <c r="AG84" s="9"/>
      <c r="AH84" s="9"/>
      <c r="AI84" s="9"/>
      <c r="AJ84" s="9"/>
    </row>
    <row r="85" spans="1:36" ht="15.75" customHeight="1">
      <c r="A85" s="9"/>
      <c r="B85" s="9"/>
      <c r="C85" s="42"/>
      <c r="D85" s="42"/>
      <c r="E85" s="42"/>
      <c r="F85" s="42"/>
      <c r="G85" s="42"/>
      <c r="H85" s="42"/>
      <c r="I85" s="42"/>
      <c r="J85" s="42"/>
      <c r="K85" s="42"/>
      <c r="L85" s="42"/>
      <c r="M85" s="42"/>
      <c r="N85" s="42"/>
      <c r="O85" s="44"/>
      <c r="P85" s="9"/>
      <c r="Q85" s="9"/>
      <c r="R85" s="9"/>
      <c r="S85" s="9"/>
      <c r="T85" s="9"/>
      <c r="U85" s="9"/>
      <c r="V85" s="9"/>
      <c r="W85" s="9"/>
      <c r="X85" s="9"/>
      <c r="Y85" s="9"/>
      <c r="Z85" s="9"/>
      <c r="AA85" s="9"/>
      <c r="AB85" s="9"/>
      <c r="AC85" s="9"/>
      <c r="AD85" s="9"/>
      <c r="AE85" s="9"/>
      <c r="AF85" s="9"/>
      <c r="AG85" s="9"/>
      <c r="AH85" s="9"/>
      <c r="AI85" s="9"/>
      <c r="AJ85" s="9"/>
    </row>
    <row r="86" spans="1:36" ht="15.75" customHeight="1">
      <c r="A86" s="9"/>
      <c r="B86" s="9"/>
      <c r="C86" s="42"/>
      <c r="D86" s="42"/>
      <c r="E86" s="42"/>
      <c r="F86" s="42"/>
      <c r="G86" s="42"/>
      <c r="H86" s="42"/>
      <c r="I86" s="42"/>
      <c r="J86" s="42"/>
      <c r="K86" s="42"/>
      <c r="L86" s="42"/>
      <c r="M86" s="42"/>
      <c r="N86" s="42"/>
      <c r="O86" s="44"/>
      <c r="P86" s="9"/>
      <c r="Q86" s="9"/>
      <c r="R86" s="9"/>
      <c r="S86" s="9"/>
      <c r="T86" s="9"/>
      <c r="U86" s="9"/>
      <c r="V86" s="9"/>
      <c r="W86" s="9"/>
      <c r="X86" s="9"/>
      <c r="Y86" s="9"/>
      <c r="Z86" s="9"/>
      <c r="AA86" s="9"/>
      <c r="AB86" s="9"/>
      <c r="AC86" s="9"/>
      <c r="AD86" s="9"/>
      <c r="AE86" s="9"/>
      <c r="AF86" s="9"/>
      <c r="AG86" s="9"/>
      <c r="AH86" s="9"/>
      <c r="AI86" s="9"/>
      <c r="AJ86" s="9"/>
    </row>
    <row r="87" spans="1:36" ht="15.75" customHeight="1">
      <c r="A87" s="9"/>
      <c r="B87" s="9"/>
      <c r="C87" s="42"/>
      <c r="D87" s="42"/>
      <c r="E87" s="42"/>
      <c r="F87" s="42"/>
      <c r="G87" s="42"/>
      <c r="H87" s="42"/>
      <c r="I87" s="42"/>
      <c r="J87" s="42"/>
      <c r="K87" s="42"/>
      <c r="L87" s="42"/>
      <c r="M87" s="42"/>
      <c r="N87" s="42"/>
      <c r="O87" s="44"/>
      <c r="P87" s="9"/>
      <c r="Q87" s="9"/>
      <c r="R87" s="9"/>
      <c r="S87" s="9"/>
      <c r="T87" s="9"/>
      <c r="U87" s="9"/>
      <c r="V87" s="9"/>
      <c r="W87" s="9"/>
      <c r="X87" s="9"/>
      <c r="Y87" s="9"/>
      <c r="Z87" s="9"/>
      <c r="AA87" s="9"/>
      <c r="AB87" s="9"/>
      <c r="AC87" s="9"/>
      <c r="AD87" s="9"/>
      <c r="AE87" s="9"/>
      <c r="AF87" s="9"/>
      <c r="AG87" s="9"/>
      <c r="AH87" s="9"/>
      <c r="AI87" s="9"/>
      <c r="AJ87" s="9"/>
    </row>
    <row r="88" spans="1:36" ht="15.75" customHeight="1">
      <c r="A88" s="9"/>
      <c r="B88" s="9"/>
      <c r="C88" s="42"/>
      <c r="D88" s="42"/>
      <c r="E88" s="42"/>
      <c r="F88" s="42"/>
      <c r="G88" s="42"/>
      <c r="H88" s="42"/>
      <c r="I88" s="42"/>
      <c r="J88" s="42"/>
      <c r="K88" s="42"/>
      <c r="L88" s="42"/>
      <c r="M88" s="42"/>
      <c r="N88" s="42"/>
      <c r="O88" s="44"/>
      <c r="P88" s="9"/>
      <c r="Q88" s="9"/>
      <c r="R88" s="9"/>
      <c r="S88" s="9"/>
      <c r="T88" s="9"/>
      <c r="U88" s="9"/>
      <c r="V88" s="9"/>
      <c r="W88" s="9"/>
      <c r="X88" s="9"/>
      <c r="Y88" s="9"/>
      <c r="Z88" s="9"/>
      <c r="AA88" s="9"/>
      <c r="AB88" s="9"/>
      <c r="AC88" s="9"/>
      <c r="AD88" s="9"/>
      <c r="AE88" s="9"/>
      <c r="AF88" s="9"/>
      <c r="AG88" s="9"/>
      <c r="AH88" s="9"/>
      <c r="AI88" s="9"/>
      <c r="AJ88" s="9"/>
    </row>
    <row r="89" spans="1:36" ht="15.75" customHeight="1">
      <c r="A89" s="9"/>
      <c r="B89" s="9"/>
      <c r="C89" s="42"/>
      <c r="D89" s="42"/>
      <c r="E89" s="42"/>
      <c r="F89" s="42"/>
      <c r="G89" s="42"/>
      <c r="H89" s="42"/>
      <c r="I89" s="42"/>
      <c r="J89" s="42"/>
      <c r="K89" s="42"/>
      <c r="L89" s="42"/>
      <c r="M89" s="42"/>
      <c r="N89" s="42"/>
      <c r="O89" s="44"/>
      <c r="P89" s="9"/>
      <c r="Q89" s="9"/>
      <c r="R89" s="9"/>
      <c r="S89" s="9"/>
      <c r="T89" s="9"/>
      <c r="U89" s="9"/>
      <c r="V89" s="9"/>
      <c r="W89" s="9"/>
      <c r="X89" s="9"/>
      <c r="Y89" s="9"/>
      <c r="Z89" s="9"/>
      <c r="AA89" s="9"/>
      <c r="AB89" s="9"/>
      <c r="AC89" s="9"/>
      <c r="AD89" s="9"/>
      <c r="AE89" s="9"/>
      <c r="AF89" s="9"/>
      <c r="AG89" s="9"/>
      <c r="AH89" s="9"/>
      <c r="AI89" s="9"/>
      <c r="AJ89" s="9"/>
    </row>
    <row r="90" spans="1:36" ht="15.75" customHeight="1">
      <c r="A90" s="9"/>
      <c r="B90" s="9"/>
      <c r="C90" s="42"/>
      <c r="D90" s="42"/>
      <c r="E90" s="42"/>
      <c r="F90" s="42"/>
      <c r="G90" s="42"/>
      <c r="H90" s="42"/>
      <c r="I90" s="42"/>
      <c r="J90" s="42"/>
      <c r="K90" s="42"/>
      <c r="L90" s="42"/>
      <c r="M90" s="42"/>
      <c r="N90" s="42"/>
      <c r="O90" s="44"/>
      <c r="P90" s="9"/>
      <c r="Q90" s="9"/>
      <c r="R90" s="9"/>
      <c r="S90" s="9"/>
      <c r="T90" s="9"/>
      <c r="U90" s="9"/>
      <c r="V90" s="9"/>
      <c r="W90" s="9"/>
      <c r="X90" s="9"/>
      <c r="Y90" s="9"/>
      <c r="Z90" s="9"/>
      <c r="AA90" s="9"/>
      <c r="AB90" s="9"/>
      <c r="AC90" s="9"/>
      <c r="AD90" s="9"/>
      <c r="AE90" s="9"/>
      <c r="AF90" s="9"/>
      <c r="AG90" s="9"/>
      <c r="AH90" s="9"/>
      <c r="AI90" s="9"/>
      <c r="AJ90" s="9"/>
    </row>
    <row r="91" spans="1:36" ht="15.75" customHeight="1">
      <c r="A91" s="9"/>
      <c r="B91" s="9"/>
      <c r="C91" s="42"/>
      <c r="D91" s="42"/>
      <c r="E91" s="42"/>
      <c r="F91" s="42"/>
      <c r="G91" s="42"/>
      <c r="H91" s="42"/>
      <c r="I91" s="42"/>
      <c r="J91" s="42"/>
      <c r="K91" s="42"/>
      <c r="L91" s="42"/>
      <c r="M91" s="42"/>
      <c r="N91" s="42"/>
      <c r="O91" s="44"/>
      <c r="P91" s="9"/>
      <c r="Q91" s="9"/>
      <c r="R91" s="9"/>
      <c r="S91" s="9"/>
      <c r="T91" s="9"/>
      <c r="U91" s="9"/>
      <c r="V91" s="9"/>
      <c r="W91" s="9"/>
      <c r="X91" s="9"/>
      <c r="Y91" s="9"/>
      <c r="Z91" s="9"/>
      <c r="AA91" s="9"/>
      <c r="AB91" s="9"/>
      <c r="AC91" s="9"/>
      <c r="AD91" s="9"/>
      <c r="AE91" s="9"/>
      <c r="AF91" s="9"/>
      <c r="AG91" s="9"/>
      <c r="AH91" s="9"/>
      <c r="AI91" s="9"/>
      <c r="AJ91" s="9"/>
    </row>
    <row r="92" spans="1:36" ht="15.75" customHeight="1">
      <c r="A92" s="9"/>
      <c r="B92" s="9"/>
      <c r="C92" s="42"/>
      <c r="D92" s="42"/>
      <c r="E92" s="42"/>
      <c r="F92" s="42"/>
      <c r="G92" s="42"/>
      <c r="H92" s="42"/>
      <c r="I92" s="42"/>
      <c r="J92" s="42"/>
      <c r="K92" s="42"/>
      <c r="L92" s="42"/>
      <c r="M92" s="42"/>
      <c r="N92" s="42"/>
      <c r="O92" s="44"/>
      <c r="P92" s="9"/>
      <c r="Q92" s="9"/>
      <c r="R92" s="9"/>
      <c r="S92" s="9"/>
      <c r="T92" s="9"/>
      <c r="U92" s="9"/>
      <c r="V92" s="9"/>
      <c r="W92" s="9"/>
      <c r="X92" s="9"/>
      <c r="Y92" s="9"/>
      <c r="Z92" s="9"/>
      <c r="AA92" s="9"/>
      <c r="AB92" s="9"/>
      <c r="AC92" s="9"/>
      <c r="AD92" s="9"/>
      <c r="AE92" s="9"/>
      <c r="AF92" s="9"/>
      <c r="AG92" s="9"/>
      <c r="AH92" s="9"/>
      <c r="AI92" s="9"/>
      <c r="AJ92" s="9"/>
    </row>
    <row r="93" spans="1:36" ht="15.75" customHeight="1">
      <c r="A93" s="9"/>
      <c r="B93" s="9"/>
      <c r="C93" s="42"/>
      <c r="D93" s="42"/>
      <c r="E93" s="42"/>
      <c r="F93" s="42"/>
      <c r="G93" s="42"/>
      <c r="H93" s="42"/>
      <c r="I93" s="42"/>
      <c r="J93" s="42"/>
      <c r="K93" s="42"/>
      <c r="L93" s="42"/>
      <c r="M93" s="42"/>
      <c r="N93" s="42"/>
      <c r="O93" s="44"/>
      <c r="P93" s="9"/>
      <c r="Q93" s="9"/>
      <c r="R93" s="9"/>
      <c r="S93" s="9"/>
      <c r="T93" s="9"/>
      <c r="U93" s="9"/>
      <c r="V93" s="9"/>
      <c r="W93" s="9"/>
      <c r="X93" s="9"/>
      <c r="Y93" s="9"/>
      <c r="Z93" s="9"/>
      <c r="AA93" s="9"/>
      <c r="AB93" s="9"/>
      <c r="AC93" s="9"/>
      <c r="AD93" s="9"/>
      <c r="AE93" s="9"/>
      <c r="AF93" s="9"/>
      <c r="AG93" s="9"/>
      <c r="AH93" s="9"/>
      <c r="AI93" s="9"/>
      <c r="AJ93" s="9"/>
    </row>
    <row r="94" spans="1:36" ht="15.75" customHeight="1">
      <c r="A94" s="9"/>
      <c r="B94" s="9"/>
      <c r="C94" s="42"/>
      <c r="D94" s="42"/>
      <c r="E94" s="42"/>
      <c r="F94" s="42"/>
      <c r="G94" s="42"/>
      <c r="H94" s="42"/>
      <c r="I94" s="42"/>
      <c r="J94" s="42"/>
      <c r="K94" s="42"/>
      <c r="L94" s="42"/>
      <c r="M94" s="42"/>
      <c r="N94" s="42"/>
      <c r="O94" s="44"/>
      <c r="P94" s="9"/>
      <c r="Q94" s="9"/>
      <c r="R94" s="9"/>
      <c r="S94" s="9"/>
      <c r="T94" s="9"/>
      <c r="U94" s="9"/>
      <c r="V94" s="9"/>
      <c r="W94" s="9"/>
      <c r="X94" s="9"/>
      <c r="Y94" s="9"/>
      <c r="Z94" s="9"/>
      <c r="AA94" s="9"/>
      <c r="AB94" s="9"/>
      <c r="AC94" s="9"/>
      <c r="AD94" s="9"/>
      <c r="AE94" s="9"/>
      <c r="AF94" s="9"/>
      <c r="AG94" s="9"/>
      <c r="AH94" s="9"/>
      <c r="AI94" s="9"/>
      <c r="AJ94" s="9"/>
    </row>
    <row r="95" spans="1:36" ht="15.75" customHeight="1">
      <c r="A95" s="9"/>
      <c r="B95" s="9"/>
      <c r="C95" s="42"/>
      <c r="D95" s="42"/>
      <c r="E95" s="42"/>
      <c r="F95" s="42"/>
      <c r="G95" s="42"/>
      <c r="H95" s="42"/>
      <c r="I95" s="42"/>
      <c r="J95" s="42"/>
      <c r="K95" s="42"/>
      <c r="L95" s="42"/>
      <c r="M95" s="42"/>
      <c r="N95" s="42"/>
      <c r="O95" s="44"/>
      <c r="P95" s="9"/>
      <c r="Q95" s="9"/>
      <c r="R95" s="9"/>
      <c r="S95" s="9"/>
      <c r="T95" s="9"/>
      <c r="U95" s="9"/>
      <c r="V95" s="9"/>
      <c r="W95" s="9"/>
      <c r="X95" s="9"/>
      <c r="Y95" s="9"/>
      <c r="Z95" s="9"/>
      <c r="AA95" s="9"/>
      <c r="AB95" s="9"/>
      <c r="AC95" s="9"/>
      <c r="AD95" s="9"/>
      <c r="AE95" s="9"/>
      <c r="AF95" s="9"/>
      <c r="AG95" s="9"/>
      <c r="AH95" s="9"/>
      <c r="AI95" s="9"/>
      <c r="AJ95" s="9"/>
    </row>
    <row r="96" spans="1:36" ht="15.75" customHeight="1">
      <c r="A96" s="9"/>
      <c r="B96" s="9"/>
      <c r="C96" s="42"/>
      <c r="D96" s="42"/>
      <c r="E96" s="42"/>
      <c r="F96" s="42"/>
      <c r="G96" s="42"/>
      <c r="H96" s="42"/>
      <c r="I96" s="42"/>
      <c r="J96" s="42"/>
      <c r="K96" s="42"/>
      <c r="L96" s="42"/>
      <c r="M96" s="42"/>
      <c r="N96" s="42"/>
      <c r="O96" s="44"/>
      <c r="P96" s="9"/>
      <c r="Q96" s="9"/>
      <c r="R96" s="9"/>
      <c r="S96" s="9"/>
      <c r="T96" s="9"/>
      <c r="U96" s="9"/>
      <c r="V96" s="9"/>
      <c r="W96" s="9"/>
      <c r="X96" s="9"/>
      <c r="Y96" s="9"/>
      <c r="Z96" s="9"/>
      <c r="AA96" s="9"/>
      <c r="AB96" s="9"/>
      <c r="AC96" s="9"/>
      <c r="AD96" s="9"/>
      <c r="AE96" s="9"/>
      <c r="AF96" s="9"/>
      <c r="AG96" s="9"/>
      <c r="AH96" s="9"/>
      <c r="AI96" s="9"/>
      <c r="AJ96" s="9"/>
    </row>
    <row r="97" spans="1:36" ht="15.75" customHeight="1">
      <c r="A97" s="9"/>
      <c r="B97" s="9"/>
      <c r="C97" s="42"/>
      <c r="D97" s="42"/>
      <c r="E97" s="42"/>
      <c r="F97" s="42"/>
      <c r="G97" s="42"/>
      <c r="H97" s="42"/>
      <c r="I97" s="42"/>
      <c r="J97" s="42"/>
      <c r="K97" s="42"/>
      <c r="L97" s="42"/>
      <c r="M97" s="42"/>
      <c r="N97" s="42"/>
      <c r="O97" s="44"/>
      <c r="P97" s="9"/>
      <c r="Q97" s="9"/>
      <c r="R97" s="9"/>
      <c r="S97" s="9"/>
      <c r="T97" s="9"/>
      <c r="U97" s="9"/>
      <c r="V97" s="9"/>
      <c r="W97" s="9"/>
      <c r="X97" s="9"/>
      <c r="Y97" s="9"/>
      <c r="Z97" s="9"/>
      <c r="AA97" s="9"/>
      <c r="AB97" s="9"/>
      <c r="AC97" s="9"/>
      <c r="AD97" s="9"/>
      <c r="AE97" s="9"/>
      <c r="AF97" s="9"/>
      <c r="AG97" s="9"/>
      <c r="AH97" s="9"/>
      <c r="AI97" s="9"/>
      <c r="AJ97" s="9"/>
    </row>
    <row r="98" spans="1:36" ht="15.75" customHeight="1">
      <c r="A98" s="9"/>
      <c r="B98" s="9"/>
      <c r="C98" s="42"/>
      <c r="D98" s="42"/>
      <c r="E98" s="42"/>
      <c r="F98" s="42"/>
      <c r="G98" s="42"/>
      <c r="H98" s="42"/>
      <c r="I98" s="42"/>
      <c r="J98" s="42"/>
      <c r="K98" s="42"/>
      <c r="L98" s="42"/>
      <c r="M98" s="42"/>
      <c r="N98" s="42"/>
      <c r="O98" s="44"/>
      <c r="P98" s="9"/>
      <c r="Q98" s="9"/>
      <c r="R98" s="9"/>
      <c r="S98" s="9"/>
      <c r="T98" s="9"/>
      <c r="U98" s="9"/>
      <c r="V98" s="9"/>
      <c r="W98" s="9"/>
      <c r="X98" s="9"/>
      <c r="Y98" s="9"/>
      <c r="Z98" s="9"/>
      <c r="AA98" s="9"/>
      <c r="AB98" s="9"/>
      <c r="AC98" s="9"/>
      <c r="AD98" s="9"/>
      <c r="AE98" s="9"/>
      <c r="AF98" s="9"/>
      <c r="AG98" s="9"/>
      <c r="AH98" s="9"/>
      <c r="AI98" s="9"/>
      <c r="AJ98" s="9"/>
    </row>
    <row r="99" spans="1:36" ht="15.75" customHeight="1">
      <c r="A99" s="9"/>
      <c r="B99" s="9"/>
      <c r="C99" s="42"/>
      <c r="D99" s="42"/>
      <c r="E99" s="42"/>
      <c r="F99" s="42"/>
      <c r="G99" s="42"/>
      <c r="H99" s="42"/>
      <c r="I99" s="42"/>
      <c r="J99" s="42"/>
      <c r="K99" s="42"/>
      <c r="L99" s="42"/>
      <c r="M99" s="42"/>
      <c r="N99" s="42"/>
      <c r="O99" s="44"/>
      <c r="P99" s="9"/>
      <c r="Q99" s="9"/>
      <c r="R99" s="9"/>
      <c r="S99" s="9"/>
      <c r="T99" s="9"/>
      <c r="U99" s="9"/>
      <c r="V99" s="9"/>
      <c r="W99" s="9"/>
      <c r="X99" s="9"/>
      <c r="Y99" s="9"/>
      <c r="Z99" s="9"/>
      <c r="AA99" s="9"/>
      <c r="AB99" s="9"/>
      <c r="AC99" s="9"/>
      <c r="AD99" s="9"/>
      <c r="AE99" s="9"/>
      <c r="AF99" s="9"/>
      <c r="AG99" s="9"/>
      <c r="AH99" s="9"/>
      <c r="AI99" s="9"/>
      <c r="AJ99" s="9"/>
    </row>
    <row r="100" spans="1:36" ht="15.75" customHeight="1">
      <c r="A100" s="9"/>
      <c r="B100" s="9"/>
      <c r="C100" s="42"/>
      <c r="D100" s="42"/>
      <c r="E100" s="42"/>
      <c r="F100" s="42"/>
      <c r="G100" s="42"/>
      <c r="H100" s="42"/>
      <c r="I100" s="42"/>
      <c r="J100" s="42"/>
      <c r="K100" s="42"/>
      <c r="L100" s="42"/>
      <c r="M100" s="42"/>
      <c r="N100" s="42"/>
      <c r="O100" s="44"/>
      <c r="P100" s="9"/>
      <c r="Q100" s="9"/>
      <c r="R100" s="9"/>
      <c r="S100" s="9"/>
      <c r="T100" s="9"/>
      <c r="U100" s="9"/>
      <c r="V100" s="9"/>
      <c r="W100" s="9"/>
      <c r="X100" s="9"/>
      <c r="Y100" s="9"/>
      <c r="Z100" s="9"/>
      <c r="AA100" s="9"/>
      <c r="AB100" s="9"/>
      <c r="AC100" s="9"/>
      <c r="AD100" s="9"/>
      <c r="AE100" s="9"/>
      <c r="AF100" s="9"/>
      <c r="AG100" s="9"/>
      <c r="AH100" s="9"/>
      <c r="AI100" s="9"/>
      <c r="AJ100" s="9"/>
    </row>
    <row r="101" spans="1:36" ht="15.75" customHeight="1">
      <c r="A101" s="9"/>
      <c r="B101" s="9"/>
      <c r="C101" s="42"/>
      <c r="D101" s="42"/>
      <c r="E101" s="42"/>
      <c r="F101" s="42"/>
      <c r="G101" s="42"/>
      <c r="H101" s="42"/>
      <c r="I101" s="42"/>
      <c r="J101" s="42"/>
      <c r="K101" s="42"/>
      <c r="L101" s="42"/>
      <c r="M101" s="42"/>
      <c r="N101" s="42"/>
      <c r="O101" s="44"/>
      <c r="P101" s="9"/>
      <c r="Q101" s="9"/>
      <c r="R101" s="9"/>
      <c r="S101" s="9"/>
      <c r="T101" s="9"/>
      <c r="U101" s="9"/>
      <c r="V101" s="9"/>
      <c r="W101" s="9"/>
      <c r="X101" s="9"/>
      <c r="Y101" s="9"/>
      <c r="Z101" s="9"/>
      <c r="AA101" s="9"/>
      <c r="AB101" s="9"/>
      <c r="AC101" s="9"/>
      <c r="AD101" s="9"/>
      <c r="AE101" s="9"/>
      <c r="AF101" s="9"/>
      <c r="AG101" s="9"/>
      <c r="AH101" s="9"/>
      <c r="AI101" s="9"/>
      <c r="AJ101" s="9"/>
    </row>
    <row r="102" spans="1:36" ht="15.75" customHeight="1">
      <c r="A102" s="9"/>
      <c r="B102" s="9"/>
      <c r="C102" s="42"/>
      <c r="D102" s="42"/>
      <c r="E102" s="42"/>
      <c r="F102" s="42"/>
      <c r="G102" s="42"/>
      <c r="H102" s="42"/>
      <c r="I102" s="42"/>
      <c r="J102" s="42"/>
      <c r="K102" s="42"/>
      <c r="L102" s="42"/>
      <c r="M102" s="42"/>
      <c r="N102" s="42"/>
      <c r="O102" s="44"/>
      <c r="P102" s="9"/>
      <c r="Q102" s="9"/>
      <c r="R102" s="9"/>
      <c r="S102" s="9"/>
      <c r="T102" s="9"/>
      <c r="U102" s="9"/>
      <c r="V102" s="9"/>
      <c r="W102" s="9"/>
      <c r="X102" s="9"/>
      <c r="Y102" s="9"/>
      <c r="Z102" s="9"/>
      <c r="AA102" s="9"/>
      <c r="AB102" s="9"/>
      <c r="AC102" s="9"/>
      <c r="AD102" s="9"/>
      <c r="AE102" s="9"/>
      <c r="AF102" s="9"/>
      <c r="AG102" s="9"/>
      <c r="AH102" s="9"/>
      <c r="AI102" s="9"/>
      <c r="AJ102" s="9"/>
    </row>
    <row r="103" spans="1:36" ht="15.75" customHeight="1">
      <c r="A103" s="9"/>
      <c r="B103" s="9"/>
      <c r="C103" s="42"/>
      <c r="D103" s="42"/>
      <c r="E103" s="42"/>
      <c r="F103" s="42"/>
      <c r="G103" s="42"/>
      <c r="H103" s="42"/>
      <c r="I103" s="42"/>
      <c r="J103" s="42"/>
      <c r="K103" s="42"/>
      <c r="L103" s="42"/>
      <c r="M103" s="42"/>
      <c r="N103" s="42"/>
      <c r="O103" s="44"/>
      <c r="P103" s="9"/>
      <c r="Q103" s="9"/>
      <c r="R103" s="9"/>
      <c r="S103" s="9"/>
      <c r="T103" s="9"/>
      <c r="U103" s="9"/>
      <c r="V103" s="9"/>
      <c r="W103" s="9"/>
      <c r="X103" s="9"/>
      <c r="Y103" s="9"/>
      <c r="Z103" s="9"/>
      <c r="AA103" s="9"/>
      <c r="AB103" s="9"/>
      <c r="AC103" s="9"/>
      <c r="AD103" s="9"/>
      <c r="AE103" s="9"/>
      <c r="AF103" s="9"/>
      <c r="AG103" s="9"/>
      <c r="AH103" s="9"/>
      <c r="AI103" s="9"/>
      <c r="AJ103" s="9"/>
    </row>
    <row r="104" spans="1:36" ht="15.75" customHeight="1">
      <c r="A104" s="9"/>
      <c r="B104" s="9"/>
      <c r="C104" s="42"/>
      <c r="D104" s="42"/>
      <c r="E104" s="42"/>
      <c r="F104" s="42"/>
      <c r="G104" s="42"/>
      <c r="H104" s="42"/>
      <c r="I104" s="42"/>
      <c r="J104" s="42"/>
      <c r="K104" s="42"/>
      <c r="L104" s="42"/>
      <c r="M104" s="42"/>
      <c r="N104" s="42"/>
      <c r="O104" s="44"/>
      <c r="P104" s="9"/>
      <c r="Q104" s="9"/>
      <c r="R104" s="9"/>
      <c r="S104" s="9"/>
      <c r="T104" s="9"/>
      <c r="U104" s="9"/>
      <c r="V104" s="9"/>
      <c r="W104" s="9"/>
      <c r="X104" s="9"/>
      <c r="Y104" s="9"/>
      <c r="Z104" s="9"/>
      <c r="AA104" s="9"/>
      <c r="AB104" s="9"/>
      <c r="AC104" s="9"/>
      <c r="AD104" s="9"/>
      <c r="AE104" s="9"/>
      <c r="AF104" s="9"/>
      <c r="AG104" s="9"/>
      <c r="AH104" s="9"/>
      <c r="AI104" s="9"/>
      <c r="AJ104" s="9"/>
    </row>
    <row r="105" spans="1:36" ht="15.75" customHeight="1">
      <c r="A105" s="9"/>
      <c r="B105" s="9"/>
      <c r="C105" s="42"/>
      <c r="D105" s="42"/>
      <c r="E105" s="42"/>
      <c r="F105" s="42"/>
      <c r="G105" s="42"/>
      <c r="H105" s="42"/>
      <c r="I105" s="42"/>
      <c r="J105" s="42"/>
      <c r="K105" s="42"/>
      <c r="L105" s="42"/>
      <c r="M105" s="42"/>
      <c r="N105" s="42"/>
      <c r="O105" s="44"/>
      <c r="P105" s="9"/>
      <c r="Q105" s="9"/>
      <c r="R105" s="9"/>
      <c r="S105" s="9"/>
      <c r="T105" s="9"/>
      <c r="U105" s="9"/>
      <c r="V105" s="9"/>
      <c r="W105" s="9"/>
      <c r="X105" s="9"/>
      <c r="Y105" s="9"/>
      <c r="Z105" s="9"/>
      <c r="AA105" s="9"/>
      <c r="AB105" s="9"/>
      <c r="AC105" s="9"/>
      <c r="AD105" s="9"/>
      <c r="AE105" s="9"/>
      <c r="AF105" s="9"/>
      <c r="AG105" s="9"/>
      <c r="AH105" s="9"/>
      <c r="AI105" s="9"/>
      <c r="AJ105" s="9"/>
    </row>
    <row r="106" spans="1:36" ht="15.75" customHeight="1">
      <c r="A106" s="9"/>
      <c r="B106" s="9"/>
      <c r="C106" s="42"/>
      <c r="D106" s="42"/>
      <c r="E106" s="42"/>
      <c r="F106" s="42"/>
      <c r="G106" s="42"/>
      <c r="H106" s="42"/>
      <c r="I106" s="42"/>
      <c r="J106" s="42"/>
      <c r="K106" s="42"/>
      <c r="L106" s="42"/>
      <c r="M106" s="42"/>
      <c r="N106" s="42"/>
      <c r="O106" s="44"/>
      <c r="P106" s="9"/>
      <c r="Q106" s="9"/>
      <c r="R106" s="9"/>
      <c r="S106" s="9"/>
      <c r="T106" s="9"/>
      <c r="U106" s="9"/>
      <c r="V106" s="9"/>
      <c r="W106" s="9"/>
      <c r="X106" s="9"/>
      <c r="Y106" s="9"/>
      <c r="Z106" s="9"/>
      <c r="AA106" s="9"/>
      <c r="AB106" s="9"/>
      <c r="AC106" s="9"/>
      <c r="AD106" s="9"/>
      <c r="AE106" s="9"/>
      <c r="AF106" s="9"/>
      <c r="AG106" s="9"/>
      <c r="AH106" s="9"/>
      <c r="AI106" s="9"/>
      <c r="AJ106" s="9"/>
    </row>
    <row r="107" spans="1:36" ht="15.75" customHeight="1">
      <c r="A107" s="9"/>
      <c r="B107" s="9"/>
      <c r="C107" s="42"/>
      <c r="D107" s="42"/>
      <c r="E107" s="42"/>
      <c r="F107" s="42"/>
      <c r="G107" s="42"/>
      <c r="H107" s="42"/>
      <c r="I107" s="42"/>
      <c r="J107" s="42"/>
      <c r="K107" s="42"/>
      <c r="L107" s="42"/>
      <c r="M107" s="42"/>
      <c r="N107" s="42"/>
      <c r="O107" s="44"/>
      <c r="P107" s="9"/>
      <c r="Q107" s="9"/>
      <c r="R107" s="9"/>
      <c r="S107" s="9"/>
      <c r="T107" s="9"/>
      <c r="U107" s="9"/>
      <c r="V107" s="9"/>
      <c r="W107" s="9"/>
      <c r="X107" s="9"/>
      <c r="Y107" s="9"/>
      <c r="Z107" s="9"/>
      <c r="AA107" s="9"/>
      <c r="AB107" s="9"/>
      <c r="AC107" s="9"/>
      <c r="AD107" s="9"/>
      <c r="AE107" s="9"/>
      <c r="AF107" s="9"/>
      <c r="AG107" s="9"/>
      <c r="AH107" s="9"/>
      <c r="AI107" s="9"/>
      <c r="AJ107" s="9"/>
    </row>
    <row r="108" spans="1:36" ht="15.75" customHeight="1">
      <c r="A108" s="9"/>
      <c r="B108" s="9"/>
      <c r="C108" s="42"/>
      <c r="D108" s="42"/>
      <c r="E108" s="42"/>
      <c r="F108" s="42"/>
      <c r="G108" s="42"/>
      <c r="H108" s="42"/>
      <c r="I108" s="42"/>
      <c r="J108" s="42"/>
      <c r="K108" s="42"/>
      <c r="L108" s="42"/>
      <c r="M108" s="42"/>
      <c r="N108" s="42"/>
      <c r="O108" s="44"/>
      <c r="P108" s="9"/>
      <c r="Q108" s="9"/>
      <c r="R108" s="9"/>
      <c r="S108" s="9"/>
      <c r="T108" s="9"/>
      <c r="U108" s="9"/>
      <c r="V108" s="9"/>
      <c r="W108" s="9"/>
      <c r="X108" s="9"/>
      <c r="Y108" s="9"/>
      <c r="Z108" s="9"/>
      <c r="AA108" s="9"/>
      <c r="AB108" s="9"/>
      <c r="AC108" s="9"/>
      <c r="AD108" s="9"/>
      <c r="AE108" s="9"/>
      <c r="AF108" s="9"/>
      <c r="AG108" s="9"/>
      <c r="AH108" s="9"/>
      <c r="AI108" s="9"/>
      <c r="AJ108" s="9"/>
    </row>
    <row r="109" spans="1:36" ht="15.75" customHeight="1">
      <c r="A109" s="9"/>
      <c r="B109" s="9"/>
      <c r="C109" s="42"/>
      <c r="D109" s="42"/>
      <c r="E109" s="42"/>
      <c r="F109" s="42"/>
      <c r="G109" s="42"/>
      <c r="H109" s="42"/>
      <c r="I109" s="42"/>
      <c r="J109" s="42"/>
      <c r="K109" s="42"/>
      <c r="L109" s="42"/>
      <c r="M109" s="42"/>
      <c r="N109" s="42"/>
      <c r="O109" s="44"/>
      <c r="P109" s="9"/>
      <c r="Q109" s="9"/>
      <c r="R109" s="9"/>
      <c r="S109" s="9"/>
      <c r="T109" s="9"/>
      <c r="U109" s="9"/>
      <c r="V109" s="9"/>
      <c r="W109" s="9"/>
      <c r="X109" s="9"/>
      <c r="Y109" s="9"/>
      <c r="Z109" s="9"/>
      <c r="AA109" s="9"/>
      <c r="AB109" s="9"/>
      <c r="AC109" s="9"/>
      <c r="AD109" s="9"/>
      <c r="AE109" s="9"/>
      <c r="AF109" s="9"/>
      <c r="AG109" s="9"/>
      <c r="AH109" s="9"/>
      <c r="AI109" s="9"/>
      <c r="AJ109" s="9"/>
    </row>
    <row r="110" spans="1:36" ht="15.75" customHeight="1">
      <c r="A110" s="9"/>
      <c r="B110" s="9"/>
      <c r="C110" s="42"/>
      <c r="D110" s="42"/>
      <c r="E110" s="42"/>
      <c r="F110" s="42"/>
      <c r="G110" s="42"/>
      <c r="H110" s="42"/>
      <c r="I110" s="42"/>
      <c r="J110" s="42"/>
      <c r="K110" s="42"/>
      <c r="L110" s="42"/>
      <c r="M110" s="42"/>
      <c r="N110" s="42"/>
      <c r="O110" s="44"/>
      <c r="P110" s="9"/>
      <c r="Q110" s="9"/>
      <c r="R110" s="9"/>
      <c r="S110" s="9"/>
      <c r="T110" s="9"/>
      <c r="U110" s="9"/>
      <c r="V110" s="9"/>
      <c r="W110" s="9"/>
      <c r="X110" s="9"/>
      <c r="Y110" s="9"/>
      <c r="Z110" s="9"/>
      <c r="AA110" s="9"/>
      <c r="AB110" s="9"/>
      <c r="AC110" s="9"/>
      <c r="AD110" s="9"/>
      <c r="AE110" s="9"/>
      <c r="AF110" s="9"/>
      <c r="AG110" s="9"/>
      <c r="AH110" s="9"/>
      <c r="AI110" s="9"/>
      <c r="AJ110" s="9"/>
    </row>
    <row r="111" spans="1:36" ht="15.75" customHeight="1">
      <c r="A111" s="9"/>
      <c r="B111" s="9"/>
      <c r="C111" s="42"/>
      <c r="D111" s="42"/>
      <c r="E111" s="42"/>
      <c r="F111" s="42"/>
      <c r="G111" s="42"/>
      <c r="H111" s="42"/>
      <c r="I111" s="42"/>
      <c r="J111" s="42"/>
      <c r="K111" s="42"/>
      <c r="L111" s="42"/>
      <c r="M111" s="42"/>
      <c r="N111" s="42"/>
      <c r="O111" s="44"/>
      <c r="P111" s="9"/>
      <c r="Q111" s="9"/>
      <c r="R111" s="9"/>
      <c r="S111" s="9"/>
      <c r="T111" s="9"/>
      <c r="U111" s="9"/>
      <c r="V111" s="9"/>
      <c r="W111" s="9"/>
      <c r="X111" s="9"/>
      <c r="Y111" s="9"/>
      <c r="Z111" s="9"/>
      <c r="AA111" s="9"/>
      <c r="AB111" s="9"/>
      <c r="AC111" s="9"/>
      <c r="AD111" s="9"/>
      <c r="AE111" s="9"/>
      <c r="AF111" s="9"/>
      <c r="AG111" s="9"/>
      <c r="AH111" s="9"/>
      <c r="AI111" s="9"/>
      <c r="AJ111" s="9"/>
    </row>
    <row r="112" spans="1:36" ht="15.75" customHeight="1">
      <c r="A112" s="9"/>
      <c r="B112" s="9"/>
      <c r="C112" s="42"/>
      <c r="D112" s="42"/>
      <c r="E112" s="42"/>
      <c r="F112" s="42"/>
      <c r="G112" s="42"/>
      <c r="H112" s="42"/>
      <c r="I112" s="42"/>
      <c r="J112" s="42"/>
      <c r="K112" s="42"/>
      <c r="L112" s="42"/>
      <c r="M112" s="42"/>
      <c r="N112" s="42"/>
      <c r="O112" s="44"/>
      <c r="P112" s="9"/>
      <c r="Q112" s="9"/>
      <c r="R112" s="9"/>
      <c r="S112" s="9"/>
      <c r="T112" s="9"/>
      <c r="U112" s="9"/>
      <c r="V112" s="9"/>
      <c r="W112" s="9"/>
      <c r="X112" s="9"/>
      <c r="Y112" s="9"/>
      <c r="Z112" s="9"/>
      <c r="AA112" s="9"/>
      <c r="AB112" s="9"/>
      <c r="AC112" s="9"/>
      <c r="AD112" s="9"/>
      <c r="AE112" s="9"/>
      <c r="AF112" s="9"/>
      <c r="AG112" s="9"/>
      <c r="AH112" s="9"/>
      <c r="AI112" s="9"/>
      <c r="AJ112" s="9"/>
    </row>
    <row r="113" spans="1:36" ht="15.75" customHeight="1">
      <c r="A113" s="9"/>
      <c r="B113" s="9"/>
      <c r="C113" s="42"/>
      <c r="D113" s="42"/>
      <c r="E113" s="42"/>
      <c r="F113" s="42"/>
      <c r="G113" s="42"/>
      <c r="H113" s="42"/>
      <c r="I113" s="42"/>
      <c r="J113" s="42"/>
      <c r="K113" s="42"/>
      <c r="L113" s="42"/>
      <c r="M113" s="42"/>
      <c r="N113" s="42"/>
      <c r="O113" s="44"/>
      <c r="P113" s="9"/>
      <c r="Q113" s="9"/>
      <c r="R113" s="9"/>
      <c r="S113" s="9"/>
      <c r="T113" s="9"/>
      <c r="U113" s="9"/>
      <c r="V113" s="9"/>
      <c r="W113" s="9"/>
      <c r="X113" s="9"/>
      <c r="Y113" s="9"/>
      <c r="Z113" s="9"/>
      <c r="AA113" s="9"/>
      <c r="AB113" s="9"/>
      <c r="AC113" s="9"/>
      <c r="AD113" s="9"/>
      <c r="AE113" s="9"/>
      <c r="AF113" s="9"/>
      <c r="AG113" s="9"/>
      <c r="AH113" s="9"/>
      <c r="AI113" s="9"/>
      <c r="AJ113" s="9"/>
    </row>
    <row r="114" spans="1:36" ht="15.75" customHeight="1">
      <c r="A114" s="9"/>
      <c r="B114" s="9"/>
      <c r="C114" s="42"/>
      <c r="D114" s="42"/>
      <c r="E114" s="42"/>
      <c r="F114" s="42"/>
      <c r="G114" s="42"/>
      <c r="H114" s="42"/>
      <c r="I114" s="42"/>
      <c r="J114" s="42"/>
      <c r="K114" s="42"/>
      <c r="L114" s="42"/>
      <c r="M114" s="42"/>
      <c r="N114" s="42"/>
      <c r="O114" s="44"/>
      <c r="P114" s="9"/>
      <c r="Q114" s="9"/>
      <c r="R114" s="9"/>
      <c r="S114" s="9"/>
      <c r="T114" s="9"/>
      <c r="U114" s="9"/>
      <c r="V114" s="9"/>
      <c r="W114" s="9"/>
      <c r="X114" s="9"/>
      <c r="Y114" s="9"/>
      <c r="Z114" s="9"/>
      <c r="AA114" s="9"/>
      <c r="AB114" s="9"/>
      <c r="AC114" s="9"/>
      <c r="AD114" s="9"/>
      <c r="AE114" s="9"/>
      <c r="AF114" s="9"/>
      <c r="AG114" s="9"/>
      <c r="AH114" s="9"/>
      <c r="AI114" s="9"/>
      <c r="AJ114" s="9"/>
    </row>
    <row r="115" spans="1:36" ht="15.75" customHeight="1">
      <c r="A115" s="9"/>
      <c r="B115" s="9"/>
      <c r="C115" s="42"/>
      <c r="D115" s="42"/>
      <c r="E115" s="42"/>
      <c r="F115" s="42"/>
      <c r="G115" s="42"/>
      <c r="H115" s="42"/>
      <c r="I115" s="42"/>
      <c r="J115" s="42"/>
      <c r="K115" s="42"/>
      <c r="L115" s="42"/>
      <c r="M115" s="42"/>
      <c r="N115" s="42"/>
      <c r="O115" s="44"/>
      <c r="P115" s="9"/>
      <c r="Q115" s="9"/>
      <c r="R115" s="9"/>
      <c r="S115" s="9"/>
      <c r="T115" s="9"/>
      <c r="U115" s="9"/>
      <c r="V115" s="9"/>
      <c r="W115" s="9"/>
      <c r="X115" s="9"/>
      <c r="Y115" s="9"/>
      <c r="Z115" s="9"/>
      <c r="AA115" s="9"/>
      <c r="AB115" s="9"/>
      <c r="AC115" s="9"/>
      <c r="AD115" s="9"/>
      <c r="AE115" s="9"/>
      <c r="AF115" s="9"/>
      <c r="AG115" s="9"/>
      <c r="AH115" s="9"/>
      <c r="AI115" s="9"/>
      <c r="AJ115" s="9"/>
    </row>
    <row r="116" spans="1:36" ht="15.75" customHeight="1">
      <c r="A116" s="9"/>
      <c r="B116" s="9"/>
      <c r="C116" s="42"/>
      <c r="D116" s="42"/>
      <c r="E116" s="42"/>
      <c r="F116" s="42"/>
      <c r="G116" s="42"/>
      <c r="H116" s="42"/>
      <c r="I116" s="42"/>
      <c r="J116" s="42"/>
      <c r="K116" s="42"/>
      <c r="L116" s="42"/>
      <c r="M116" s="42"/>
      <c r="N116" s="42"/>
      <c r="O116" s="44"/>
      <c r="P116" s="9"/>
      <c r="Q116" s="9"/>
      <c r="R116" s="9"/>
      <c r="S116" s="9"/>
      <c r="T116" s="9"/>
      <c r="U116" s="9"/>
      <c r="V116" s="9"/>
      <c r="W116" s="9"/>
      <c r="X116" s="9"/>
      <c r="Y116" s="9"/>
      <c r="Z116" s="9"/>
      <c r="AA116" s="9"/>
      <c r="AB116" s="9"/>
      <c r="AC116" s="9"/>
      <c r="AD116" s="9"/>
      <c r="AE116" s="9"/>
      <c r="AF116" s="9"/>
      <c r="AG116" s="9"/>
      <c r="AH116" s="9"/>
      <c r="AI116" s="9"/>
      <c r="AJ116" s="9"/>
    </row>
    <row r="117" spans="1:36" ht="15.75" customHeight="1">
      <c r="A117" s="9"/>
      <c r="B117" s="9"/>
      <c r="C117" s="42"/>
      <c r="D117" s="42"/>
      <c r="E117" s="42"/>
      <c r="F117" s="42"/>
      <c r="G117" s="42"/>
      <c r="H117" s="42"/>
      <c r="I117" s="42"/>
      <c r="J117" s="42"/>
      <c r="K117" s="42"/>
      <c r="L117" s="42"/>
      <c r="M117" s="42"/>
      <c r="N117" s="42"/>
      <c r="O117" s="44"/>
      <c r="P117" s="9"/>
      <c r="Q117" s="9"/>
      <c r="R117" s="9"/>
      <c r="S117" s="9"/>
      <c r="T117" s="9"/>
      <c r="U117" s="9"/>
      <c r="V117" s="9"/>
      <c r="W117" s="9"/>
      <c r="X117" s="9"/>
      <c r="Y117" s="9"/>
      <c r="Z117" s="9"/>
      <c r="AA117" s="9"/>
      <c r="AB117" s="9"/>
      <c r="AC117" s="9"/>
      <c r="AD117" s="9"/>
      <c r="AE117" s="9"/>
      <c r="AF117" s="9"/>
      <c r="AG117" s="9"/>
      <c r="AH117" s="9"/>
      <c r="AI117" s="9"/>
      <c r="AJ117" s="9"/>
    </row>
    <row r="118" spans="1:36" ht="15.75" customHeight="1">
      <c r="A118" s="9"/>
      <c r="B118" s="9"/>
      <c r="C118" s="42"/>
      <c r="D118" s="42"/>
      <c r="E118" s="42"/>
      <c r="F118" s="42"/>
      <c r="G118" s="42"/>
      <c r="H118" s="42"/>
      <c r="I118" s="42"/>
      <c r="J118" s="42"/>
      <c r="K118" s="42"/>
      <c r="L118" s="42"/>
      <c r="M118" s="42"/>
      <c r="N118" s="42"/>
      <c r="O118" s="44"/>
      <c r="P118" s="9"/>
      <c r="Q118" s="9"/>
      <c r="R118" s="9"/>
      <c r="S118" s="9"/>
      <c r="T118" s="9"/>
      <c r="U118" s="9"/>
      <c r="V118" s="9"/>
      <c r="W118" s="9"/>
      <c r="X118" s="9"/>
      <c r="Y118" s="9"/>
      <c r="Z118" s="9"/>
      <c r="AA118" s="9"/>
      <c r="AB118" s="9"/>
      <c r="AC118" s="9"/>
      <c r="AD118" s="9"/>
      <c r="AE118" s="9"/>
      <c r="AF118" s="9"/>
      <c r="AG118" s="9"/>
      <c r="AH118" s="9"/>
      <c r="AI118" s="9"/>
      <c r="AJ118" s="9"/>
    </row>
    <row r="119" spans="1:36" ht="15.75" customHeight="1">
      <c r="A119" s="9"/>
      <c r="B119" s="9"/>
      <c r="C119" s="42"/>
      <c r="D119" s="42"/>
      <c r="E119" s="42"/>
      <c r="F119" s="42"/>
      <c r="G119" s="42"/>
      <c r="H119" s="42"/>
      <c r="I119" s="42"/>
      <c r="J119" s="42"/>
      <c r="K119" s="42"/>
      <c r="L119" s="42"/>
      <c r="M119" s="42"/>
      <c r="N119" s="42"/>
      <c r="O119" s="44"/>
      <c r="P119" s="9"/>
      <c r="Q119" s="9"/>
      <c r="R119" s="9"/>
      <c r="S119" s="9"/>
      <c r="T119" s="9"/>
      <c r="U119" s="9"/>
      <c r="V119" s="9"/>
      <c r="W119" s="9"/>
      <c r="X119" s="9"/>
      <c r="Y119" s="9"/>
      <c r="Z119" s="9"/>
      <c r="AA119" s="9"/>
      <c r="AB119" s="9"/>
      <c r="AC119" s="9"/>
      <c r="AD119" s="9"/>
      <c r="AE119" s="9"/>
      <c r="AF119" s="9"/>
      <c r="AG119" s="9"/>
      <c r="AH119" s="9"/>
      <c r="AI119" s="9"/>
      <c r="AJ119" s="9"/>
    </row>
    <row r="120" spans="1:36" ht="15.75" customHeight="1">
      <c r="A120" s="9"/>
      <c r="B120" s="9"/>
      <c r="C120" s="42"/>
      <c r="D120" s="42"/>
      <c r="E120" s="42"/>
      <c r="F120" s="42"/>
      <c r="G120" s="42"/>
      <c r="H120" s="42"/>
      <c r="I120" s="42"/>
      <c r="J120" s="42"/>
      <c r="K120" s="42"/>
      <c r="L120" s="42"/>
      <c r="M120" s="42"/>
      <c r="N120" s="42"/>
      <c r="O120" s="44"/>
      <c r="P120" s="9"/>
      <c r="Q120" s="9"/>
      <c r="R120" s="9"/>
      <c r="S120" s="9"/>
      <c r="T120" s="9"/>
      <c r="U120" s="9"/>
      <c r="V120" s="9"/>
      <c r="W120" s="9"/>
      <c r="X120" s="9"/>
      <c r="Y120" s="9"/>
      <c r="Z120" s="9"/>
      <c r="AA120" s="9"/>
      <c r="AB120" s="9"/>
      <c r="AC120" s="9"/>
      <c r="AD120" s="9"/>
      <c r="AE120" s="9"/>
      <c r="AF120" s="9"/>
      <c r="AG120" s="9"/>
      <c r="AH120" s="9"/>
      <c r="AI120" s="9"/>
      <c r="AJ120" s="9"/>
    </row>
    <row r="121" spans="1:36" ht="15.75" customHeight="1">
      <c r="A121" s="9"/>
      <c r="B121" s="9"/>
      <c r="C121" s="42"/>
      <c r="D121" s="42"/>
      <c r="E121" s="42"/>
      <c r="F121" s="42"/>
      <c r="G121" s="42"/>
      <c r="H121" s="42"/>
      <c r="I121" s="42"/>
      <c r="J121" s="42"/>
      <c r="K121" s="42"/>
      <c r="L121" s="42"/>
      <c r="M121" s="42"/>
      <c r="N121" s="42"/>
      <c r="O121" s="44"/>
      <c r="P121" s="9"/>
      <c r="Q121" s="9"/>
      <c r="R121" s="9"/>
      <c r="S121" s="9"/>
      <c r="T121" s="9"/>
      <c r="U121" s="9"/>
      <c r="V121" s="9"/>
      <c r="W121" s="9"/>
      <c r="X121" s="9"/>
      <c r="Y121" s="9"/>
      <c r="Z121" s="9"/>
      <c r="AA121" s="9"/>
      <c r="AB121" s="9"/>
      <c r="AC121" s="9"/>
      <c r="AD121" s="9"/>
      <c r="AE121" s="9"/>
      <c r="AF121" s="9"/>
      <c r="AG121" s="9"/>
      <c r="AH121" s="9"/>
      <c r="AI121" s="9"/>
      <c r="AJ121" s="9"/>
    </row>
    <row r="122" spans="1:36" ht="15.75" customHeight="1">
      <c r="A122" s="9"/>
      <c r="B122" s="9"/>
      <c r="C122" s="42"/>
      <c r="D122" s="42"/>
      <c r="E122" s="42"/>
      <c r="F122" s="42"/>
      <c r="G122" s="42"/>
      <c r="H122" s="42"/>
      <c r="I122" s="42"/>
      <c r="J122" s="42"/>
      <c r="K122" s="42"/>
      <c r="L122" s="42"/>
      <c r="M122" s="42"/>
      <c r="N122" s="42"/>
      <c r="O122" s="44"/>
      <c r="P122" s="9"/>
      <c r="Q122" s="9"/>
      <c r="R122" s="9"/>
      <c r="S122" s="9"/>
      <c r="T122" s="9"/>
      <c r="U122" s="9"/>
      <c r="V122" s="9"/>
      <c r="W122" s="9"/>
      <c r="X122" s="9"/>
      <c r="Y122" s="9"/>
      <c r="Z122" s="9"/>
      <c r="AA122" s="9"/>
      <c r="AB122" s="9"/>
      <c r="AC122" s="9"/>
      <c r="AD122" s="9"/>
      <c r="AE122" s="9"/>
      <c r="AF122" s="9"/>
      <c r="AG122" s="9"/>
      <c r="AH122" s="9"/>
      <c r="AI122" s="9"/>
      <c r="AJ122" s="9"/>
    </row>
    <row r="123" spans="1:36" ht="15.75" customHeight="1">
      <c r="A123" s="9"/>
      <c r="B123" s="9"/>
      <c r="C123" s="42"/>
      <c r="D123" s="42"/>
      <c r="E123" s="42"/>
      <c r="F123" s="42"/>
      <c r="G123" s="42"/>
      <c r="H123" s="42"/>
      <c r="I123" s="42"/>
      <c r="J123" s="42"/>
      <c r="K123" s="42"/>
      <c r="L123" s="42"/>
      <c r="M123" s="42"/>
      <c r="N123" s="42"/>
      <c r="O123" s="44"/>
      <c r="P123" s="9"/>
      <c r="Q123" s="9"/>
      <c r="R123" s="9"/>
      <c r="S123" s="9"/>
      <c r="T123" s="9"/>
      <c r="U123" s="9"/>
      <c r="V123" s="9"/>
      <c r="W123" s="9"/>
      <c r="X123" s="9"/>
      <c r="Y123" s="9"/>
      <c r="Z123" s="9"/>
      <c r="AA123" s="9"/>
      <c r="AB123" s="9"/>
      <c r="AC123" s="9"/>
      <c r="AD123" s="9"/>
      <c r="AE123" s="9"/>
      <c r="AF123" s="9"/>
      <c r="AG123" s="9"/>
      <c r="AH123" s="9"/>
      <c r="AI123" s="9"/>
      <c r="AJ123" s="9"/>
    </row>
    <row r="124" spans="1:36" ht="15.75" customHeight="1">
      <c r="A124" s="9"/>
      <c r="B124" s="9"/>
      <c r="C124" s="42"/>
      <c r="D124" s="42"/>
      <c r="E124" s="42"/>
      <c r="F124" s="42"/>
      <c r="G124" s="42"/>
      <c r="H124" s="42"/>
      <c r="I124" s="42"/>
      <c r="J124" s="42"/>
      <c r="K124" s="42"/>
      <c r="L124" s="42"/>
      <c r="M124" s="42"/>
      <c r="N124" s="42"/>
      <c r="O124" s="44"/>
      <c r="P124" s="9"/>
      <c r="Q124" s="9"/>
      <c r="R124" s="9"/>
      <c r="S124" s="9"/>
      <c r="T124" s="9"/>
      <c r="U124" s="9"/>
      <c r="V124" s="9"/>
      <c r="W124" s="9"/>
      <c r="X124" s="9"/>
      <c r="Y124" s="9"/>
      <c r="Z124" s="9"/>
      <c r="AA124" s="9"/>
      <c r="AB124" s="9"/>
      <c r="AC124" s="9"/>
      <c r="AD124" s="9"/>
      <c r="AE124" s="9"/>
      <c r="AF124" s="9"/>
      <c r="AG124" s="9"/>
      <c r="AH124" s="9"/>
      <c r="AI124" s="9"/>
      <c r="AJ124" s="9"/>
    </row>
    <row r="125" spans="1:36" ht="15.75" customHeight="1">
      <c r="A125" s="9"/>
      <c r="B125" s="9"/>
      <c r="C125" s="42"/>
      <c r="D125" s="42"/>
      <c r="E125" s="42"/>
      <c r="F125" s="42"/>
      <c r="G125" s="42"/>
      <c r="H125" s="42"/>
      <c r="I125" s="42"/>
      <c r="J125" s="42"/>
      <c r="K125" s="42"/>
      <c r="L125" s="42"/>
      <c r="M125" s="42"/>
      <c r="N125" s="42"/>
      <c r="O125" s="44"/>
      <c r="P125" s="9"/>
      <c r="Q125" s="9"/>
      <c r="R125" s="9"/>
      <c r="S125" s="9"/>
      <c r="T125" s="9"/>
      <c r="U125" s="9"/>
      <c r="V125" s="9"/>
      <c r="W125" s="9"/>
      <c r="X125" s="9"/>
      <c r="Y125" s="9"/>
      <c r="Z125" s="9"/>
      <c r="AA125" s="9"/>
      <c r="AB125" s="9"/>
      <c r="AC125" s="9"/>
      <c r="AD125" s="9"/>
      <c r="AE125" s="9"/>
      <c r="AF125" s="9"/>
      <c r="AG125" s="9"/>
      <c r="AH125" s="9"/>
      <c r="AI125" s="9"/>
      <c r="AJ125" s="9"/>
    </row>
    <row r="126" spans="1:36" ht="15.75" customHeight="1">
      <c r="A126" s="9"/>
      <c r="B126" s="9"/>
      <c r="C126" s="42"/>
      <c r="D126" s="42"/>
      <c r="E126" s="42"/>
      <c r="F126" s="42"/>
      <c r="G126" s="42"/>
      <c r="H126" s="42"/>
      <c r="I126" s="42"/>
      <c r="J126" s="42"/>
      <c r="K126" s="42"/>
      <c r="L126" s="42"/>
      <c r="M126" s="42"/>
      <c r="N126" s="42"/>
      <c r="O126" s="44"/>
      <c r="P126" s="9"/>
      <c r="Q126" s="9"/>
      <c r="R126" s="9"/>
      <c r="S126" s="9"/>
      <c r="T126" s="9"/>
      <c r="U126" s="9"/>
      <c r="V126" s="9"/>
      <c r="W126" s="9"/>
      <c r="X126" s="9"/>
      <c r="Y126" s="9"/>
      <c r="Z126" s="9"/>
      <c r="AA126" s="9"/>
      <c r="AB126" s="9"/>
      <c r="AC126" s="9"/>
      <c r="AD126" s="9"/>
      <c r="AE126" s="9"/>
      <c r="AF126" s="9"/>
      <c r="AG126" s="9"/>
      <c r="AH126" s="9"/>
      <c r="AI126" s="9"/>
      <c r="AJ126" s="9"/>
    </row>
    <row r="127" spans="1:36" ht="15.75" customHeight="1">
      <c r="A127" s="9"/>
      <c r="B127" s="9"/>
      <c r="C127" s="42"/>
      <c r="D127" s="42"/>
      <c r="E127" s="42"/>
      <c r="F127" s="42"/>
      <c r="G127" s="42"/>
      <c r="H127" s="42"/>
      <c r="I127" s="42"/>
      <c r="J127" s="42"/>
      <c r="K127" s="42"/>
      <c r="L127" s="42"/>
      <c r="M127" s="42"/>
      <c r="N127" s="42"/>
      <c r="O127" s="44"/>
      <c r="P127" s="9"/>
      <c r="Q127" s="9"/>
      <c r="R127" s="9"/>
      <c r="S127" s="9"/>
      <c r="T127" s="9"/>
      <c r="U127" s="9"/>
      <c r="V127" s="9"/>
      <c r="W127" s="9"/>
      <c r="X127" s="9"/>
      <c r="Y127" s="9"/>
      <c r="Z127" s="9"/>
      <c r="AA127" s="9"/>
      <c r="AB127" s="9"/>
      <c r="AC127" s="9"/>
      <c r="AD127" s="9"/>
      <c r="AE127" s="9"/>
      <c r="AF127" s="9"/>
      <c r="AG127" s="9"/>
      <c r="AH127" s="9"/>
      <c r="AI127" s="9"/>
      <c r="AJ127" s="9"/>
    </row>
    <row r="128" spans="1:36" ht="15.75" customHeight="1">
      <c r="A128" s="9"/>
      <c r="B128" s="9"/>
      <c r="C128" s="42"/>
      <c r="D128" s="42"/>
      <c r="E128" s="42"/>
      <c r="F128" s="42"/>
      <c r="G128" s="42"/>
      <c r="H128" s="42"/>
      <c r="I128" s="42"/>
      <c r="J128" s="42"/>
      <c r="K128" s="42"/>
      <c r="L128" s="42"/>
      <c r="M128" s="42"/>
      <c r="N128" s="42"/>
      <c r="O128" s="44"/>
      <c r="P128" s="9"/>
      <c r="Q128" s="9"/>
      <c r="R128" s="9"/>
      <c r="S128" s="9"/>
      <c r="T128" s="9"/>
      <c r="U128" s="9"/>
      <c r="V128" s="9"/>
      <c r="W128" s="9"/>
      <c r="X128" s="9"/>
      <c r="Y128" s="9"/>
      <c r="Z128" s="9"/>
      <c r="AA128" s="9"/>
      <c r="AB128" s="9"/>
      <c r="AC128" s="9"/>
      <c r="AD128" s="9"/>
      <c r="AE128" s="9"/>
      <c r="AF128" s="9"/>
      <c r="AG128" s="9"/>
      <c r="AH128" s="9"/>
      <c r="AI128" s="9"/>
      <c r="AJ128" s="9"/>
    </row>
    <row r="129" spans="1:36" ht="15.75" customHeight="1">
      <c r="A129" s="9"/>
      <c r="B129" s="9"/>
      <c r="C129" s="42"/>
      <c r="D129" s="42"/>
      <c r="E129" s="42"/>
      <c r="F129" s="42"/>
      <c r="G129" s="42"/>
      <c r="H129" s="42"/>
      <c r="I129" s="42"/>
      <c r="J129" s="42"/>
      <c r="K129" s="42"/>
      <c r="L129" s="42"/>
      <c r="M129" s="42"/>
      <c r="N129" s="42"/>
      <c r="O129" s="44"/>
      <c r="P129" s="9"/>
      <c r="Q129" s="9"/>
      <c r="R129" s="9"/>
      <c r="S129" s="9"/>
      <c r="T129" s="9"/>
      <c r="U129" s="9"/>
      <c r="V129" s="9"/>
      <c r="W129" s="9"/>
      <c r="X129" s="9"/>
      <c r="Y129" s="9"/>
      <c r="Z129" s="9"/>
      <c r="AA129" s="9"/>
      <c r="AB129" s="9"/>
      <c r="AC129" s="9"/>
      <c r="AD129" s="9"/>
      <c r="AE129" s="9"/>
      <c r="AF129" s="9"/>
      <c r="AG129" s="9"/>
      <c r="AH129" s="9"/>
      <c r="AI129" s="9"/>
      <c r="AJ129" s="9"/>
    </row>
    <row r="130" spans="1:36" ht="15.75" customHeight="1">
      <c r="A130" s="9"/>
      <c r="B130" s="9"/>
      <c r="C130" s="42"/>
      <c r="D130" s="42"/>
      <c r="E130" s="42"/>
      <c r="F130" s="42"/>
      <c r="G130" s="42"/>
      <c r="H130" s="42"/>
      <c r="I130" s="42"/>
      <c r="J130" s="42"/>
      <c r="K130" s="42"/>
      <c r="L130" s="42"/>
      <c r="M130" s="42"/>
      <c r="N130" s="42"/>
      <c r="O130" s="44"/>
      <c r="P130" s="9"/>
      <c r="Q130" s="9"/>
      <c r="R130" s="9"/>
      <c r="S130" s="9"/>
      <c r="T130" s="9"/>
      <c r="U130" s="9"/>
      <c r="V130" s="9"/>
      <c r="W130" s="9"/>
      <c r="X130" s="9"/>
      <c r="Y130" s="9"/>
      <c r="Z130" s="9"/>
      <c r="AA130" s="9"/>
      <c r="AB130" s="9"/>
      <c r="AC130" s="9"/>
      <c r="AD130" s="9"/>
      <c r="AE130" s="9"/>
      <c r="AF130" s="9"/>
      <c r="AG130" s="9"/>
      <c r="AH130" s="9"/>
      <c r="AI130" s="9"/>
      <c r="AJ130" s="9"/>
    </row>
    <row r="131" spans="1:36" ht="15.75" customHeight="1">
      <c r="A131" s="9"/>
      <c r="B131" s="9"/>
      <c r="C131" s="42"/>
      <c r="D131" s="42"/>
      <c r="E131" s="42"/>
      <c r="F131" s="42"/>
      <c r="G131" s="42"/>
      <c r="H131" s="42"/>
      <c r="I131" s="42"/>
      <c r="J131" s="42"/>
      <c r="K131" s="42"/>
      <c r="L131" s="42"/>
      <c r="M131" s="42"/>
      <c r="N131" s="42"/>
      <c r="O131" s="44"/>
      <c r="P131" s="9"/>
      <c r="Q131" s="9"/>
      <c r="R131" s="9"/>
      <c r="S131" s="9"/>
      <c r="T131" s="9"/>
      <c r="U131" s="9"/>
      <c r="V131" s="9"/>
      <c r="W131" s="9"/>
      <c r="X131" s="9"/>
      <c r="Y131" s="9"/>
      <c r="Z131" s="9"/>
      <c r="AA131" s="9"/>
      <c r="AB131" s="9"/>
      <c r="AC131" s="9"/>
      <c r="AD131" s="9"/>
      <c r="AE131" s="9"/>
      <c r="AF131" s="9"/>
      <c r="AG131" s="9"/>
      <c r="AH131" s="9"/>
      <c r="AI131" s="9"/>
      <c r="AJ131" s="9"/>
    </row>
    <row r="132" spans="1:36" ht="15.75" customHeight="1">
      <c r="A132" s="9"/>
      <c r="B132" s="9"/>
      <c r="C132" s="42"/>
      <c r="D132" s="42"/>
      <c r="E132" s="42"/>
      <c r="F132" s="42"/>
      <c r="G132" s="42"/>
      <c r="H132" s="42"/>
      <c r="I132" s="42"/>
      <c r="J132" s="42"/>
      <c r="K132" s="42"/>
      <c r="L132" s="42"/>
      <c r="M132" s="42"/>
      <c r="N132" s="42"/>
      <c r="O132" s="44"/>
      <c r="P132" s="9"/>
      <c r="Q132" s="9"/>
      <c r="R132" s="9"/>
      <c r="S132" s="9"/>
      <c r="T132" s="9"/>
      <c r="U132" s="9"/>
      <c r="V132" s="9"/>
      <c r="W132" s="9"/>
      <c r="X132" s="9"/>
      <c r="Y132" s="9"/>
      <c r="Z132" s="9"/>
      <c r="AA132" s="9"/>
      <c r="AB132" s="9"/>
      <c r="AC132" s="9"/>
      <c r="AD132" s="9"/>
      <c r="AE132" s="9"/>
      <c r="AF132" s="9"/>
      <c r="AG132" s="9"/>
      <c r="AH132" s="9"/>
      <c r="AI132" s="9"/>
      <c r="AJ132" s="9"/>
    </row>
    <row r="133" spans="1:36" ht="15.75" customHeight="1">
      <c r="A133" s="9"/>
      <c r="B133" s="9"/>
      <c r="C133" s="42"/>
      <c r="D133" s="42"/>
      <c r="E133" s="42"/>
      <c r="F133" s="42"/>
      <c r="G133" s="42"/>
      <c r="H133" s="42"/>
      <c r="I133" s="42"/>
      <c r="J133" s="42"/>
      <c r="K133" s="42"/>
      <c r="L133" s="42"/>
      <c r="M133" s="42"/>
      <c r="N133" s="42"/>
      <c r="O133" s="44"/>
      <c r="P133" s="9"/>
      <c r="Q133" s="9"/>
      <c r="R133" s="9"/>
      <c r="S133" s="9"/>
      <c r="T133" s="9"/>
      <c r="U133" s="9"/>
      <c r="V133" s="9"/>
      <c r="W133" s="9"/>
      <c r="X133" s="9"/>
      <c r="Y133" s="9"/>
      <c r="Z133" s="9"/>
      <c r="AA133" s="9"/>
      <c r="AB133" s="9"/>
      <c r="AC133" s="9"/>
      <c r="AD133" s="9"/>
      <c r="AE133" s="9"/>
      <c r="AF133" s="9"/>
      <c r="AG133" s="9"/>
      <c r="AH133" s="9"/>
      <c r="AI133" s="9"/>
      <c r="AJ133" s="9"/>
    </row>
    <row r="134" spans="1:36" ht="15.75" customHeight="1">
      <c r="A134" s="9"/>
      <c r="B134" s="9"/>
      <c r="C134" s="42"/>
      <c r="D134" s="42"/>
      <c r="E134" s="42"/>
      <c r="F134" s="42"/>
      <c r="G134" s="42"/>
      <c r="H134" s="42"/>
      <c r="I134" s="42"/>
      <c r="J134" s="42"/>
      <c r="K134" s="42"/>
      <c r="L134" s="42"/>
      <c r="M134" s="42"/>
      <c r="N134" s="42"/>
      <c r="O134" s="44"/>
      <c r="P134" s="9"/>
      <c r="Q134" s="9"/>
      <c r="R134" s="9"/>
      <c r="S134" s="9"/>
      <c r="T134" s="9"/>
      <c r="U134" s="9"/>
      <c r="V134" s="9"/>
      <c r="W134" s="9"/>
      <c r="X134" s="9"/>
      <c r="Y134" s="9"/>
      <c r="Z134" s="9"/>
      <c r="AA134" s="9"/>
      <c r="AB134" s="9"/>
      <c r="AC134" s="9"/>
      <c r="AD134" s="9"/>
      <c r="AE134" s="9"/>
      <c r="AF134" s="9"/>
      <c r="AG134" s="9"/>
      <c r="AH134" s="9"/>
      <c r="AI134" s="9"/>
      <c r="AJ134" s="9"/>
    </row>
    <row r="135" spans="1:36" ht="15.75" customHeight="1">
      <c r="A135" s="9"/>
      <c r="B135" s="9"/>
      <c r="C135" s="42"/>
      <c r="D135" s="42"/>
      <c r="E135" s="42"/>
      <c r="F135" s="42"/>
      <c r="G135" s="42"/>
      <c r="H135" s="42"/>
      <c r="I135" s="42"/>
      <c r="J135" s="42"/>
      <c r="K135" s="42"/>
      <c r="L135" s="42"/>
      <c r="M135" s="42"/>
      <c r="N135" s="42"/>
      <c r="O135" s="44"/>
      <c r="P135" s="9"/>
      <c r="Q135" s="9"/>
      <c r="R135" s="9"/>
      <c r="S135" s="9"/>
      <c r="T135" s="9"/>
      <c r="U135" s="9"/>
      <c r="V135" s="9"/>
      <c r="W135" s="9"/>
      <c r="X135" s="9"/>
      <c r="Y135" s="9"/>
      <c r="Z135" s="9"/>
      <c r="AA135" s="9"/>
      <c r="AB135" s="9"/>
      <c r="AC135" s="9"/>
      <c r="AD135" s="9"/>
      <c r="AE135" s="9"/>
      <c r="AF135" s="9"/>
      <c r="AG135" s="9"/>
      <c r="AH135" s="9"/>
      <c r="AI135" s="9"/>
      <c r="AJ135" s="9"/>
    </row>
    <row r="136" spans="1:36" ht="15.75" customHeight="1">
      <c r="A136" s="9"/>
      <c r="B136" s="9"/>
      <c r="C136" s="42"/>
      <c r="D136" s="42"/>
      <c r="E136" s="42"/>
      <c r="F136" s="42"/>
      <c r="G136" s="42"/>
      <c r="H136" s="42"/>
      <c r="I136" s="42"/>
      <c r="J136" s="42"/>
      <c r="K136" s="42"/>
      <c r="L136" s="42"/>
      <c r="M136" s="42"/>
      <c r="N136" s="42"/>
      <c r="O136" s="44"/>
      <c r="P136" s="9"/>
      <c r="Q136" s="9"/>
      <c r="R136" s="9"/>
      <c r="S136" s="9"/>
      <c r="T136" s="9"/>
      <c r="U136" s="9"/>
      <c r="V136" s="9"/>
      <c r="W136" s="9"/>
      <c r="X136" s="9"/>
      <c r="Y136" s="9"/>
      <c r="Z136" s="9"/>
      <c r="AA136" s="9"/>
      <c r="AB136" s="9"/>
      <c r="AC136" s="9"/>
      <c r="AD136" s="9"/>
      <c r="AE136" s="9"/>
      <c r="AF136" s="9"/>
      <c r="AG136" s="9"/>
      <c r="AH136" s="9"/>
      <c r="AI136" s="9"/>
      <c r="AJ136" s="9"/>
    </row>
    <row r="137" spans="1:36" ht="15.75" customHeight="1">
      <c r="A137" s="9"/>
      <c r="B137" s="9"/>
      <c r="C137" s="42"/>
      <c r="D137" s="42"/>
      <c r="E137" s="42"/>
      <c r="F137" s="42"/>
      <c r="G137" s="42"/>
      <c r="H137" s="42"/>
      <c r="I137" s="42"/>
      <c r="J137" s="42"/>
      <c r="K137" s="42"/>
      <c r="L137" s="42"/>
      <c r="M137" s="42"/>
      <c r="N137" s="42"/>
      <c r="O137" s="44"/>
      <c r="P137" s="9"/>
      <c r="Q137" s="9"/>
      <c r="R137" s="9"/>
      <c r="S137" s="9"/>
      <c r="T137" s="9"/>
      <c r="U137" s="9"/>
      <c r="V137" s="9"/>
      <c r="W137" s="9"/>
      <c r="X137" s="9"/>
      <c r="Y137" s="9"/>
      <c r="Z137" s="9"/>
      <c r="AA137" s="9"/>
      <c r="AB137" s="9"/>
      <c r="AC137" s="9"/>
      <c r="AD137" s="9"/>
      <c r="AE137" s="9"/>
      <c r="AF137" s="9"/>
      <c r="AG137" s="9"/>
      <c r="AH137" s="9"/>
      <c r="AI137" s="9"/>
      <c r="AJ137" s="9"/>
    </row>
    <row r="138" spans="1:36" ht="15.75" customHeight="1">
      <c r="A138" s="9"/>
      <c r="B138" s="9"/>
      <c r="C138" s="42"/>
      <c r="D138" s="42"/>
      <c r="E138" s="42"/>
      <c r="F138" s="42"/>
      <c r="G138" s="42"/>
      <c r="H138" s="42"/>
      <c r="I138" s="42"/>
      <c r="J138" s="42"/>
      <c r="K138" s="42"/>
      <c r="L138" s="42"/>
      <c r="M138" s="42"/>
      <c r="N138" s="42"/>
      <c r="O138" s="44"/>
      <c r="P138" s="9"/>
      <c r="Q138" s="9"/>
      <c r="R138" s="9"/>
      <c r="S138" s="9"/>
      <c r="T138" s="9"/>
      <c r="U138" s="9"/>
      <c r="V138" s="9"/>
      <c r="W138" s="9"/>
      <c r="X138" s="9"/>
      <c r="Y138" s="9"/>
      <c r="Z138" s="9"/>
      <c r="AA138" s="9"/>
      <c r="AB138" s="9"/>
      <c r="AC138" s="9"/>
      <c r="AD138" s="9"/>
      <c r="AE138" s="9"/>
      <c r="AF138" s="9"/>
      <c r="AG138" s="9"/>
      <c r="AH138" s="9"/>
      <c r="AI138" s="9"/>
      <c r="AJ138" s="9"/>
    </row>
    <row r="139" spans="1:36" ht="15.75" customHeight="1">
      <c r="A139" s="9"/>
      <c r="B139" s="9"/>
      <c r="C139" s="42"/>
      <c r="D139" s="42"/>
      <c r="E139" s="42"/>
      <c r="F139" s="42"/>
      <c r="G139" s="42"/>
      <c r="H139" s="42"/>
      <c r="I139" s="42"/>
      <c r="J139" s="42"/>
      <c r="K139" s="42"/>
      <c r="L139" s="42"/>
      <c r="M139" s="42"/>
      <c r="N139" s="42"/>
      <c r="O139" s="44"/>
      <c r="P139" s="9"/>
      <c r="Q139" s="9"/>
      <c r="R139" s="9"/>
      <c r="S139" s="9"/>
      <c r="T139" s="9"/>
      <c r="U139" s="9"/>
      <c r="V139" s="9"/>
      <c r="W139" s="9"/>
      <c r="X139" s="9"/>
      <c r="Y139" s="9"/>
      <c r="Z139" s="9"/>
      <c r="AA139" s="9"/>
      <c r="AB139" s="9"/>
      <c r="AC139" s="9"/>
      <c r="AD139" s="9"/>
      <c r="AE139" s="9"/>
      <c r="AF139" s="9"/>
      <c r="AG139" s="9"/>
      <c r="AH139" s="9"/>
      <c r="AI139" s="9"/>
      <c r="AJ139" s="9"/>
    </row>
    <row r="140" spans="1:36" ht="15.75" customHeight="1">
      <c r="A140" s="9"/>
      <c r="B140" s="9"/>
      <c r="C140" s="42"/>
      <c r="D140" s="42"/>
      <c r="E140" s="42"/>
      <c r="F140" s="42"/>
      <c r="G140" s="42"/>
      <c r="H140" s="42"/>
      <c r="I140" s="42"/>
      <c r="J140" s="42"/>
      <c r="K140" s="42"/>
      <c r="L140" s="42"/>
      <c r="M140" s="42"/>
      <c r="N140" s="42"/>
      <c r="O140" s="44"/>
      <c r="P140" s="9"/>
      <c r="Q140" s="9"/>
      <c r="R140" s="9"/>
      <c r="S140" s="9"/>
      <c r="T140" s="9"/>
      <c r="U140" s="9"/>
      <c r="V140" s="9"/>
      <c r="W140" s="9"/>
      <c r="X140" s="9"/>
      <c r="Y140" s="9"/>
      <c r="Z140" s="9"/>
      <c r="AA140" s="9"/>
      <c r="AB140" s="9"/>
      <c r="AC140" s="9"/>
      <c r="AD140" s="9"/>
      <c r="AE140" s="9"/>
      <c r="AF140" s="9"/>
      <c r="AG140" s="9"/>
      <c r="AH140" s="9"/>
      <c r="AI140" s="9"/>
      <c r="AJ140" s="9"/>
    </row>
    <row r="141" spans="1:36" ht="15.75" customHeight="1">
      <c r="A141" s="9"/>
      <c r="B141" s="9"/>
      <c r="C141" s="42"/>
      <c r="D141" s="42"/>
      <c r="E141" s="42"/>
      <c r="F141" s="42"/>
      <c r="G141" s="42"/>
      <c r="H141" s="42"/>
      <c r="I141" s="42"/>
      <c r="J141" s="42"/>
      <c r="K141" s="42"/>
      <c r="L141" s="42"/>
      <c r="M141" s="42"/>
      <c r="N141" s="42"/>
      <c r="O141" s="44"/>
      <c r="P141" s="9"/>
      <c r="Q141" s="9"/>
      <c r="R141" s="9"/>
      <c r="S141" s="9"/>
      <c r="T141" s="9"/>
      <c r="U141" s="9"/>
      <c r="V141" s="9"/>
      <c r="W141" s="9"/>
      <c r="X141" s="9"/>
      <c r="Y141" s="9"/>
      <c r="Z141" s="9"/>
      <c r="AA141" s="9"/>
      <c r="AB141" s="9"/>
      <c r="AC141" s="9"/>
      <c r="AD141" s="9"/>
      <c r="AE141" s="9"/>
      <c r="AF141" s="9"/>
      <c r="AG141" s="9"/>
      <c r="AH141" s="9"/>
      <c r="AI141" s="9"/>
      <c r="AJ141" s="9"/>
    </row>
    <row r="142" spans="1:36" ht="15.75" customHeight="1">
      <c r="A142" s="9"/>
      <c r="B142" s="9"/>
      <c r="C142" s="42"/>
      <c r="D142" s="42"/>
      <c r="E142" s="42"/>
      <c r="F142" s="42"/>
      <c r="G142" s="42"/>
      <c r="H142" s="42"/>
      <c r="I142" s="42"/>
      <c r="J142" s="42"/>
      <c r="K142" s="42"/>
      <c r="L142" s="42"/>
      <c r="M142" s="42"/>
      <c r="N142" s="42"/>
      <c r="O142" s="44"/>
      <c r="P142" s="9"/>
      <c r="Q142" s="9"/>
      <c r="R142" s="9"/>
      <c r="S142" s="9"/>
      <c r="T142" s="9"/>
      <c r="U142" s="9"/>
      <c r="V142" s="9"/>
      <c r="W142" s="9"/>
      <c r="X142" s="9"/>
      <c r="Y142" s="9"/>
      <c r="Z142" s="9"/>
      <c r="AA142" s="9"/>
      <c r="AB142" s="9"/>
      <c r="AC142" s="9"/>
      <c r="AD142" s="9"/>
      <c r="AE142" s="9"/>
      <c r="AF142" s="9"/>
      <c r="AG142" s="9"/>
      <c r="AH142" s="9"/>
      <c r="AI142" s="9"/>
      <c r="AJ142" s="9"/>
    </row>
    <row r="143" spans="1:36" ht="15.75" customHeight="1">
      <c r="A143" s="9"/>
      <c r="B143" s="9"/>
      <c r="C143" s="42"/>
      <c r="D143" s="42"/>
      <c r="E143" s="42"/>
      <c r="F143" s="42"/>
      <c r="G143" s="42"/>
      <c r="H143" s="42"/>
      <c r="I143" s="42"/>
      <c r="J143" s="42"/>
      <c r="K143" s="42"/>
      <c r="L143" s="42"/>
      <c r="M143" s="42"/>
      <c r="N143" s="42"/>
      <c r="O143" s="44"/>
      <c r="P143" s="9"/>
      <c r="Q143" s="9"/>
      <c r="R143" s="9"/>
      <c r="S143" s="9"/>
      <c r="T143" s="9"/>
      <c r="U143" s="9"/>
      <c r="V143" s="9"/>
      <c r="W143" s="9"/>
      <c r="X143" s="9"/>
      <c r="Y143" s="9"/>
      <c r="Z143" s="9"/>
      <c r="AA143" s="9"/>
      <c r="AB143" s="9"/>
      <c r="AC143" s="9"/>
      <c r="AD143" s="9"/>
      <c r="AE143" s="9"/>
      <c r="AF143" s="9"/>
      <c r="AG143" s="9"/>
      <c r="AH143" s="9"/>
      <c r="AI143" s="9"/>
      <c r="AJ143" s="9"/>
    </row>
    <row r="144" spans="1:36" ht="15.75" customHeight="1">
      <c r="A144" s="9"/>
      <c r="B144" s="9"/>
      <c r="C144" s="42"/>
      <c r="D144" s="42"/>
      <c r="E144" s="42"/>
      <c r="F144" s="42"/>
      <c r="G144" s="42"/>
      <c r="H144" s="42"/>
      <c r="I144" s="42"/>
      <c r="J144" s="42"/>
      <c r="K144" s="42"/>
      <c r="L144" s="42"/>
      <c r="M144" s="42"/>
      <c r="N144" s="42"/>
      <c r="O144" s="44"/>
      <c r="P144" s="9"/>
      <c r="Q144" s="9"/>
      <c r="R144" s="9"/>
      <c r="S144" s="9"/>
      <c r="T144" s="9"/>
      <c r="U144" s="9"/>
      <c r="V144" s="9"/>
      <c r="W144" s="9"/>
      <c r="X144" s="9"/>
      <c r="Y144" s="9"/>
      <c r="Z144" s="9"/>
      <c r="AA144" s="9"/>
      <c r="AB144" s="9"/>
      <c r="AC144" s="9"/>
      <c r="AD144" s="9"/>
      <c r="AE144" s="9"/>
      <c r="AF144" s="9"/>
      <c r="AG144" s="9"/>
      <c r="AH144" s="9"/>
      <c r="AI144" s="9"/>
      <c r="AJ144" s="9"/>
    </row>
    <row r="145" spans="1:36" ht="15.75" customHeight="1">
      <c r="A145" s="9"/>
      <c r="B145" s="9"/>
      <c r="C145" s="42"/>
      <c r="D145" s="42"/>
      <c r="E145" s="42"/>
      <c r="F145" s="42"/>
      <c r="G145" s="42"/>
      <c r="H145" s="42"/>
      <c r="I145" s="42"/>
      <c r="J145" s="42"/>
      <c r="K145" s="42"/>
      <c r="L145" s="42"/>
      <c r="M145" s="42"/>
      <c r="N145" s="42"/>
      <c r="O145" s="44"/>
      <c r="P145" s="9"/>
      <c r="Q145" s="9"/>
      <c r="R145" s="9"/>
      <c r="S145" s="9"/>
      <c r="T145" s="9"/>
      <c r="U145" s="9"/>
      <c r="V145" s="9"/>
      <c r="W145" s="9"/>
      <c r="X145" s="9"/>
      <c r="Y145" s="9"/>
      <c r="Z145" s="9"/>
      <c r="AA145" s="9"/>
      <c r="AB145" s="9"/>
      <c r="AC145" s="9"/>
      <c r="AD145" s="9"/>
      <c r="AE145" s="9"/>
      <c r="AF145" s="9"/>
      <c r="AG145" s="9"/>
      <c r="AH145" s="9"/>
      <c r="AI145" s="9"/>
      <c r="AJ145" s="9"/>
    </row>
    <row r="146" spans="1:36" ht="15.75" customHeight="1">
      <c r="A146" s="9"/>
      <c r="B146" s="9"/>
      <c r="C146" s="42"/>
      <c r="D146" s="42"/>
      <c r="E146" s="42"/>
      <c r="F146" s="42"/>
      <c r="G146" s="42"/>
      <c r="H146" s="42"/>
      <c r="I146" s="42"/>
      <c r="J146" s="42"/>
      <c r="K146" s="42"/>
      <c r="L146" s="42"/>
      <c r="M146" s="42"/>
      <c r="N146" s="42"/>
      <c r="O146" s="44"/>
      <c r="P146" s="9"/>
      <c r="Q146" s="9"/>
      <c r="R146" s="9"/>
      <c r="S146" s="9"/>
      <c r="T146" s="9"/>
      <c r="U146" s="9"/>
      <c r="V146" s="9"/>
      <c r="W146" s="9"/>
      <c r="X146" s="9"/>
      <c r="Y146" s="9"/>
      <c r="Z146" s="9"/>
      <c r="AA146" s="9"/>
      <c r="AB146" s="9"/>
      <c r="AC146" s="9"/>
      <c r="AD146" s="9"/>
      <c r="AE146" s="9"/>
      <c r="AF146" s="9"/>
      <c r="AG146" s="9"/>
      <c r="AH146" s="9"/>
      <c r="AI146" s="9"/>
      <c r="AJ146" s="9"/>
    </row>
    <row r="147" spans="1:36" ht="15.75" customHeight="1">
      <c r="A147" s="9"/>
      <c r="B147" s="9"/>
      <c r="C147" s="42"/>
      <c r="D147" s="42"/>
      <c r="E147" s="42"/>
      <c r="F147" s="42"/>
      <c r="G147" s="42"/>
      <c r="H147" s="42"/>
      <c r="I147" s="42"/>
      <c r="J147" s="42"/>
      <c r="K147" s="42"/>
      <c r="L147" s="42"/>
      <c r="M147" s="42"/>
      <c r="N147" s="42"/>
      <c r="O147" s="44"/>
      <c r="P147" s="9"/>
      <c r="Q147" s="9"/>
      <c r="R147" s="9"/>
      <c r="S147" s="9"/>
      <c r="T147" s="9"/>
      <c r="U147" s="9"/>
      <c r="V147" s="9"/>
      <c r="W147" s="9"/>
      <c r="X147" s="9"/>
      <c r="Y147" s="9"/>
      <c r="Z147" s="9"/>
      <c r="AA147" s="9"/>
      <c r="AB147" s="9"/>
      <c r="AC147" s="9"/>
      <c r="AD147" s="9"/>
      <c r="AE147" s="9"/>
      <c r="AF147" s="9"/>
      <c r="AG147" s="9"/>
      <c r="AH147" s="9"/>
      <c r="AI147" s="9"/>
      <c r="AJ147" s="9"/>
    </row>
    <row r="148" spans="1:36" ht="15.75" customHeight="1">
      <c r="A148" s="9"/>
      <c r="B148" s="9"/>
      <c r="C148" s="42"/>
      <c r="D148" s="42"/>
      <c r="E148" s="42"/>
      <c r="F148" s="42"/>
      <c r="G148" s="42"/>
      <c r="H148" s="42"/>
      <c r="I148" s="42"/>
      <c r="J148" s="42"/>
      <c r="K148" s="42"/>
      <c r="L148" s="42"/>
      <c r="M148" s="42"/>
      <c r="N148" s="42"/>
      <c r="O148" s="44"/>
      <c r="P148" s="9"/>
      <c r="Q148" s="9"/>
      <c r="R148" s="9"/>
      <c r="S148" s="9"/>
      <c r="T148" s="9"/>
      <c r="U148" s="9"/>
      <c r="V148" s="9"/>
      <c r="W148" s="9"/>
      <c r="X148" s="9"/>
      <c r="Y148" s="9"/>
      <c r="Z148" s="9"/>
      <c r="AA148" s="9"/>
      <c r="AB148" s="9"/>
      <c r="AC148" s="9"/>
      <c r="AD148" s="9"/>
      <c r="AE148" s="9"/>
      <c r="AF148" s="9"/>
      <c r="AG148" s="9"/>
      <c r="AH148" s="9"/>
      <c r="AI148" s="9"/>
      <c r="AJ148" s="9"/>
    </row>
    <row r="149" spans="1:36" ht="15.75" customHeight="1">
      <c r="A149" s="9"/>
      <c r="B149" s="9"/>
      <c r="C149" s="42"/>
      <c r="D149" s="42"/>
      <c r="E149" s="42"/>
      <c r="F149" s="42"/>
      <c r="G149" s="42"/>
      <c r="H149" s="42"/>
      <c r="I149" s="42"/>
      <c r="J149" s="42"/>
      <c r="K149" s="42"/>
      <c r="L149" s="42"/>
      <c r="M149" s="42"/>
      <c r="N149" s="42"/>
      <c r="O149" s="44"/>
      <c r="P149" s="9"/>
      <c r="Q149" s="9"/>
      <c r="R149" s="9"/>
      <c r="S149" s="9"/>
      <c r="T149" s="9"/>
      <c r="U149" s="9"/>
      <c r="V149" s="9"/>
      <c r="W149" s="9"/>
      <c r="X149" s="9"/>
      <c r="Y149" s="9"/>
      <c r="Z149" s="9"/>
      <c r="AA149" s="9"/>
      <c r="AB149" s="9"/>
      <c r="AC149" s="9"/>
      <c r="AD149" s="9"/>
      <c r="AE149" s="9"/>
      <c r="AF149" s="9"/>
      <c r="AG149" s="9"/>
      <c r="AH149" s="9"/>
      <c r="AI149" s="9"/>
      <c r="AJ149" s="9"/>
    </row>
    <row r="150" spans="1:36" ht="15.75" customHeight="1">
      <c r="A150" s="9"/>
      <c r="B150" s="9"/>
      <c r="C150" s="42"/>
      <c r="D150" s="42"/>
      <c r="E150" s="42"/>
      <c r="F150" s="42"/>
      <c r="G150" s="42"/>
      <c r="H150" s="42"/>
      <c r="I150" s="42"/>
      <c r="J150" s="42"/>
      <c r="K150" s="42"/>
      <c r="L150" s="42"/>
      <c r="M150" s="42"/>
      <c r="N150" s="42"/>
      <c r="O150" s="44"/>
      <c r="P150" s="9"/>
      <c r="Q150" s="9"/>
      <c r="R150" s="9"/>
      <c r="S150" s="9"/>
      <c r="T150" s="9"/>
      <c r="U150" s="9"/>
      <c r="V150" s="9"/>
      <c r="W150" s="9"/>
      <c r="X150" s="9"/>
      <c r="Y150" s="9"/>
      <c r="Z150" s="9"/>
      <c r="AA150" s="9"/>
      <c r="AB150" s="9"/>
      <c r="AC150" s="9"/>
      <c r="AD150" s="9"/>
      <c r="AE150" s="9"/>
      <c r="AF150" s="9"/>
      <c r="AG150" s="9"/>
      <c r="AH150" s="9"/>
      <c r="AI150" s="9"/>
      <c r="AJ150" s="9"/>
    </row>
    <row r="151" spans="1:36" ht="15.75" customHeight="1">
      <c r="A151" s="9"/>
      <c r="B151" s="9"/>
      <c r="C151" s="42"/>
      <c r="D151" s="42"/>
      <c r="E151" s="42"/>
      <c r="F151" s="42"/>
      <c r="G151" s="42"/>
      <c r="H151" s="42"/>
      <c r="I151" s="42"/>
      <c r="J151" s="42"/>
      <c r="K151" s="42"/>
      <c r="L151" s="42"/>
      <c r="M151" s="42"/>
      <c r="N151" s="42"/>
      <c r="O151" s="44"/>
      <c r="P151" s="9"/>
      <c r="Q151" s="9"/>
      <c r="R151" s="9"/>
      <c r="S151" s="9"/>
      <c r="T151" s="9"/>
      <c r="U151" s="9"/>
      <c r="V151" s="9"/>
      <c r="W151" s="9"/>
      <c r="X151" s="9"/>
      <c r="Y151" s="9"/>
      <c r="Z151" s="9"/>
      <c r="AA151" s="9"/>
      <c r="AB151" s="9"/>
      <c r="AC151" s="9"/>
      <c r="AD151" s="9"/>
      <c r="AE151" s="9"/>
      <c r="AF151" s="9"/>
      <c r="AG151" s="9"/>
      <c r="AH151" s="9"/>
      <c r="AI151" s="9"/>
      <c r="AJ151" s="9"/>
    </row>
    <row r="152" spans="1:36" ht="15.75" customHeight="1">
      <c r="A152" s="9"/>
      <c r="B152" s="9"/>
      <c r="C152" s="42"/>
      <c r="D152" s="42"/>
      <c r="E152" s="42"/>
      <c r="F152" s="42"/>
      <c r="G152" s="42"/>
      <c r="H152" s="42"/>
      <c r="I152" s="42"/>
      <c r="J152" s="42"/>
      <c r="K152" s="42"/>
      <c r="L152" s="42"/>
      <c r="M152" s="42"/>
      <c r="N152" s="42"/>
      <c r="O152" s="44"/>
      <c r="P152" s="9"/>
      <c r="Q152" s="9"/>
      <c r="R152" s="9"/>
      <c r="S152" s="9"/>
      <c r="T152" s="9"/>
      <c r="U152" s="9"/>
      <c r="V152" s="9"/>
      <c r="W152" s="9"/>
      <c r="X152" s="9"/>
      <c r="Y152" s="9"/>
      <c r="Z152" s="9"/>
      <c r="AA152" s="9"/>
      <c r="AB152" s="9"/>
      <c r="AC152" s="9"/>
      <c r="AD152" s="9"/>
      <c r="AE152" s="9"/>
      <c r="AF152" s="9"/>
      <c r="AG152" s="9"/>
      <c r="AH152" s="9"/>
      <c r="AI152" s="9"/>
      <c r="AJ152" s="9"/>
    </row>
    <row r="153" spans="1:36" ht="15.75" customHeight="1">
      <c r="A153" s="9"/>
      <c r="B153" s="9"/>
      <c r="C153" s="42"/>
      <c r="D153" s="42"/>
      <c r="E153" s="42"/>
      <c r="F153" s="42"/>
      <c r="G153" s="42"/>
      <c r="H153" s="42"/>
      <c r="I153" s="42"/>
      <c r="J153" s="42"/>
      <c r="K153" s="42"/>
      <c r="L153" s="42"/>
      <c r="M153" s="42"/>
      <c r="N153" s="42"/>
      <c r="O153" s="44"/>
      <c r="P153" s="9"/>
      <c r="Q153" s="9"/>
      <c r="R153" s="9"/>
      <c r="S153" s="9"/>
      <c r="T153" s="9"/>
      <c r="U153" s="9"/>
      <c r="V153" s="9"/>
      <c r="W153" s="9"/>
      <c r="X153" s="9"/>
      <c r="Y153" s="9"/>
      <c r="Z153" s="9"/>
      <c r="AA153" s="9"/>
      <c r="AB153" s="9"/>
      <c r="AC153" s="9"/>
      <c r="AD153" s="9"/>
      <c r="AE153" s="9"/>
      <c r="AF153" s="9"/>
      <c r="AG153" s="9"/>
      <c r="AH153" s="9"/>
      <c r="AI153" s="9"/>
      <c r="AJ153" s="9"/>
    </row>
    <row r="154" spans="1:36" ht="15.75" customHeight="1">
      <c r="A154" s="9"/>
      <c r="B154" s="9"/>
      <c r="C154" s="42"/>
      <c r="D154" s="42"/>
      <c r="E154" s="42"/>
      <c r="F154" s="42"/>
      <c r="G154" s="42"/>
      <c r="H154" s="42"/>
      <c r="I154" s="42"/>
      <c r="J154" s="42"/>
      <c r="K154" s="42"/>
      <c r="L154" s="42"/>
      <c r="M154" s="42"/>
      <c r="N154" s="42"/>
      <c r="O154" s="44"/>
      <c r="P154" s="9"/>
      <c r="Q154" s="9"/>
      <c r="R154" s="9"/>
      <c r="S154" s="9"/>
      <c r="T154" s="9"/>
      <c r="U154" s="9"/>
      <c r="V154" s="9"/>
      <c r="W154" s="9"/>
      <c r="X154" s="9"/>
      <c r="Y154" s="9"/>
      <c r="Z154" s="9"/>
      <c r="AA154" s="9"/>
      <c r="AB154" s="9"/>
      <c r="AC154" s="9"/>
      <c r="AD154" s="9"/>
      <c r="AE154" s="9"/>
      <c r="AF154" s="9"/>
      <c r="AG154" s="9"/>
      <c r="AH154" s="9"/>
      <c r="AI154" s="9"/>
      <c r="AJ154" s="9"/>
    </row>
    <row r="155" spans="1:36" ht="15.75" customHeight="1">
      <c r="A155" s="9"/>
      <c r="B155" s="9"/>
      <c r="C155" s="42"/>
      <c r="D155" s="42"/>
      <c r="E155" s="42"/>
      <c r="F155" s="42"/>
      <c r="G155" s="42"/>
      <c r="H155" s="42"/>
      <c r="I155" s="42"/>
      <c r="J155" s="42"/>
      <c r="K155" s="42"/>
      <c r="L155" s="42"/>
      <c r="M155" s="42"/>
      <c r="N155" s="42"/>
      <c r="O155" s="44"/>
      <c r="P155" s="9"/>
      <c r="Q155" s="9"/>
      <c r="R155" s="9"/>
      <c r="S155" s="9"/>
      <c r="T155" s="9"/>
      <c r="U155" s="9"/>
      <c r="V155" s="9"/>
      <c r="W155" s="9"/>
      <c r="X155" s="9"/>
      <c r="Y155" s="9"/>
      <c r="Z155" s="9"/>
      <c r="AA155" s="9"/>
      <c r="AB155" s="9"/>
      <c r="AC155" s="9"/>
      <c r="AD155" s="9"/>
      <c r="AE155" s="9"/>
      <c r="AF155" s="9"/>
      <c r="AG155" s="9"/>
      <c r="AH155" s="9"/>
      <c r="AI155" s="9"/>
      <c r="AJ155" s="9"/>
    </row>
    <row r="156" spans="1:36" ht="15.75" customHeight="1">
      <c r="A156" s="9"/>
      <c r="B156" s="9"/>
      <c r="C156" s="42"/>
      <c r="D156" s="42"/>
      <c r="E156" s="42"/>
      <c r="F156" s="42"/>
      <c r="G156" s="42"/>
      <c r="H156" s="42"/>
      <c r="I156" s="42"/>
      <c r="J156" s="42"/>
      <c r="K156" s="42"/>
      <c r="L156" s="42"/>
      <c r="M156" s="42"/>
      <c r="N156" s="42"/>
      <c r="O156" s="44"/>
      <c r="P156" s="9"/>
      <c r="Q156" s="9"/>
      <c r="R156" s="9"/>
      <c r="S156" s="9"/>
      <c r="T156" s="9"/>
      <c r="U156" s="9"/>
      <c r="V156" s="9"/>
      <c r="W156" s="9"/>
      <c r="X156" s="9"/>
      <c r="Y156" s="9"/>
      <c r="Z156" s="9"/>
      <c r="AA156" s="9"/>
      <c r="AB156" s="9"/>
      <c r="AC156" s="9"/>
      <c r="AD156" s="9"/>
      <c r="AE156" s="9"/>
      <c r="AF156" s="9"/>
      <c r="AG156" s="9"/>
      <c r="AH156" s="9"/>
      <c r="AI156" s="9"/>
      <c r="AJ156" s="9"/>
    </row>
    <row r="157" spans="1:36" ht="15.75" customHeight="1">
      <c r="A157" s="9"/>
      <c r="B157" s="9"/>
      <c r="C157" s="42"/>
      <c r="D157" s="42"/>
      <c r="E157" s="42"/>
      <c r="F157" s="42"/>
      <c r="G157" s="42"/>
      <c r="H157" s="42"/>
      <c r="I157" s="42"/>
      <c r="J157" s="42"/>
      <c r="K157" s="42"/>
      <c r="L157" s="42"/>
      <c r="M157" s="42"/>
      <c r="N157" s="42"/>
      <c r="O157" s="44"/>
      <c r="P157" s="9"/>
      <c r="Q157" s="9"/>
      <c r="R157" s="9"/>
      <c r="S157" s="9"/>
      <c r="T157" s="9"/>
      <c r="U157" s="9"/>
      <c r="V157" s="9"/>
      <c r="W157" s="9"/>
      <c r="X157" s="9"/>
      <c r="Y157" s="9"/>
      <c r="Z157" s="9"/>
      <c r="AA157" s="9"/>
      <c r="AB157" s="9"/>
      <c r="AC157" s="9"/>
      <c r="AD157" s="9"/>
      <c r="AE157" s="9"/>
      <c r="AF157" s="9"/>
      <c r="AG157" s="9"/>
      <c r="AH157" s="9"/>
      <c r="AI157" s="9"/>
      <c r="AJ157" s="9"/>
    </row>
    <row r="158" spans="1:36" ht="15.75" customHeight="1">
      <c r="A158" s="9"/>
      <c r="B158" s="9"/>
      <c r="C158" s="42"/>
      <c r="D158" s="42"/>
      <c r="E158" s="42"/>
      <c r="F158" s="42"/>
      <c r="G158" s="42"/>
      <c r="H158" s="42"/>
      <c r="I158" s="42"/>
      <c r="J158" s="42"/>
      <c r="K158" s="42"/>
      <c r="L158" s="42"/>
      <c r="M158" s="42"/>
      <c r="N158" s="42"/>
      <c r="O158" s="44"/>
      <c r="P158" s="9"/>
      <c r="Q158" s="9"/>
      <c r="R158" s="9"/>
      <c r="S158" s="9"/>
      <c r="T158" s="9"/>
      <c r="U158" s="9"/>
      <c r="V158" s="9"/>
      <c r="W158" s="9"/>
      <c r="X158" s="9"/>
      <c r="Y158" s="9"/>
      <c r="Z158" s="9"/>
      <c r="AA158" s="9"/>
      <c r="AB158" s="9"/>
      <c r="AC158" s="9"/>
      <c r="AD158" s="9"/>
      <c r="AE158" s="9"/>
      <c r="AF158" s="9"/>
      <c r="AG158" s="9"/>
      <c r="AH158" s="9"/>
      <c r="AI158" s="9"/>
      <c r="AJ158" s="9"/>
    </row>
    <row r="159" spans="1:36" ht="15.75" customHeight="1">
      <c r="A159" s="9"/>
      <c r="B159" s="9"/>
      <c r="C159" s="42"/>
      <c r="D159" s="42"/>
      <c r="E159" s="42"/>
      <c r="F159" s="42"/>
      <c r="G159" s="42"/>
      <c r="H159" s="42"/>
      <c r="I159" s="42"/>
      <c r="J159" s="42"/>
      <c r="K159" s="42"/>
      <c r="L159" s="42"/>
      <c r="M159" s="42"/>
      <c r="N159" s="42"/>
      <c r="O159" s="44"/>
      <c r="P159" s="9"/>
      <c r="Q159" s="9"/>
      <c r="R159" s="9"/>
      <c r="S159" s="9"/>
      <c r="T159" s="9"/>
      <c r="U159" s="9"/>
      <c r="V159" s="9"/>
      <c r="W159" s="9"/>
      <c r="X159" s="9"/>
      <c r="Y159" s="9"/>
      <c r="Z159" s="9"/>
      <c r="AA159" s="9"/>
      <c r="AB159" s="9"/>
      <c r="AC159" s="9"/>
      <c r="AD159" s="9"/>
      <c r="AE159" s="9"/>
      <c r="AF159" s="9"/>
      <c r="AG159" s="9"/>
      <c r="AH159" s="9"/>
      <c r="AI159" s="9"/>
      <c r="AJ159" s="9"/>
    </row>
    <row r="160" spans="1:36" ht="15.75" customHeight="1">
      <c r="A160" s="9"/>
      <c r="B160" s="9"/>
      <c r="C160" s="42"/>
      <c r="D160" s="42"/>
      <c r="E160" s="42"/>
      <c r="F160" s="42"/>
      <c r="G160" s="42"/>
      <c r="H160" s="42"/>
      <c r="I160" s="42"/>
      <c r="J160" s="42"/>
      <c r="K160" s="42"/>
      <c r="L160" s="42"/>
      <c r="M160" s="42"/>
      <c r="N160" s="42"/>
      <c r="O160" s="44"/>
      <c r="P160" s="9"/>
      <c r="Q160" s="9"/>
      <c r="R160" s="9"/>
      <c r="S160" s="9"/>
      <c r="T160" s="9"/>
      <c r="U160" s="9"/>
      <c r="V160" s="9"/>
      <c r="W160" s="9"/>
      <c r="X160" s="9"/>
      <c r="Y160" s="9"/>
      <c r="Z160" s="9"/>
      <c r="AA160" s="9"/>
      <c r="AB160" s="9"/>
      <c r="AC160" s="9"/>
      <c r="AD160" s="9"/>
      <c r="AE160" s="9"/>
      <c r="AF160" s="9"/>
      <c r="AG160" s="9"/>
      <c r="AH160" s="9"/>
      <c r="AI160" s="9"/>
      <c r="AJ160" s="9"/>
    </row>
    <row r="161" spans="1:36" ht="15.75" customHeight="1">
      <c r="A161" s="9"/>
      <c r="B161" s="9"/>
      <c r="C161" s="42"/>
      <c r="D161" s="42"/>
      <c r="E161" s="42"/>
      <c r="F161" s="42"/>
      <c r="G161" s="42"/>
      <c r="H161" s="42"/>
      <c r="I161" s="42"/>
      <c r="J161" s="42"/>
      <c r="K161" s="42"/>
      <c r="L161" s="42"/>
      <c r="M161" s="42"/>
      <c r="N161" s="42"/>
      <c r="O161" s="44"/>
      <c r="P161" s="9"/>
      <c r="Q161" s="9"/>
      <c r="R161" s="9"/>
      <c r="S161" s="9"/>
      <c r="T161" s="9"/>
      <c r="U161" s="9"/>
      <c r="V161" s="9"/>
      <c r="W161" s="9"/>
      <c r="X161" s="9"/>
      <c r="Y161" s="9"/>
      <c r="Z161" s="9"/>
      <c r="AA161" s="9"/>
      <c r="AB161" s="9"/>
      <c r="AC161" s="9"/>
      <c r="AD161" s="9"/>
      <c r="AE161" s="9"/>
      <c r="AF161" s="9"/>
      <c r="AG161" s="9"/>
      <c r="AH161" s="9"/>
      <c r="AI161" s="9"/>
      <c r="AJ161" s="9"/>
    </row>
    <row r="162" spans="1:36" ht="15.75" customHeight="1">
      <c r="A162" s="9"/>
      <c r="B162" s="9"/>
      <c r="C162" s="42"/>
      <c r="D162" s="42"/>
      <c r="E162" s="42"/>
      <c r="F162" s="42"/>
      <c r="G162" s="42"/>
      <c r="H162" s="42"/>
      <c r="I162" s="42"/>
      <c r="J162" s="42"/>
      <c r="K162" s="42"/>
      <c r="L162" s="42"/>
      <c r="M162" s="42"/>
      <c r="N162" s="42"/>
      <c r="O162" s="44"/>
      <c r="P162" s="9"/>
      <c r="Q162" s="9"/>
      <c r="R162" s="9"/>
      <c r="S162" s="9"/>
      <c r="T162" s="9"/>
      <c r="U162" s="9"/>
      <c r="V162" s="9"/>
      <c r="W162" s="9"/>
      <c r="X162" s="9"/>
      <c r="Y162" s="9"/>
      <c r="Z162" s="9"/>
      <c r="AA162" s="9"/>
      <c r="AB162" s="9"/>
      <c r="AC162" s="9"/>
      <c r="AD162" s="9"/>
      <c r="AE162" s="9"/>
      <c r="AF162" s="9"/>
      <c r="AG162" s="9"/>
      <c r="AH162" s="9"/>
      <c r="AI162" s="9"/>
      <c r="AJ162" s="9"/>
    </row>
    <row r="163" spans="1:36" ht="15.75" customHeight="1">
      <c r="A163" s="9"/>
      <c r="B163" s="9"/>
      <c r="C163" s="42"/>
      <c r="D163" s="42"/>
      <c r="E163" s="42"/>
      <c r="F163" s="42"/>
      <c r="G163" s="42"/>
      <c r="H163" s="42"/>
      <c r="I163" s="42"/>
      <c r="J163" s="42"/>
      <c r="K163" s="42"/>
      <c r="L163" s="42"/>
      <c r="M163" s="42"/>
      <c r="N163" s="42"/>
      <c r="O163" s="44"/>
      <c r="P163" s="9"/>
      <c r="Q163" s="9"/>
      <c r="R163" s="9"/>
      <c r="S163" s="9"/>
      <c r="T163" s="9"/>
      <c r="U163" s="9"/>
      <c r="V163" s="9"/>
      <c r="W163" s="9"/>
      <c r="X163" s="9"/>
      <c r="Y163" s="9"/>
      <c r="Z163" s="9"/>
      <c r="AA163" s="9"/>
      <c r="AB163" s="9"/>
      <c r="AC163" s="9"/>
      <c r="AD163" s="9"/>
      <c r="AE163" s="9"/>
      <c r="AF163" s="9"/>
      <c r="AG163" s="9"/>
      <c r="AH163" s="9"/>
      <c r="AI163" s="9"/>
      <c r="AJ163" s="9"/>
    </row>
    <row r="164" spans="1:36" ht="15.75" customHeight="1">
      <c r="A164" s="9"/>
      <c r="B164" s="9"/>
      <c r="C164" s="42"/>
      <c r="D164" s="42"/>
      <c r="E164" s="42"/>
      <c r="F164" s="42"/>
      <c r="G164" s="42"/>
      <c r="H164" s="42"/>
      <c r="I164" s="42"/>
      <c r="J164" s="42"/>
      <c r="K164" s="42"/>
      <c r="L164" s="42"/>
      <c r="M164" s="42"/>
      <c r="N164" s="42"/>
      <c r="O164" s="44"/>
      <c r="P164" s="9"/>
      <c r="Q164" s="9"/>
      <c r="R164" s="9"/>
      <c r="S164" s="9"/>
      <c r="T164" s="9"/>
      <c r="U164" s="9"/>
      <c r="V164" s="9"/>
      <c r="W164" s="9"/>
      <c r="X164" s="9"/>
      <c r="Y164" s="9"/>
      <c r="Z164" s="9"/>
      <c r="AA164" s="9"/>
      <c r="AB164" s="9"/>
      <c r="AC164" s="9"/>
      <c r="AD164" s="9"/>
      <c r="AE164" s="9"/>
      <c r="AF164" s="9"/>
      <c r="AG164" s="9"/>
      <c r="AH164" s="9"/>
      <c r="AI164" s="9"/>
      <c r="AJ164" s="9"/>
    </row>
    <row r="165" spans="1:36" ht="15.75" customHeight="1">
      <c r="A165" s="9"/>
      <c r="B165" s="9"/>
      <c r="C165" s="42"/>
      <c r="D165" s="42"/>
      <c r="E165" s="42"/>
      <c r="F165" s="42"/>
      <c r="G165" s="42"/>
      <c r="H165" s="42"/>
      <c r="I165" s="42"/>
      <c r="J165" s="42"/>
      <c r="K165" s="42"/>
      <c r="L165" s="42"/>
      <c r="M165" s="42"/>
      <c r="N165" s="42"/>
      <c r="O165" s="44"/>
      <c r="P165" s="9"/>
      <c r="Q165" s="9"/>
      <c r="R165" s="9"/>
      <c r="S165" s="9"/>
      <c r="T165" s="9"/>
      <c r="U165" s="9"/>
      <c r="V165" s="9"/>
      <c r="W165" s="9"/>
      <c r="X165" s="9"/>
      <c r="Y165" s="9"/>
      <c r="Z165" s="9"/>
      <c r="AA165" s="9"/>
      <c r="AB165" s="9"/>
      <c r="AC165" s="9"/>
      <c r="AD165" s="9"/>
      <c r="AE165" s="9"/>
      <c r="AF165" s="9"/>
      <c r="AG165" s="9"/>
      <c r="AH165" s="9"/>
      <c r="AI165" s="9"/>
      <c r="AJ165" s="9"/>
    </row>
    <row r="166" spans="1:36" ht="15.75" customHeight="1">
      <c r="A166" s="9"/>
      <c r="B166" s="9"/>
      <c r="C166" s="42"/>
      <c r="D166" s="42"/>
      <c r="E166" s="42"/>
      <c r="F166" s="42"/>
      <c r="G166" s="42"/>
      <c r="H166" s="42"/>
      <c r="I166" s="42"/>
      <c r="J166" s="42"/>
      <c r="K166" s="42"/>
      <c r="L166" s="42"/>
      <c r="M166" s="42"/>
      <c r="N166" s="42"/>
      <c r="O166" s="44"/>
      <c r="P166" s="9"/>
      <c r="Q166" s="9"/>
      <c r="R166" s="9"/>
      <c r="S166" s="9"/>
      <c r="T166" s="9"/>
      <c r="U166" s="9"/>
      <c r="V166" s="9"/>
      <c r="W166" s="9"/>
      <c r="X166" s="9"/>
      <c r="Y166" s="9"/>
      <c r="Z166" s="9"/>
      <c r="AA166" s="9"/>
      <c r="AB166" s="9"/>
      <c r="AC166" s="9"/>
      <c r="AD166" s="9"/>
      <c r="AE166" s="9"/>
      <c r="AF166" s="9"/>
      <c r="AG166" s="9"/>
      <c r="AH166" s="9"/>
      <c r="AI166" s="9"/>
      <c r="AJ166" s="9"/>
    </row>
    <row r="167" spans="1:36" ht="15.75" customHeight="1">
      <c r="A167" s="9"/>
      <c r="B167" s="9"/>
      <c r="C167" s="42"/>
      <c r="D167" s="42"/>
      <c r="E167" s="42"/>
      <c r="F167" s="42"/>
      <c r="G167" s="42"/>
      <c r="H167" s="42"/>
      <c r="I167" s="42"/>
      <c r="J167" s="42"/>
      <c r="K167" s="42"/>
      <c r="L167" s="42"/>
      <c r="M167" s="42"/>
      <c r="N167" s="42"/>
      <c r="O167" s="44"/>
      <c r="P167" s="9"/>
      <c r="Q167" s="9"/>
      <c r="R167" s="9"/>
      <c r="S167" s="9"/>
      <c r="T167" s="9"/>
      <c r="U167" s="9"/>
      <c r="V167" s="9"/>
      <c r="W167" s="9"/>
      <c r="X167" s="9"/>
      <c r="Y167" s="9"/>
      <c r="Z167" s="9"/>
      <c r="AA167" s="9"/>
      <c r="AB167" s="9"/>
      <c r="AC167" s="9"/>
      <c r="AD167" s="9"/>
      <c r="AE167" s="9"/>
      <c r="AF167" s="9"/>
      <c r="AG167" s="9"/>
      <c r="AH167" s="9"/>
      <c r="AI167" s="9"/>
      <c r="AJ167" s="9"/>
    </row>
    <row r="168" spans="1:36" ht="15.75" customHeight="1">
      <c r="A168" s="9"/>
      <c r="B168" s="9"/>
      <c r="C168" s="42"/>
      <c r="D168" s="42"/>
      <c r="E168" s="42"/>
      <c r="F168" s="42"/>
      <c r="G168" s="42"/>
      <c r="H168" s="42"/>
      <c r="I168" s="42"/>
      <c r="J168" s="42"/>
      <c r="K168" s="42"/>
      <c r="L168" s="42"/>
      <c r="M168" s="42"/>
      <c r="N168" s="42"/>
      <c r="O168" s="44"/>
      <c r="P168" s="9"/>
      <c r="Q168" s="9"/>
      <c r="R168" s="9"/>
      <c r="S168" s="9"/>
      <c r="T168" s="9"/>
      <c r="U168" s="9"/>
      <c r="V168" s="9"/>
      <c r="W168" s="9"/>
      <c r="X168" s="9"/>
      <c r="Y168" s="9"/>
      <c r="Z168" s="9"/>
      <c r="AA168" s="9"/>
      <c r="AB168" s="9"/>
      <c r="AC168" s="9"/>
      <c r="AD168" s="9"/>
      <c r="AE168" s="9"/>
      <c r="AF168" s="9"/>
      <c r="AG168" s="9"/>
      <c r="AH168" s="9"/>
      <c r="AI168" s="9"/>
      <c r="AJ168" s="9"/>
    </row>
    <row r="169" spans="1:36" ht="15.75" customHeight="1">
      <c r="A169" s="9"/>
      <c r="B169" s="9"/>
      <c r="C169" s="42"/>
      <c r="D169" s="42"/>
      <c r="E169" s="42"/>
      <c r="F169" s="42"/>
      <c r="G169" s="42"/>
      <c r="H169" s="42"/>
      <c r="I169" s="42"/>
      <c r="J169" s="42"/>
      <c r="K169" s="42"/>
      <c r="L169" s="42"/>
      <c r="M169" s="42"/>
      <c r="N169" s="42"/>
      <c r="O169" s="44"/>
      <c r="P169" s="9"/>
      <c r="Q169" s="9"/>
      <c r="R169" s="9"/>
      <c r="S169" s="9"/>
      <c r="T169" s="9"/>
      <c r="U169" s="9"/>
      <c r="V169" s="9"/>
      <c r="W169" s="9"/>
      <c r="X169" s="9"/>
      <c r="Y169" s="9"/>
      <c r="Z169" s="9"/>
      <c r="AA169" s="9"/>
      <c r="AB169" s="9"/>
      <c r="AC169" s="9"/>
      <c r="AD169" s="9"/>
      <c r="AE169" s="9"/>
      <c r="AF169" s="9"/>
      <c r="AG169" s="9"/>
      <c r="AH169" s="9"/>
      <c r="AI169" s="9"/>
      <c r="AJ169" s="9"/>
    </row>
    <row r="170" spans="1:36" ht="15.75" customHeight="1">
      <c r="A170" s="9"/>
      <c r="B170" s="9"/>
      <c r="C170" s="42"/>
      <c r="D170" s="42"/>
      <c r="E170" s="42"/>
      <c r="F170" s="42"/>
      <c r="G170" s="42"/>
      <c r="H170" s="42"/>
      <c r="I170" s="42"/>
      <c r="J170" s="42"/>
      <c r="K170" s="42"/>
      <c r="L170" s="42"/>
      <c r="M170" s="42"/>
      <c r="N170" s="42"/>
      <c r="O170" s="44"/>
      <c r="P170" s="9"/>
      <c r="Q170" s="9"/>
      <c r="R170" s="9"/>
      <c r="S170" s="9"/>
      <c r="T170" s="9"/>
      <c r="U170" s="9"/>
      <c r="V170" s="9"/>
      <c r="W170" s="9"/>
      <c r="X170" s="9"/>
      <c r="Y170" s="9"/>
      <c r="Z170" s="9"/>
      <c r="AA170" s="9"/>
      <c r="AB170" s="9"/>
      <c r="AC170" s="9"/>
      <c r="AD170" s="9"/>
      <c r="AE170" s="9"/>
      <c r="AF170" s="9"/>
      <c r="AG170" s="9"/>
      <c r="AH170" s="9"/>
      <c r="AI170" s="9"/>
      <c r="AJ170" s="9"/>
    </row>
    <row r="171" spans="1:36" ht="15.75" customHeight="1">
      <c r="A171" s="9"/>
      <c r="B171" s="9"/>
      <c r="C171" s="42"/>
      <c r="D171" s="42"/>
      <c r="E171" s="42"/>
      <c r="F171" s="42"/>
      <c r="G171" s="42"/>
      <c r="H171" s="42"/>
      <c r="I171" s="42"/>
      <c r="J171" s="42"/>
      <c r="K171" s="42"/>
      <c r="L171" s="42"/>
      <c r="M171" s="42"/>
      <c r="N171" s="42"/>
      <c r="O171" s="44"/>
      <c r="P171" s="9"/>
      <c r="Q171" s="9"/>
      <c r="R171" s="9"/>
      <c r="S171" s="9"/>
      <c r="T171" s="9"/>
      <c r="U171" s="9"/>
      <c r="V171" s="9"/>
      <c r="W171" s="9"/>
      <c r="X171" s="9"/>
      <c r="Y171" s="9"/>
      <c r="Z171" s="9"/>
      <c r="AA171" s="9"/>
      <c r="AB171" s="9"/>
      <c r="AC171" s="9"/>
      <c r="AD171" s="9"/>
      <c r="AE171" s="9"/>
      <c r="AF171" s="9"/>
      <c r="AG171" s="9"/>
      <c r="AH171" s="9"/>
      <c r="AI171" s="9"/>
      <c r="AJ171" s="9"/>
    </row>
    <row r="172" spans="1:36" ht="15.75" customHeight="1">
      <c r="A172" s="9"/>
      <c r="B172" s="9"/>
      <c r="C172" s="42"/>
      <c r="D172" s="42"/>
      <c r="E172" s="42"/>
      <c r="F172" s="42"/>
      <c r="G172" s="42"/>
      <c r="H172" s="42"/>
      <c r="I172" s="42"/>
      <c r="J172" s="42"/>
      <c r="K172" s="42"/>
      <c r="L172" s="42"/>
      <c r="M172" s="42"/>
      <c r="N172" s="42"/>
      <c r="O172" s="44"/>
      <c r="P172" s="9"/>
      <c r="Q172" s="9"/>
      <c r="R172" s="9"/>
      <c r="S172" s="9"/>
      <c r="T172" s="9"/>
      <c r="U172" s="9"/>
      <c r="V172" s="9"/>
      <c r="W172" s="9"/>
      <c r="X172" s="9"/>
      <c r="Y172" s="9"/>
      <c r="Z172" s="9"/>
      <c r="AA172" s="9"/>
      <c r="AB172" s="9"/>
      <c r="AC172" s="9"/>
      <c r="AD172" s="9"/>
      <c r="AE172" s="9"/>
      <c r="AF172" s="9"/>
      <c r="AG172" s="9"/>
      <c r="AH172" s="9"/>
      <c r="AI172" s="9"/>
      <c r="AJ172" s="9"/>
    </row>
    <row r="173" spans="1:36" ht="15.75" customHeight="1">
      <c r="A173" s="9"/>
      <c r="B173" s="9"/>
      <c r="C173" s="42"/>
      <c r="D173" s="42"/>
      <c r="E173" s="42"/>
      <c r="F173" s="42"/>
      <c r="G173" s="42"/>
      <c r="H173" s="42"/>
      <c r="I173" s="42"/>
      <c r="J173" s="42"/>
      <c r="K173" s="42"/>
      <c r="L173" s="42"/>
      <c r="M173" s="42"/>
      <c r="N173" s="42"/>
      <c r="O173" s="44"/>
      <c r="P173" s="9"/>
      <c r="Q173" s="9"/>
      <c r="R173" s="9"/>
      <c r="S173" s="9"/>
      <c r="T173" s="9"/>
      <c r="U173" s="9"/>
      <c r="V173" s="9"/>
      <c r="W173" s="9"/>
      <c r="X173" s="9"/>
      <c r="Y173" s="9"/>
      <c r="Z173" s="9"/>
      <c r="AA173" s="9"/>
      <c r="AB173" s="9"/>
      <c r="AC173" s="9"/>
      <c r="AD173" s="9"/>
      <c r="AE173" s="9"/>
      <c r="AF173" s="9"/>
      <c r="AG173" s="9"/>
      <c r="AH173" s="9"/>
      <c r="AI173" s="9"/>
      <c r="AJ173" s="9"/>
    </row>
    <row r="174" spans="1:36" ht="15.75" customHeight="1">
      <c r="A174" s="9"/>
      <c r="B174" s="9"/>
      <c r="C174" s="42"/>
      <c r="D174" s="42"/>
      <c r="E174" s="42"/>
      <c r="F174" s="42"/>
      <c r="G174" s="42"/>
      <c r="H174" s="42"/>
      <c r="I174" s="42"/>
      <c r="J174" s="42"/>
      <c r="K174" s="42"/>
      <c r="L174" s="42"/>
      <c r="M174" s="42"/>
      <c r="N174" s="42"/>
      <c r="O174" s="44"/>
      <c r="P174" s="9"/>
      <c r="Q174" s="9"/>
      <c r="R174" s="9"/>
      <c r="S174" s="9"/>
      <c r="T174" s="9"/>
      <c r="U174" s="9"/>
      <c r="V174" s="9"/>
      <c r="W174" s="9"/>
      <c r="X174" s="9"/>
      <c r="Y174" s="9"/>
      <c r="Z174" s="9"/>
      <c r="AA174" s="9"/>
      <c r="AB174" s="9"/>
      <c r="AC174" s="9"/>
      <c r="AD174" s="9"/>
      <c r="AE174" s="9"/>
      <c r="AF174" s="9"/>
      <c r="AG174" s="9"/>
      <c r="AH174" s="9"/>
      <c r="AI174" s="9"/>
      <c r="AJ174" s="9"/>
    </row>
    <row r="175" spans="1:36" ht="15.75" customHeight="1">
      <c r="A175" s="9"/>
      <c r="B175" s="9"/>
      <c r="C175" s="42"/>
      <c r="D175" s="42"/>
      <c r="E175" s="42"/>
      <c r="F175" s="42"/>
      <c r="G175" s="42"/>
      <c r="H175" s="42"/>
      <c r="I175" s="42"/>
      <c r="J175" s="42"/>
      <c r="K175" s="42"/>
      <c r="L175" s="42"/>
      <c r="M175" s="42"/>
      <c r="N175" s="42"/>
      <c r="O175" s="44"/>
      <c r="P175" s="9"/>
      <c r="Q175" s="9"/>
      <c r="R175" s="9"/>
      <c r="S175" s="9"/>
      <c r="T175" s="9"/>
      <c r="U175" s="9"/>
      <c r="V175" s="9"/>
      <c r="W175" s="9"/>
      <c r="X175" s="9"/>
      <c r="Y175" s="9"/>
      <c r="Z175" s="9"/>
      <c r="AA175" s="9"/>
      <c r="AB175" s="9"/>
      <c r="AC175" s="9"/>
      <c r="AD175" s="9"/>
      <c r="AE175" s="9"/>
      <c r="AF175" s="9"/>
      <c r="AG175" s="9"/>
      <c r="AH175" s="9"/>
      <c r="AI175" s="9"/>
      <c r="AJ175" s="9"/>
    </row>
    <row r="176" spans="1:36" ht="15.75" customHeight="1">
      <c r="A176" s="9"/>
      <c r="B176" s="9"/>
      <c r="C176" s="42"/>
      <c r="D176" s="42"/>
      <c r="E176" s="42"/>
      <c r="F176" s="42"/>
      <c r="G176" s="42"/>
      <c r="H176" s="42"/>
      <c r="I176" s="42"/>
      <c r="J176" s="42"/>
      <c r="K176" s="42"/>
      <c r="L176" s="42"/>
      <c r="M176" s="42"/>
      <c r="N176" s="42"/>
      <c r="O176" s="44"/>
      <c r="P176" s="9"/>
      <c r="Q176" s="9"/>
      <c r="R176" s="9"/>
      <c r="S176" s="9"/>
      <c r="T176" s="9"/>
      <c r="U176" s="9"/>
      <c r="V176" s="9"/>
      <c r="W176" s="9"/>
      <c r="X176" s="9"/>
      <c r="Y176" s="9"/>
      <c r="Z176" s="9"/>
      <c r="AA176" s="9"/>
      <c r="AB176" s="9"/>
      <c r="AC176" s="9"/>
      <c r="AD176" s="9"/>
      <c r="AE176" s="9"/>
      <c r="AF176" s="9"/>
      <c r="AG176" s="9"/>
      <c r="AH176" s="9"/>
      <c r="AI176" s="9"/>
      <c r="AJ176" s="9"/>
    </row>
    <row r="177" spans="1:36" ht="15.75" customHeight="1">
      <c r="A177" s="9"/>
      <c r="B177" s="9"/>
      <c r="C177" s="42"/>
      <c r="D177" s="42"/>
      <c r="E177" s="42"/>
      <c r="F177" s="42"/>
      <c r="G177" s="42"/>
      <c r="H177" s="42"/>
      <c r="I177" s="42"/>
      <c r="J177" s="42"/>
      <c r="K177" s="42"/>
      <c r="L177" s="42"/>
      <c r="M177" s="42"/>
      <c r="N177" s="42"/>
      <c r="O177" s="44"/>
      <c r="P177" s="9"/>
      <c r="Q177" s="9"/>
      <c r="R177" s="9"/>
      <c r="S177" s="9"/>
      <c r="T177" s="9"/>
      <c r="U177" s="9"/>
      <c r="V177" s="9"/>
      <c r="W177" s="9"/>
      <c r="X177" s="9"/>
      <c r="Y177" s="9"/>
      <c r="Z177" s="9"/>
      <c r="AA177" s="9"/>
      <c r="AB177" s="9"/>
      <c r="AC177" s="9"/>
      <c r="AD177" s="9"/>
      <c r="AE177" s="9"/>
      <c r="AF177" s="9"/>
      <c r="AG177" s="9"/>
      <c r="AH177" s="9"/>
      <c r="AI177" s="9"/>
      <c r="AJ177" s="9"/>
    </row>
    <row r="178" spans="1:36" ht="15.75" customHeight="1">
      <c r="A178" s="9"/>
      <c r="B178" s="9"/>
      <c r="C178" s="42"/>
      <c r="D178" s="42"/>
      <c r="E178" s="42"/>
      <c r="F178" s="42"/>
      <c r="G178" s="42"/>
      <c r="H178" s="42"/>
      <c r="I178" s="42"/>
      <c r="J178" s="42"/>
      <c r="K178" s="42"/>
      <c r="L178" s="42"/>
      <c r="M178" s="42"/>
      <c r="N178" s="42"/>
      <c r="O178" s="44"/>
      <c r="P178" s="9"/>
      <c r="Q178" s="9"/>
      <c r="R178" s="9"/>
      <c r="S178" s="9"/>
      <c r="T178" s="9"/>
      <c r="U178" s="9"/>
      <c r="V178" s="9"/>
      <c r="W178" s="9"/>
      <c r="X178" s="9"/>
      <c r="Y178" s="9"/>
      <c r="Z178" s="9"/>
      <c r="AA178" s="9"/>
      <c r="AB178" s="9"/>
      <c r="AC178" s="9"/>
      <c r="AD178" s="9"/>
      <c r="AE178" s="9"/>
      <c r="AF178" s="9"/>
      <c r="AG178" s="9"/>
      <c r="AH178" s="9"/>
      <c r="AI178" s="9"/>
      <c r="AJ178" s="9"/>
    </row>
    <row r="179" spans="1:36" ht="15.75" customHeight="1">
      <c r="A179" s="9"/>
      <c r="B179" s="9"/>
      <c r="C179" s="42"/>
      <c r="D179" s="42"/>
      <c r="E179" s="42"/>
      <c r="F179" s="42"/>
      <c r="G179" s="42"/>
      <c r="H179" s="42"/>
      <c r="I179" s="42"/>
      <c r="J179" s="42"/>
      <c r="K179" s="42"/>
      <c r="L179" s="42"/>
      <c r="M179" s="42"/>
      <c r="N179" s="42"/>
      <c r="O179" s="44"/>
      <c r="P179" s="9"/>
      <c r="Q179" s="9"/>
      <c r="R179" s="9"/>
      <c r="S179" s="9"/>
      <c r="T179" s="9"/>
      <c r="U179" s="9"/>
      <c r="V179" s="9"/>
      <c r="W179" s="9"/>
      <c r="X179" s="9"/>
      <c r="Y179" s="9"/>
      <c r="Z179" s="9"/>
      <c r="AA179" s="9"/>
      <c r="AB179" s="9"/>
      <c r="AC179" s="9"/>
      <c r="AD179" s="9"/>
      <c r="AE179" s="9"/>
      <c r="AF179" s="9"/>
      <c r="AG179" s="9"/>
      <c r="AH179" s="9"/>
      <c r="AI179" s="9"/>
      <c r="AJ179" s="9"/>
    </row>
    <row r="180" spans="1:36" ht="15.75" customHeight="1">
      <c r="A180" s="9"/>
      <c r="B180" s="9"/>
      <c r="C180" s="42"/>
      <c r="D180" s="42"/>
      <c r="E180" s="42"/>
      <c r="F180" s="42"/>
      <c r="G180" s="42"/>
      <c r="H180" s="42"/>
      <c r="I180" s="42"/>
      <c r="J180" s="42"/>
      <c r="K180" s="42"/>
      <c r="L180" s="42"/>
      <c r="M180" s="42"/>
      <c r="N180" s="42"/>
      <c r="O180" s="44"/>
      <c r="P180" s="9"/>
      <c r="Q180" s="9"/>
      <c r="R180" s="9"/>
      <c r="S180" s="9"/>
      <c r="T180" s="9"/>
      <c r="U180" s="9"/>
      <c r="V180" s="9"/>
      <c r="W180" s="9"/>
      <c r="X180" s="9"/>
      <c r="Y180" s="9"/>
      <c r="Z180" s="9"/>
      <c r="AA180" s="9"/>
      <c r="AB180" s="9"/>
      <c r="AC180" s="9"/>
      <c r="AD180" s="9"/>
      <c r="AE180" s="9"/>
      <c r="AF180" s="9"/>
      <c r="AG180" s="9"/>
      <c r="AH180" s="9"/>
      <c r="AI180" s="9"/>
      <c r="AJ180" s="9"/>
    </row>
    <row r="181" spans="1:36" ht="15.75" customHeight="1">
      <c r="A181" s="9"/>
      <c r="B181" s="9"/>
      <c r="C181" s="42"/>
      <c r="D181" s="42"/>
      <c r="E181" s="42"/>
      <c r="F181" s="42"/>
      <c r="G181" s="42"/>
      <c r="H181" s="42"/>
      <c r="I181" s="42"/>
      <c r="J181" s="42"/>
      <c r="K181" s="42"/>
      <c r="L181" s="42"/>
      <c r="M181" s="42"/>
      <c r="N181" s="42"/>
      <c r="O181" s="44"/>
      <c r="P181" s="9"/>
      <c r="Q181" s="9"/>
      <c r="R181" s="9"/>
      <c r="S181" s="9"/>
      <c r="T181" s="9"/>
      <c r="U181" s="9"/>
      <c r="V181" s="9"/>
      <c r="W181" s="9"/>
      <c r="X181" s="9"/>
      <c r="Y181" s="9"/>
      <c r="Z181" s="9"/>
      <c r="AA181" s="9"/>
      <c r="AB181" s="9"/>
      <c r="AC181" s="9"/>
      <c r="AD181" s="9"/>
      <c r="AE181" s="9"/>
      <c r="AF181" s="9"/>
      <c r="AG181" s="9"/>
      <c r="AH181" s="9"/>
      <c r="AI181" s="9"/>
      <c r="AJ181" s="9"/>
    </row>
    <row r="182" spans="1:36" ht="15.75" customHeight="1">
      <c r="A182" s="9"/>
      <c r="B182" s="9"/>
      <c r="C182" s="42"/>
      <c r="D182" s="42"/>
      <c r="E182" s="42"/>
      <c r="F182" s="42"/>
      <c r="G182" s="42"/>
      <c r="H182" s="42"/>
      <c r="I182" s="42"/>
      <c r="J182" s="42"/>
      <c r="K182" s="42"/>
      <c r="L182" s="42"/>
      <c r="M182" s="42"/>
      <c r="N182" s="42"/>
      <c r="O182" s="44"/>
      <c r="P182" s="9"/>
      <c r="Q182" s="9"/>
      <c r="R182" s="9"/>
      <c r="S182" s="9"/>
      <c r="T182" s="9"/>
      <c r="U182" s="9"/>
      <c r="V182" s="9"/>
      <c r="W182" s="9"/>
      <c r="X182" s="9"/>
      <c r="Y182" s="9"/>
      <c r="Z182" s="9"/>
      <c r="AA182" s="9"/>
      <c r="AB182" s="9"/>
      <c r="AC182" s="9"/>
      <c r="AD182" s="9"/>
      <c r="AE182" s="9"/>
      <c r="AF182" s="9"/>
      <c r="AG182" s="9"/>
      <c r="AH182" s="9"/>
      <c r="AI182" s="9"/>
      <c r="AJ182" s="9"/>
    </row>
    <row r="183" spans="1:36" ht="15.75" customHeight="1">
      <c r="A183" s="9"/>
      <c r="B183" s="9"/>
      <c r="C183" s="42"/>
      <c r="D183" s="42"/>
      <c r="E183" s="42"/>
      <c r="F183" s="42"/>
      <c r="G183" s="42"/>
      <c r="H183" s="42"/>
      <c r="I183" s="42"/>
      <c r="J183" s="42"/>
      <c r="K183" s="42"/>
      <c r="L183" s="42"/>
      <c r="M183" s="42"/>
      <c r="N183" s="42"/>
      <c r="O183" s="44"/>
      <c r="P183" s="9"/>
      <c r="Q183" s="9"/>
      <c r="R183" s="9"/>
      <c r="S183" s="9"/>
      <c r="T183" s="9"/>
      <c r="U183" s="9"/>
      <c r="V183" s="9"/>
      <c r="W183" s="9"/>
      <c r="X183" s="9"/>
      <c r="Y183" s="9"/>
      <c r="Z183" s="9"/>
      <c r="AA183" s="9"/>
      <c r="AB183" s="9"/>
      <c r="AC183" s="9"/>
      <c r="AD183" s="9"/>
      <c r="AE183" s="9"/>
      <c r="AF183" s="9"/>
      <c r="AG183" s="9"/>
      <c r="AH183" s="9"/>
      <c r="AI183" s="9"/>
      <c r="AJ183" s="9"/>
    </row>
    <row r="184" spans="1:36" ht="15.75" customHeight="1">
      <c r="A184" s="9"/>
      <c r="B184" s="9"/>
      <c r="C184" s="42"/>
      <c r="D184" s="42"/>
      <c r="E184" s="42"/>
      <c r="F184" s="42"/>
      <c r="G184" s="42"/>
      <c r="H184" s="42"/>
      <c r="I184" s="42"/>
      <c r="J184" s="42"/>
      <c r="K184" s="42"/>
      <c r="L184" s="42"/>
      <c r="M184" s="42"/>
      <c r="N184" s="42"/>
      <c r="O184" s="44"/>
      <c r="P184" s="9"/>
      <c r="Q184" s="9"/>
      <c r="R184" s="9"/>
      <c r="S184" s="9"/>
      <c r="T184" s="9"/>
      <c r="U184" s="9"/>
      <c r="V184" s="9"/>
      <c r="W184" s="9"/>
      <c r="X184" s="9"/>
      <c r="Y184" s="9"/>
      <c r="Z184" s="9"/>
      <c r="AA184" s="9"/>
      <c r="AB184" s="9"/>
      <c r="AC184" s="9"/>
      <c r="AD184" s="9"/>
      <c r="AE184" s="9"/>
      <c r="AF184" s="9"/>
      <c r="AG184" s="9"/>
      <c r="AH184" s="9"/>
      <c r="AI184" s="9"/>
      <c r="AJ184" s="9"/>
    </row>
    <row r="185" spans="1:36" ht="15.75" customHeight="1">
      <c r="A185" s="9"/>
      <c r="B185" s="9"/>
      <c r="C185" s="42"/>
      <c r="D185" s="42"/>
      <c r="E185" s="42"/>
      <c r="F185" s="42"/>
      <c r="G185" s="42"/>
      <c r="H185" s="42"/>
      <c r="I185" s="42"/>
      <c r="J185" s="42"/>
      <c r="K185" s="42"/>
      <c r="L185" s="42"/>
      <c r="M185" s="42"/>
      <c r="N185" s="42"/>
      <c r="O185" s="44"/>
      <c r="P185" s="9"/>
      <c r="Q185" s="9"/>
      <c r="R185" s="9"/>
      <c r="S185" s="9"/>
      <c r="T185" s="9"/>
      <c r="U185" s="9"/>
      <c r="V185" s="9"/>
      <c r="W185" s="9"/>
      <c r="X185" s="9"/>
      <c r="Y185" s="9"/>
      <c r="Z185" s="9"/>
      <c r="AA185" s="9"/>
      <c r="AB185" s="9"/>
      <c r="AC185" s="9"/>
      <c r="AD185" s="9"/>
      <c r="AE185" s="9"/>
      <c r="AF185" s="9"/>
      <c r="AG185" s="9"/>
      <c r="AH185" s="9"/>
      <c r="AI185" s="9"/>
      <c r="AJ185" s="9"/>
    </row>
    <row r="186" spans="1:36" ht="15.75" customHeight="1">
      <c r="A186" s="9"/>
      <c r="B186" s="9"/>
      <c r="C186" s="42"/>
      <c r="D186" s="42"/>
      <c r="E186" s="42"/>
      <c r="F186" s="42"/>
      <c r="G186" s="42"/>
      <c r="H186" s="42"/>
      <c r="I186" s="42"/>
      <c r="J186" s="42"/>
      <c r="K186" s="42"/>
      <c r="L186" s="42"/>
      <c r="M186" s="42"/>
      <c r="N186" s="42"/>
      <c r="O186" s="44"/>
      <c r="P186" s="9"/>
      <c r="Q186" s="9"/>
      <c r="R186" s="9"/>
      <c r="S186" s="9"/>
      <c r="T186" s="9"/>
      <c r="U186" s="9"/>
      <c r="V186" s="9"/>
      <c r="W186" s="9"/>
      <c r="X186" s="9"/>
      <c r="Y186" s="9"/>
      <c r="Z186" s="9"/>
      <c r="AA186" s="9"/>
      <c r="AB186" s="9"/>
      <c r="AC186" s="9"/>
      <c r="AD186" s="9"/>
      <c r="AE186" s="9"/>
      <c r="AF186" s="9"/>
      <c r="AG186" s="9"/>
      <c r="AH186" s="9"/>
      <c r="AI186" s="9"/>
      <c r="AJ186" s="9"/>
    </row>
    <row r="187" spans="1:36" ht="15.75" customHeight="1">
      <c r="A187" s="9"/>
      <c r="B187" s="9"/>
      <c r="C187" s="42"/>
      <c r="D187" s="42"/>
      <c r="E187" s="42"/>
      <c r="F187" s="42"/>
      <c r="G187" s="42"/>
      <c r="H187" s="42"/>
      <c r="I187" s="42"/>
      <c r="J187" s="42"/>
      <c r="K187" s="42"/>
      <c r="L187" s="42"/>
      <c r="M187" s="42"/>
      <c r="N187" s="42"/>
      <c r="O187" s="44"/>
      <c r="P187" s="9"/>
      <c r="Q187" s="9"/>
      <c r="R187" s="9"/>
      <c r="S187" s="9"/>
      <c r="T187" s="9"/>
      <c r="U187" s="9"/>
      <c r="V187" s="9"/>
      <c r="W187" s="9"/>
      <c r="X187" s="9"/>
      <c r="Y187" s="9"/>
      <c r="Z187" s="9"/>
      <c r="AA187" s="9"/>
      <c r="AB187" s="9"/>
      <c r="AC187" s="9"/>
      <c r="AD187" s="9"/>
      <c r="AE187" s="9"/>
      <c r="AF187" s="9"/>
      <c r="AG187" s="9"/>
      <c r="AH187" s="9"/>
      <c r="AI187" s="9"/>
      <c r="AJ187" s="9"/>
    </row>
    <row r="188" spans="1:36" ht="15.75" customHeight="1">
      <c r="A188" s="9"/>
      <c r="B188" s="9"/>
      <c r="C188" s="42"/>
      <c r="D188" s="42"/>
      <c r="E188" s="42"/>
      <c r="F188" s="42"/>
      <c r="G188" s="42"/>
      <c r="H188" s="42"/>
      <c r="I188" s="42"/>
      <c r="J188" s="42"/>
      <c r="K188" s="42"/>
      <c r="L188" s="42"/>
      <c r="M188" s="42"/>
      <c r="N188" s="42"/>
      <c r="O188" s="44"/>
      <c r="P188" s="9"/>
      <c r="Q188" s="9"/>
      <c r="R188" s="9"/>
      <c r="S188" s="9"/>
      <c r="T188" s="9"/>
      <c r="U188" s="9"/>
      <c r="V188" s="9"/>
      <c r="W188" s="9"/>
      <c r="X188" s="9"/>
      <c r="Y188" s="9"/>
      <c r="Z188" s="9"/>
      <c r="AA188" s="9"/>
      <c r="AB188" s="9"/>
      <c r="AC188" s="9"/>
      <c r="AD188" s="9"/>
      <c r="AE188" s="9"/>
      <c r="AF188" s="9"/>
      <c r="AG188" s="9"/>
      <c r="AH188" s="9"/>
      <c r="AI188" s="9"/>
      <c r="AJ188" s="9"/>
    </row>
    <row r="189" spans="1:36" ht="15.75" customHeight="1">
      <c r="A189" s="9"/>
      <c r="B189" s="9"/>
      <c r="C189" s="42"/>
      <c r="D189" s="42"/>
      <c r="E189" s="42"/>
      <c r="F189" s="42"/>
      <c r="G189" s="42"/>
      <c r="H189" s="42"/>
      <c r="I189" s="42"/>
      <c r="J189" s="42"/>
      <c r="K189" s="42"/>
      <c r="L189" s="42"/>
      <c r="M189" s="42"/>
      <c r="N189" s="42"/>
      <c r="O189" s="44"/>
      <c r="P189" s="9"/>
      <c r="Q189" s="9"/>
      <c r="R189" s="9"/>
      <c r="S189" s="9"/>
      <c r="T189" s="9"/>
      <c r="U189" s="9"/>
      <c r="V189" s="9"/>
      <c r="W189" s="9"/>
      <c r="X189" s="9"/>
      <c r="Y189" s="9"/>
      <c r="Z189" s="9"/>
      <c r="AA189" s="9"/>
      <c r="AB189" s="9"/>
      <c r="AC189" s="9"/>
      <c r="AD189" s="9"/>
      <c r="AE189" s="9"/>
      <c r="AF189" s="9"/>
      <c r="AG189" s="9"/>
      <c r="AH189" s="9"/>
      <c r="AI189" s="9"/>
      <c r="AJ189" s="9"/>
    </row>
    <row r="190" spans="1:36" ht="15.75" customHeight="1">
      <c r="A190" s="9"/>
      <c r="B190" s="9"/>
      <c r="C190" s="42"/>
      <c r="D190" s="42"/>
      <c r="E190" s="42"/>
      <c r="F190" s="42"/>
      <c r="G190" s="42"/>
      <c r="H190" s="42"/>
      <c r="I190" s="42"/>
      <c r="J190" s="42"/>
      <c r="K190" s="42"/>
      <c r="L190" s="42"/>
      <c r="M190" s="42"/>
      <c r="N190" s="42"/>
      <c r="O190" s="44"/>
      <c r="P190" s="9"/>
      <c r="Q190" s="9"/>
      <c r="R190" s="9"/>
      <c r="S190" s="9"/>
      <c r="T190" s="9"/>
      <c r="U190" s="9"/>
      <c r="V190" s="9"/>
      <c r="W190" s="9"/>
      <c r="X190" s="9"/>
      <c r="Y190" s="9"/>
      <c r="Z190" s="9"/>
      <c r="AA190" s="9"/>
      <c r="AB190" s="9"/>
      <c r="AC190" s="9"/>
      <c r="AD190" s="9"/>
      <c r="AE190" s="9"/>
      <c r="AF190" s="9"/>
      <c r="AG190" s="9"/>
      <c r="AH190" s="9"/>
      <c r="AI190" s="9"/>
      <c r="AJ190" s="9"/>
    </row>
    <row r="191" spans="1:36" ht="15.75" customHeight="1">
      <c r="A191" s="9"/>
      <c r="B191" s="9"/>
      <c r="C191" s="42"/>
      <c r="D191" s="42"/>
      <c r="E191" s="42"/>
      <c r="F191" s="42"/>
      <c r="G191" s="42"/>
      <c r="H191" s="42"/>
      <c r="I191" s="42"/>
      <c r="J191" s="42"/>
      <c r="K191" s="42"/>
      <c r="L191" s="42"/>
      <c r="M191" s="42"/>
      <c r="N191" s="42"/>
      <c r="O191" s="44"/>
      <c r="P191" s="9"/>
      <c r="Q191" s="9"/>
      <c r="R191" s="9"/>
      <c r="S191" s="9"/>
      <c r="T191" s="9"/>
      <c r="U191" s="9"/>
      <c r="V191" s="9"/>
      <c r="W191" s="9"/>
      <c r="X191" s="9"/>
      <c r="Y191" s="9"/>
      <c r="Z191" s="9"/>
      <c r="AA191" s="9"/>
      <c r="AB191" s="9"/>
      <c r="AC191" s="9"/>
      <c r="AD191" s="9"/>
      <c r="AE191" s="9"/>
      <c r="AF191" s="9"/>
      <c r="AG191" s="9"/>
      <c r="AH191" s="9"/>
      <c r="AI191" s="9"/>
      <c r="AJ191" s="9"/>
    </row>
    <row r="192" spans="1:36" ht="15.75" customHeight="1">
      <c r="A192" s="9"/>
      <c r="B192" s="9"/>
      <c r="C192" s="42"/>
      <c r="D192" s="42"/>
      <c r="E192" s="42"/>
      <c r="F192" s="42"/>
      <c r="G192" s="42"/>
      <c r="H192" s="42"/>
      <c r="I192" s="42"/>
      <c r="J192" s="42"/>
      <c r="K192" s="42"/>
      <c r="L192" s="42"/>
      <c r="M192" s="42"/>
      <c r="N192" s="42"/>
      <c r="O192" s="44"/>
      <c r="P192" s="9"/>
      <c r="Q192" s="9"/>
      <c r="R192" s="9"/>
      <c r="S192" s="9"/>
      <c r="T192" s="9"/>
      <c r="U192" s="9"/>
      <c r="V192" s="9"/>
      <c r="W192" s="9"/>
      <c r="X192" s="9"/>
      <c r="Y192" s="9"/>
      <c r="Z192" s="9"/>
      <c r="AA192" s="9"/>
      <c r="AB192" s="9"/>
      <c r="AC192" s="9"/>
      <c r="AD192" s="9"/>
      <c r="AE192" s="9"/>
      <c r="AF192" s="9"/>
      <c r="AG192" s="9"/>
      <c r="AH192" s="9"/>
      <c r="AI192" s="9"/>
      <c r="AJ192" s="9"/>
    </row>
    <row r="193" spans="1:36" ht="15.75" customHeight="1">
      <c r="A193" s="9"/>
      <c r="B193" s="9"/>
      <c r="C193" s="42"/>
      <c r="D193" s="42"/>
      <c r="E193" s="42"/>
      <c r="F193" s="42"/>
      <c r="G193" s="42"/>
      <c r="H193" s="42"/>
      <c r="I193" s="42"/>
      <c r="J193" s="42"/>
      <c r="K193" s="42"/>
      <c r="L193" s="42"/>
      <c r="M193" s="42"/>
      <c r="N193" s="42"/>
      <c r="O193" s="44"/>
      <c r="P193" s="9"/>
      <c r="Q193" s="9"/>
      <c r="R193" s="9"/>
      <c r="S193" s="9"/>
      <c r="T193" s="9"/>
      <c r="U193" s="9"/>
      <c r="V193" s="9"/>
      <c r="W193" s="9"/>
      <c r="X193" s="9"/>
      <c r="Y193" s="9"/>
      <c r="Z193" s="9"/>
      <c r="AA193" s="9"/>
      <c r="AB193" s="9"/>
      <c r="AC193" s="9"/>
      <c r="AD193" s="9"/>
      <c r="AE193" s="9"/>
      <c r="AF193" s="9"/>
      <c r="AG193" s="9"/>
      <c r="AH193" s="9"/>
      <c r="AI193" s="9"/>
      <c r="AJ193" s="9"/>
    </row>
    <row r="194" spans="1:36" ht="15.75" customHeight="1">
      <c r="A194" s="9"/>
      <c r="B194" s="9"/>
      <c r="C194" s="42"/>
      <c r="D194" s="42"/>
      <c r="E194" s="42"/>
      <c r="F194" s="42"/>
      <c r="G194" s="42"/>
      <c r="H194" s="42"/>
      <c r="I194" s="42"/>
      <c r="J194" s="42"/>
      <c r="K194" s="42"/>
      <c r="L194" s="42"/>
      <c r="M194" s="42"/>
      <c r="N194" s="42"/>
      <c r="O194" s="44"/>
      <c r="P194" s="9"/>
      <c r="Q194" s="9"/>
      <c r="R194" s="9"/>
      <c r="S194" s="9"/>
      <c r="T194" s="9"/>
      <c r="U194" s="9"/>
      <c r="V194" s="9"/>
      <c r="W194" s="9"/>
      <c r="X194" s="9"/>
      <c r="Y194" s="9"/>
      <c r="Z194" s="9"/>
      <c r="AA194" s="9"/>
      <c r="AB194" s="9"/>
      <c r="AC194" s="9"/>
      <c r="AD194" s="9"/>
      <c r="AE194" s="9"/>
      <c r="AF194" s="9"/>
      <c r="AG194" s="9"/>
      <c r="AH194" s="9"/>
      <c r="AI194" s="9"/>
      <c r="AJ194" s="9"/>
    </row>
    <row r="195" spans="1:36" ht="15.75" customHeight="1">
      <c r="A195" s="9"/>
      <c r="B195" s="9"/>
      <c r="C195" s="42"/>
      <c r="D195" s="42"/>
      <c r="E195" s="42"/>
      <c r="F195" s="42"/>
      <c r="G195" s="42"/>
      <c r="H195" s="42"/>
      <c r="I195" s="42"/>
      <c r="J195" s="42"/>
      <c r="K195" s="42"/>
      <c r="L195" s="42"/>
      <c r="M195" s="42"/>
      <c r="N195" s="42"/>
      <c r="O195" s="44"/>
      <c r="P195" s="9"/>
      <c r="Q195" s="9"/>
      <c r="R195" s="9"/>
      <c r="S195" s="9"/>
      <c r="T195" s="9"/>
      <c r="U195" s="9"/>
      <c r="V195" s="9"/>
      <c r="W195" s="9"/>
      <c r="X195" s="9"/>
      <c r="Y195" s="9"/>
      <c r="Z195" s="9"/>
      <c r="AA195" s="9"/>
      <c r="AB195" s="9"/>
      <c r="AC195" s="9"/>
      <c r="AD195" s="9"/>
      <c r="AE195" s="9"/>
      <c r="AF195" s="9"/>
      <c r="AG195" s="9"/>
      <c r="AH195" s="9"/>
      <c r="AI195" s="9"/>
      <c r="AJ195" s="9"/>
    </row>
    <row r="196" spans="1:36" ht="15.75" customHeight="1">
      <c r="A196" s="9"/>
      <c r="B196" s="9"/>
      <c r="C196" s="42"/>
      <c r="D196" s="42"/>
      <c r="E196" s="42"/>
      <c r="F196" s="42"/>
      <c r="G196" s="42"/>
      <c r="H196" s="42"/>
      <c r="I196" s="42"/>
      <c r="J196" s="42"/>
      <c r="K196" s="42"/>
      <c r="L196" s="42"/>
      <c r="M196" s="42"/>
      <c r="N196" s="42"/>
      <c r="O196" s="44"/>
      <c r="P196" s="9"/>
      <c r="Q196" s="9"/>
      <c r="R196" s="9"/>
      <c r="S196" s="9"/>
      <c r="T196" s="9"/>
      <c r="U196" s="9"/>
      <c r="V196" s="9"/>
      <c r="W196" s="9"/>
      <c r="X196" s="9"/>
      <c r="Y196" s="9"/>
      <c r="Z196" s="9"/>
      <c r="AA196" s="9"/>
      <c r="AB196" s="9"/>
      <c r="AC196" s="9"/>
      <c r="AD196" s="9"/>
      <c r="AE196" s="9"/>
      <c r="AF196" s="9"/>
      <c r="AG196" s="9"/>
      <c r="AH196" s="9"/>
      <c r="AI196" s="9"/>
      <c r="AJ196" s="9"/>
    </row>
    <row r="197" spans="1:36" ht="15.75" customHeight="1">
      <c r="A197" s="9"/>
      <c r="B197" s="9"/>
      <c r="C197" s="42"/>
      <c r="D197" s="42"/>
      <c r="E197" s="42"/>
      <c r="F197" s="42"/>
      <c r="G197" s="42"/>
      <c r="H197" s="42"/>
      <c r="I197" s="42"/>
      <c r="J197" s="42"/>
      <c r="K197" s="42"/>
      <c r="L197" s="42"/>
      <c r="M197" s="42"/>
      <c r="N197" s="42"/>
      <c r="O197" s="44"/>
      <c r="P197" s="9"/>
      <c r="Q197" s="9"/>
      <c r="R197" s="9"/>
      <c r="S197" s="9"/>
      <c r="T197" s="9"/>
      <c r="U197" s="9"/>
      <c r="V197" s="9"/>
      <c r="W197" s="9"/>
      <c r="X197" s="9"/>
      <c r="Y197" s="9"/>
      <c r="Z197" s="9"/>
      <c r="AA197" s="9"/>
      <c r="AB197" s="9"/>
      <c r="AC197" s="9"/>
      <c r="AD197" s="9"/>
      <c r="AE197" s="9"/>
      <c r="AF197" s="9"/>
      <c r="AG197" s="9"/>
      <c r="AH197" s="9"/>
      <c r="AI197" s="9"/>
      <c r="AJ197" s="9"/>
    </row>
    <row r="198" spans="1:36" ht="15.75" customHeight="1">
      <c r="A198" s="9"/>
      <c r="B198" s="9"/>
      <c r="C198" s="42"/>
      <c r="D198" s="42"/>
      <c r="E198" s="42"/>
      <c r="F198" s="42"/>
      <c r="G198" s="42"/>
      <c r="H198" s="42"/>
      <c r="I198" s="42"/>
      <c r="J198" s="42"/>
      <c r="K198" s="42"/>
      <c r="L198" s="42"/>
      <c r="M198" s="42"/>
      <c r="N198" s="42"/>
      <c r="O198" s="44"/>
      <c r="P198" s="9"/>
      <c r="Q198" s="9"/>
      <c r="R198" s="9"/>
      <c r="S198" s="9"/>
      <c r="T198" s="9"/>
      <c r="U198" s="9"/>
      <c r="V198" s="9"/>
      <c r="W198" s="9"/>
      <c r="X198" s="9"/>
      <c r="Y198" s="9"/>
      <c r="Z198" s="9"/>
      <c r="AA198" s="9"/>
      <c r="AB198" s="9"/>
      <c r="AC198" s="9"/>
      <c r="AD198" s="9"/>
      <c r="AE198" s="9"/>
      <c r="AF198" s="9"/>
      <c r="AG198" s="9"/>
      <c r="AH198" s="9"/>
      <c r="AI198" s="9"/>
      <c r="AJ198" s="9"/>
    </row>
    <row r="199" spans="1:36" ht="15.75" customHeight="1">
      <c r="A199" s="9"/>
      <c r="B199" s="9"/>
      <c r="C199" s="42"/>
      <c r="D199" s="42"/>
      <c r="E199" s="42"/>
      <c r="F199" s="42"/>
      <c r="G199" s="42"/>
      <c r="H199" s="42"/>
      <c r="I199" s="42"/>
      <c r="J199" s="42"/>
      <c r="K199" s="42"/>
      <c r="L199" s="42"/>
      <c r="M199" s="42"/>
      <c r="N199" s="42"/>
      <c r="O199" s="44"/>
      <c r="P199" s="9"/>
      <c r="Q199" s="9"/>
      <c r="R199" s="9"/>
      <c r="S199" s="9"/>
      <c r="T199" s="9"/>
      <c r="U199" s="9"/>
      <c r="V199" s="9"/>
      <c r="W199" s="9"/>
      <c r="X199" s="9"/>
      <c r="Y199" s="9"/>
      <c r="Z199" s="9"/>
      <c r="AA199" s="9"/>
      <c r="AB199" s="9"/>
      <c r="AC199" s="9"/>
      <c r="AD199" s="9"/>
      <c r="AE199" s="9"/>
      <c r="AF199" s="9"/>
      <c r="AG199" s="9"/>
      <c r="AH199" s="9"/>
      <c r="AI199" s="9"/>
      <c r="AJ199" s="9"/>
    </row>
    <row r="200" spans="1:36" ht="15.75" customHeight="1">
      <c r="A200" s="9"/>
      <c r="B200" s="9"/>
      <c r="C200" s="42"/>
      <c r="D200" s="42"/>
      <c r="E200" s="42"/>
      <c r="F200" s="42"/>
      <c r="G200" s="42"/>
      <c r="H200" s="42"/>
      <c r="I200" s="42"/>
      <c r="J200" s="42"/>
      <c r="K200" s="42"/>
      <c r="L200" s="42"/>
      <c r="M200" s="42"/>
      <c r="N200" s="42"/>
      <c r="O200" s="44"/>
      <c r="P200" s="9"/>
      <c r="Q200" s="9"/>
      <c r="R200" s="9"/>
      <c r="S200" s="9"/>
      <c r="T200" s="9"/>
      <c r="U200" s="9"/>
      <c r="V200" s="9"/>
      <c r="W200" s="9"/>
      <c r="X200" s="9"/>
      <c r="Y200" s="9"/>
      <c r="Z200" s="9"/>
      <c r="AA200" s="9"/>
      <c r="AB200" s="9"/>
      <c r="AC200" s="9"/>
      <c r="AD200" s="9"/>
      <c r="AE200" s="9"/>
      <c r="AF200" s="9"/>
      <c r="AG200" s="9"/>
      <c r="AH200" s="9"/>
      <c r="AI200" s="9"/>
      <c r="AJ200" s="9"/>
    </row>
    <row r="201" spans="1:36" ht="15.75" customHeight="1">
      <c r="A201" s="9"/>
      <c r="B201" s="9"/>
      <c r="C201" s="42"/>
      <c r="D201" s="42"/>
      <c r="E201" s="42"/>
      <c r="F201" s="42"/>
      <c r="G201" s="42"/>
      <c r="H201" s="42"/>
      <c r="I201" s="42"/>
      <c r="J201" s="42"/>
      <c r="K201" s="42"/>
      <c r="L201" s="42"/>
      <c r="M201" s="42"/>
      <c r="N201" s="42"/>
      <c r="O201" s="44"/>
      <c r="P201" s="9"/>
      <c r="Q201" s="9"/>
      <c r="R201" s="9"/>
      <c r="S201" s="9"/>
      <c r="T201" s="9"/>
      <c r="U201" s="9"/>
      <c r="V201" s="9"/>
      <c r="W201" s="9"/>
      <c r="X201" s="9"/>
      <c r="Y201" s="9"/>
      <c r="Z201" s="9"/>
      <c r="AA201" s="9"/>
      <c r="AB201" s="9"/>
      <c r="AC201" s="9"/>
      <c r="AD201" s="9"/>
      <c r="AE201" s="9"/>
      <c r="AF201" s="9"/>
      <c r="AG201" s="9"/>
      <c r="AH201" s="9"/>
      <c r="AI201" s="9"/>
      <c r="AJ201" s="9"/>
    </row>
    <row r="202" spans="1:36" ht="15.75" customHeight="1">
      <c r="A202" s="9"/>
      <c r="B202" s="9"/>
      <c r="C202" s="42"/>
      <c r="D202" s="42"/>
      <c r="E202" s="42"/>
      <c r="F202" s="42"/>
      <c r="G202" s="42"/>
      <c r="H202" s="42"/>
      <c r="I202" s="42"/>
      <c r="J202" s="42"/>
      <c r="K202" s="42"/>
      <c r="L202" s="42"/>
      <c r="M202" s="42"/>
      <c r="N202" s="42"/>
      <c r="O202" s="44"/>
      <c r="P202" s="9"/>
      <c r="Q202" s="9"/>
      <c r="R202" s="9"/>
      <c r="S202" s="9"/>
      <c r="T202" s="9"/>
      <c r="U202" s="9"/>
      <c r="V202" s="9"/>
      <c r="W202" s="9"/>
      <c r="X202" s="9"/>
      <c r="Y202" s="9"/>
      <c r="Z202" s="9"/>
      <c r="AA202" s="9"/>
      <c r="AB202" s="9"/>
      <c r="AC202" s="9"/>
      <c r="AD202" s="9"/>
      <c r="AE202" s="9"/>
      <c r="AF202" s="9"/>
      <c r="AG202" s="9"/>
      <c r="AH202" s="9"/>
      <c r="AI202" s="9"/>
      <c r="AJ202" s="9"/>
    </row>
    <row r="203" spans="1:36" ht="15.75" customHeight="1">
      <c r="A203" s="9"/>
      <c r="B203" s="9"/>
      <c r="C203" s="42"/>
      <c r="D203" s="42"/>
      <c r="E203" s="42"/>
      <c r="F203" s="42"/>
      <c r="G203" s="42"/>
      <c r="H203" s="42"/>
      <c r="I203" s="42"/>
      <c r="J203" s="42"/>
      <c r="K203" s="42"/>
      <c r="L203" s="42"/>
      <c r="M203" s="42"/>
      <c r="N203" s="42"/>
      <c r="O203" s="44"/>
      <c r="P203" s="9"/>
      <c r="Q203" s="9"/>
      <c r="R203" s="9"/>
      <c r="S203" s="9"/>
      <c r="T203" s="9"/>
      <c r="U203" s="9"/>
      <c r="V203" s="9"/>
      <c r="W203" s="9"/>
      <c r="X203" s="9"/>
      <c r="Y203" s="9"/>
      <c r="Z203" s="9"/>
      <c r="AA203" s="9"/>
      <c r="AB203" s="9"/>
      <c r="AC203" s="9"/>
      <c r="AD203" s="9"/>
      <c r="AE203" s="9"/>
      <c r="AF203" s="9"/>
      <c r="AG203" s="9"/>
      <c r="AH203" s="9"/>
      <c r="AI203" s="9"/>
      <c r="AJ203" s="9"/>
    </row>
    <row r="204" spans="1:36" ht="15.75" customHeight="1">
      <c r="A204" s="9"/>
      <c r="B204" s="9"/>
      <c r="C204" s="42"/>
      <c r="D204" s="42"/>
      <c r="E204" s="42"/>
      <c r="F204" s="42"/>
      <c r="G204" s="42"/>
      <c r="H204" s="42"/>
      <c r="I204" s="42"/>
      <c r="J204" s="42"/>
      <c r="K204" s="42"/>
      <c r="L204" s="42"/>
      <c r="M204" s="42"/>
      <c r="N204" s="42"/>
      <c r="O204" s="44"/>
      <c r="P204" s="9"/>
      <c r="Q204" s="9"/>
      <c r="R204" s="9"/>
      <c r="S204" s="9"/>
      <c r="T204" s="9"/>
      <c r="U204" s="9"/>
      <c r="V204" s="9"/>
      <c r="W204" s="9"/>
      <c r="X204" s="9"/>
      <c r="Y204" s="9"/>
      <c r="Z204" s="9"/>
      <c r="AA204" s="9"/>
      <c r="AB204" s="9"/>
      <c r="AC204" s="9"/>
      <c r="AD204" s="9"/>
      <c r="AE204" s="9"/>
      <c r="AF204" s="9"/>
      <c r="AG204" s="9"/>
      <c r="AH204" s="9"/>
      <c r="AI204" s="9"/>
      <c r="AJ204" s="9"/>
    </row>
    <row r="205" spans="1:36" ht="15.75" customHeight="1">
      <c r="A205" s="9"/>
      <c r="B205" s="9"/>
      <c r="C205" s="42"/>
      <c r="D205" s="42"/>
      <c r="E205" s="42"/>
      <c r="F205" s="42"/>
      <c r="G205" s="42"/>
      <c r="H205" s="42"/>
      <c r="I205" s="42"/>
      <c r="J205" s="42"/>
      <c r="K205" s="42"/>
      <c r="L205" s="42"/>
      <c r="M205" s="42"/>
      <c r="N205" s="42"/>
      <c r="O205" s="44"/>
      <c r="P205" s="9"/>
      <c r="Q205" s="9"/>
      <c r="R205" s="9"/>
      <c r="S205" s="9"/>
      <c r="T205" s="9"/>
      <c r="U205" s="9"/>
      <c r="V205" s="9"/>
      <c r="W205" s="9"/>
      <c r="X205" s="9"/>
      <c r="Y205" s="9"/>
      <c r="Z205" s="9"/>
      <c r="AA205" s="9"/>
      <c r="AB205" s="9"/>
      <c r="AC205" s="9"/>
      <c r="AD205" s="9"/>
      <c r="AE205" s="9"/>
      <c r="AF205" s="9"/>
      <c r="AG205" s="9"/>
      <c r="AH205" s="9"/>
      <c r="AI205" s="9"/>
      <c r="AJ205" s="9"/>
    </row>
    <row r="206" spans="1:36" ht="15.75" customHeight="1">
      <c r="A206" s="9"/>
      <c r="B206" s="9"/>
      <c r="C206" s="42"/>
      <c r="D206" s="42"/>
      <c r="E206" s="42"/>
      <c r="F206" s="42"/>
      <c r="G206" s="42"/>
      <c r="H206" s="42"/>
      <c r="I206" s="42"/>
      <c r="J206" s="42"/>
      <c r="K206" s="42"/>
      <c r="L206" s="42"/>
      <c r="M206" s="42"/>
      <c r="N206" s="42"/>
      <c r="O206" s="44"/>
      <c r="P206" s="9"/>
      <c r="Q206" s="9"/>
      <c r="R206" s="9"/>
      <c r="S206" s="9"/>
      <c r="T206" s="9"/>
      <c r="U206" s="9"/>
      <c r="V206" s="9"/>
      <c r="W206" s="9"/>
      <c r="X206" s="9"/>
      <c r="Y206" s="9"/>
      <c r="Z206" s="9"/>
      <c r="AA206" s="9"/>
      <c r="AB206" s="9"/>
      <c r="AC206" s="9"/>
      <c r="AD206" s="9"/>
      <c r="AE206" s="9"/>
      <c r="AF206" s="9"/>
      <c r="AG206" s="9"/>
      <c r="AH206" s="9"/>
      <c r="AI206" s="9"/>
      <c r="AJ206" s="9"/>
    </row>
    <row r="207" spans="1:36" ht="15.75" customHeight="1">
      <c r="A207" s="9"/>
      <c r="B207" s="9"/>
      <c r="C207" s="42"/>
      <c r="D207" s="42"/>
      <c r="E207" s="42"/>
      <c r="F207" s="42"/>
      <c r="G207" s="42"/>
      <c r="H207" s="42"/>
      <c r="I207" s="42"/>
      <c r="J207" s="42"/>
      <c r="K207" s="42"/>
      <c r="L207" s="42"/>
      <c r="M207" s="42"/>
      <c r="N207" s="42"/>
      <c r="O207" s="44"/>
      <c r="P207" s="9"/>
      <c r="Q207" s="9"/>
      <c r="R207" s="9"/>
      <c r="S207" s="9"/>
      <c r="T207" s="9"/>
      <c r="U207" s="9"/>
      <c r="V207" s="9"/>
      <c r="W207" s="9"/>
      <c r="X207" s="9"/>
      <c r="Y207" s="9"/>
      <c r="Z207" s="9"/>
      <c r="AA207" s="9"/>
      <c r="AB207" s="9"/>
      <c r="AC207" s="9"/>
      <c r="AD207" s="9"/>
      <c r="AE207" s="9"/>
      <c r="AF207" s="9"/>
      <c r="AG207" s="9"/>
      <c r="AH207" s="9"/>
      <c r="AI207" s="9"/>
      <c r="AJ207" s="9"/>
    </row>
    <row r="208" spans="1:36" ht="15.75" customHeight="1">
      <c r="A208" s="9"/>
      <c r="B208" s="9"/>
      <c r="C208" s="42"/>
      <c r="D208" s="42"/>
      <c r="E208" s="42"/>
      <c r="F208" s="42"/>
      <c r="G208" s="42"/>
      <c r="H208" s="42"/>
      <c r="I208" s="42"/>
      <c r="J208" s="42"/>
      <c r="K208" s="42"/>
      <c r="L208" s="42"/>
      <c r="M208" s="42"/>
      <c r="N208" s="42"/>
      <c r="O208" s="44"/>
      <c r="P208" s="9"/>
      <c r="Q208" s="9"/>
      <c r="R208" s="9"/>
      <c r="S208" s="9"/>
      <c r="T208" s="9"/>
      <c r="U208" s="9"/>
      <c r="V208" s="9"/>
      <c r="W208" s="9"/>
      <c r="X208" s="9"/>
      <c r="Y208" s="9"/>
      <c r="Z208" s="9"/>
      <c r="AA208" s="9"/>
      <c r="AB208" s="9"/>
      <c r="AC208" s="9"/>
      <c r="AD208" s="9"/>
      <c r="AE208" s="9"/>
      <c r="AF208" s="9"/>
      <c r="AG208" s="9"/>
      <c r="AH208" s="9"/>
      <c r="AI208" s="9"/>
      <c r="AJ208" s="9"/>
    </row>
    <row r="209" spans="1:36" ht="15.75" customHeight="1">
      <c r="A209" s="9"/>
      <c r="B209" s="9"/>
      <c r="C209" s="42"/>
      <c r="D209" s="42"/>
      <c r="E209" s="42"/>
      <c r="F209" s="42"/>
      <c r="G209" s="42"/>
      <c r="H209" s="42"/>
      <c r="I209" s="42"/>
      <c r="J209" s="42"/>
      <c r="K209" s="42"/>
      <c r="L209" s="42"/>
      <c r="M209" s="42"/>
      <c r="N209" s="42"/>
      <c r="O209" s="44"/>
      <c r="P209" s="9"/>
      <c r="Q209" s="9"/>
      <c r="R209" s="9"/>
      <c r="S209" s="9"/>
      <c r="T209" s="9"/>
      <c r="U209" s="9"/>
      <c r="V209" s="9"/>
      <c r="W209" s="9"/>
      <c r="X209" s="9"/>
      <c r="Y209" s="9"/>
      <c r="Z209" s="9"/>
      <c r="AA209" s="9"/>
      <c r="AB209" s="9"/>
      <c r="AC209" s="9"/>
      <c r="AD209" s="9"/>
      <c r="AE209" s="9"/>
      <c r="AF209" s="9"/>
      <c r="AG209" s="9"/>
      <c r="AH209" s="9"/>
      <c r="AI209" s="9"/>
      <c r="AJ209" s="9"/>
    </row>
    <row r="210" spans="1:36" ht="15.75" customHeight="1">
      <c r="A210" s="9"/>
      <c r="B210" s="9"/>
      <c r="C210" s="42"/>
      <c r="D210" s="42"/>
      <c r="E210" s="42"/>
      <c r="F210" s="42"/>
      <c r="G210" s="42"/>
      <c r="H210" s="42"/>
      <c r="I210" s="42"/>
      <c r="J210" s="42"/>
      <c r="K210" s="42"/>
      <c r="L210" s="42"/>
      <c r="M210" s="42"/>
      <c r="N210" s="42"/>
      <c r="O210" s="44"/>
      <c r="P210" s="9"/>
      <c r="Q210" s="9"/>
      <c r="R210" s="9"/>
      <c r="S210" s="9"/>
      <c r="T210" s="9"/>
      <c r="U210" s="9"/>
      <c r="V210" s="9"/>
      <c r="W210" s="9"/>
      <c r="X210" s="9"/>
      <c r="Y210" s="9"/>
      <c r="Z210" s="9"/>
      <c r="AA210" s="9"/>
      <c r="AB210" s="9"/>
      <c r="AC210" s="9"/>
      <c r="AD210" s="9"/>
      <c r="AE210" s="9"/>
      <c r="AF210" s="9"/>
      <c r="AG210" s="9"/>
      <c r="AH210" s="9"/>
      <c r="AI210" s="9"/>
      <c r="AJ210" s="9"/>
    </row>
    <row r="211" spans="1:36" ht="15.75" customHeight="1">
      <c r="A211" s="9"/>
      <c r="B211" s="9"/>
      <c r="C211" s="42"/>
      <c r="D211" s="42"/>
      <c r="E211" s="42"/>
      <c r="F211" s="42"/>
      <c r="G211" s="42"/>
      <c r="H211" s="42"/>
      <c r="I211" s="42"/>
      <c r="J211" s="42"/>
      <c r="K211" s="42"/>
      <c r="L211" s="42"/>
      <c r="M211" s="42"/>
      <c r="N211" s="42"/>
      <c r="O211" s="44"/>
      <c r="P211" s="9"/>
      <c r="Q211" s="9"/>
      <c r="R211" s="9"/>
      <c r="S211" s="9"/>
      <c r="T211" s="9"/>
      <c r="U211" s="9"/>
      <c r="V211" s="9"/>
      <c r="W211" s="9"/>
      <c r="X211" s="9"/>
      <c r="Y211" s="9"/>
      <c r="Z211" s="9"/>
      <c r="AA211" s="9"/>
      <c r="AB211" s="9"/>
      <c r="AC211" s="9"/>
      <c r="AD211" s="9"/>
      <c r="AE211" s="9"/>
      <c r="AF211" s="9"/>
      <c r="AG211" s="9"/>
      <c r="AH211" s="9"/>
      <c r="AI211" s="9"/>
      <c r="AJ211" s="9"/>
    </row>
    <row r="212" spans="1:36" ht="15.75" customHeight="1">
      <c r="A212" s="9"/>
      <c r="B212" s="9"/>
      <c r="C212" s="42"/>
      <c r="D212" s="42"/>
      <c r="E212" s="42"/>
      <c r="F212" s="42"/>
      <c r="G212" s="42"/>
      <c r="H212" s="42"/>
      <c r="I212" s="42"/>
      <c r="J212" s="42"/>
      <c r="K212" s="42"/>
      <c r="L212" s="42"/>
      <c r="M212" s="42"/>
      <c r="N212" s="42"/>
      <c r="O212" s="44"/>
      <c r="P212" s="9"/>
      <c r="Q212" s="9"/>
      <c r="R212" s="9"/>
      <c r="S212" s="9"/>
      <c r="T212" s="9"/>
      <c r="U212" s="9"/>
      <c r="V212" s="9"/>
      <c r="W212" s="9"/>
      <c r="X212" s="9"/>
      <c r="Y212" s="9"/>
      <c r="Z212" s="9"/>
      <c r="AA212" s="9"/>
      <c r="AB212" s="9"/>
      <c r="AC212" s="9"/>
      <c r="AD212" s="9"/>
      <c r="AE212" s="9"/>
      <c r="AF212" s="9"/>
      <c r="AG212" s="9"/>
      <c r="AH212" s="9"/>
      <c r="AI212" s="9"/>
      <c r="AJ212" s="9"/>
    </row>
    <row r="213" spans="1:36" ht="15.75" customHeight="1">
      <c r="A213" s="9"/>
      <c r="B213" s="9"/>
      <c r="C213" s="42"/>
      <c r="D213" s="42"/>
      <c r="E213" s="42"/>
      <c r="F213" s="42"/>
      <c r="G213" s="42"/>
      <c r="H213" s="42"/>
      <c r="I213" s="42"/>
      <c r="J213" s="42"/>
      <c r="K213" s="42"/>
      <c r="L213" s="42"/>
      <c r="M213" s="42"/>
      <c r="N213" s="42"/>
      <c r="O213" s="44"/>
      <c r="P213" s="9"/>
      <c r="Q213" s="9"/>
      <c r="R213" s="9"/>
      <c r="S213" s="9"/>
      <c r="T213" s="9"/>
      <c r="U213" s="9"/>
      <c r="V213" s="9"/>
      <c r="W213" s="9"/>
      <c r="X213" s="9"/>
      <c r="Y213" s="9"/>
      <c r="Z213" s="9"/>
      <c r="AA213" s="9"/>
      <c r="AB213" s="9"/>
      <c r="AC213" s="9"/>
      <c r="AD213" s="9"/>
      <c r="AE213" s="9"/>
      <c r="AF213" s="9"/>
      <c r="AG213" s="9"/>
      <c r="AH213" s="9"/>
      <c r="AI213" s="9"/>
      <c r="AJ213" s="9"/>
    </row>
    <row r="214" spans="1:36" ht="15.75" customHeight="1">
      <c r="A214" s="9"/>
      <c r="B214" s="9"/>
      <c r="C214" s="42"/>
      <c r="D214" s="42"/>
      <c r="E214" s="42"/>
      <c r="F214" s="42"/>
      <c r="G214" s="42"/>
      <c r="H214" s="42"/>
      <c r="I214" s="42"/>
      <c r="J214" s="42"/>
      <c r="K214" s="42"/>
      <c r="L214" s="42"/>
      <c r="M214" s="42"/>
      <c r="N214" s="42"/>
      <c r="O214" s="44"/>
      <c r="P214" s="9"/>
      <c r="Q214" s="9"/>
      <c r="R214" s="9"/>
      <c r="S214" s="9"/>
      <c r="T214" s="9"/>
      <c r="U214" s="9"/>
      <c r="V214" s="9"/>
      <c r="W214" s="9"/>
      <c r="X214" s="9"/>
      <c r="Y214" s="9"/>
      <c r="Z214" s="9"/>
      <c r="AA214" s="9"/>
      <c r="AB214" s="9"/>
      <c r="AC214" s="9"/>
      <c r="AD214" s="9"/>
      <c r="AE214" s="9"/>
      <c r="AF214" s="9"/>
      <c r="AG214" s="9"/>
      <c r="AH214" s="9"/>
      <c r="AI214" s="9"/>
      <c r="AJ214" s="9"/>
    </row>
    <row r="215" spans="1:36" ht="15.75" customHeight="1">
      <c r="A215" s="9"/>
      <c r="B215" s="9"/>
      <c r="C215" s="42"/>
      <c r="D215" s="42"/>
      <c r="E215" s="42"/>
      <c r="F215" s="42"/>
      <c r="G215" s="42"/>
      <c r="H215" s="42"/>
      <c r="I215" s="42"/>
      <c r="J215" s="42"/>
      <c r="K215" s="42"/>
      <c r="L215" s="42"/>
      <c r="M215" s="42"/>
      <c r="N215" s="42"/>
      <c r="O215" s="44"/>
      <c r="P215" s="9"/>
      <c r="Q215" s="9"/>
      <c r="R215" s="9"/>
      <c r="S215" s="9"/>
      <c r="T215" s="9"/>
      <c r="U215" s="9"/>
      <c r="V215" s="9"/>
      <c r="W215" s="9"/>
      <c r="X215" s="9"/>
      <c r="Y215" s="9"/>
      <c r="Z215" s="9"/>
      <c r="AA215" s="9"/>
      <c r="AB215" s="9"/>
      <c r="AC215" s="9"/>
      <c r="AD215" s="9"/>
      <c r="AE215" s="9"/>
      <c r="AF215" s="9"/>
      <c r="AG215" s="9"/>
      <c r="AH215" s="9"/>
      <c r="AI215" s="9"/>
      <c r="AJ215" s="9"/>
    </row>
    <row r="216" spans="1:36" ht="15.75" customHeight="1">
      <c r="A216" s="9"/>
      <c r="B216" s="9"/>
      <c r="C216" s="42"/>
      <c r="D216" s="42"/>
      <c r="E216" s="42"/>
      <c r="F216" s="42"/>
      <c r="G216" s="42"/>
      <c r="H216" s="42"/>
      <c r="I216" s="42"/>
      <c r="J216" s="42"/>
      <c r="K216" s="42"/>
      <c r="L216" s="42"/>
      <c r="M216" s="42"/>
      <c r="N216" s="42"/>
      <c r="O216" s="44"/>
      <c r="P216" s="9"/>
      <c r="Q216" s="9"/>
      <c r="R216" s="9"/>
      <c r="S216" s="9"/>
      <c r="T216" s="9"/>
      <c r="U216" s="9"/>
      <c r="V216" s="9"/>
      <c r="W216" s="9"/>
      <c r="X216" s="9"/>
      <c r="Y216" s="9"/>
      <c r="Z216" s="9"/>
      <c r="AA216" s="9"/>
      <c r="AB216" s="9"/>
      <c r="AC216" s="9"/>
      <c r="AD216" s="9"/>
      <c r="AE216" s="9"/>
      <c r="AF216" s="9"/>
      <c r="AG216" s="9"/>
      <c r="AH216" s="9"/>
      <c r="AI216" s="9"/>
      <c r="AJ216" s="9"/>
    </row>
    <row r="217" spans="1:36" ht="15.75" customHeight="1">
      <c r="A217" s="9"/>
      <c r="B217" s="9"/>
      <c r="C217" s="42"/>
      <c r="D217" s="42"/>
      <c r="E217" s="42"/>
      <c r="F217" s="42"/>
      <c r="G217" s="42"/>
      <c r="H217" s="42"/>
      <c r="I217" s="42"/>
      <c r="J217" s="42"/>
      <c r="K217" s="42"/>
      <c r="L217" s="42"/>
      <c r="M217" s="42"/>
      <c r="N217" s="42"/>
      <c r="O217" s="44"/>
      <c r="P217" s="9"/>
      <c r="Q217" s="9"/>
      <c r="R217" s="9"/>
      <c r="S217" s="9"/>
      <c r="T217" s="9"/>
      <c r="U217" s="9"/>
      <c r="V217" s="9"/>
      <c r="W217" s="9"/>
      <c r="X217" s="9"/>
      <c r="Y217" s="9"/>
      <c r="Z217" s="9"/>
      <c r="AA217" s="9"/>
      <c r="AB217" s="9"/>
      <c r="AC217" s="9"/>
      <c r="AD217" s="9"/>
      <c r="AE217" s="9"/>
      <c r="AF217" s="9"/>
      <c r="AG217" s="9"/>
      <c r="AH217" s="9"/>
      <c r="AI217" s="9"/>
      <c r="AJ217" s="9"/>
    </row>
    <row r="218" spans="1:36" ht="15.75" customHeight="1">
      <c r="A218" s="9"/>
      <c r="B218" s="9"/>
      <c r="C218" s="42"/>
      <c r="D218" s="42"/>
      <c r="E218" s="42"/>
      <c r="F218" s="42"/>
      <c r="G218" s="42"/>
      <c r="H218" s="42"/>
      <c r="I218" s="42"/>
      <c r="J218" s="42"/>
      <c r="K218" s="42"/>
      <c r="L218" s="42"/>
      <c r="M218" s="42"/>
      <c r="N218" s="42"/>
      <c r="O218" s="44"/>
      <c r="P218" s="9"/>
      <c r="Q218" s="9"/>
      <c r="R218" s="9"/>
      <c r="S218" s="9"/>
      <c r="T218" s="9"/>
      <c r="U218" s="9"/>
      <c r="V218" s="9"/>
      <c r="W218" s="9"/>
      <c r="X218" s="9"/>
      <c r="Y218" s="9"/>
      <c r="Z218" s="9"/>
      <c r="AA218" s="9"/>
      <c r="AB218" s="9"/>
      <c r="AC218" s="9"/>
      <c r="AD218" s="9"/>
      <c r="AE218" s="9"/>
      <c r="AF218" s="9"/>
      <c r="AG218" s="9"/>
      <c r="AH218" s="9"/>
      <c r="AI218" s="9"/>
      <c r="AJ218" s="9"/>
    </row>
    <row r="219" spans="1:36" ht="15.75" customHeight="1">
      <c r="A219" s="9"/>
      <c r="B219" s="9"/>
      <c r="C219" s="42"/>
      <c r="D219" s="42"/>
      <c r="E219" s="42"/>
      <c r="F219" s="42"/>
      <c r="G219" s="42"/>
      <c r="H219" s="42"/>
      <c r="I219" s="42"/>
      <c r="J219" s="42"/>
      <c r="K219" s="42"/>
      <c r="L219" s="42"/>
      <c r="M219" s="42"/>
      <c r="N219" s="42"/>
      <c r="O219" s="44"/>
      <c r="P219" s="9"/>
      <c r="Q219" s="9"/>
      <c r="R219" s="9"/>
      <c r="S219" s="9"/>
      <c r="T219" s="9"/>
      <c r="U219" s="9"/>
      <c r="V219" s="9"/>
      <c r="W219" s="9"/>
      <c r="X219" s="9"/>
      <c r="Y219" s="9"/>
      <c r="Z219" s="9"/>
      <c r="AA219" s="9"/>
      <c r="AB219" s="9"/>
      <c r="AC219" s="9"/>
      <c r="AD219" s="9"/>
      <c r="AE219" s="9"/>
      <c r="AF219" s="9"/>
      <c r="AG219" s="9"/>
      <c r="AH219" s="9"/>
      <c r="AI219" s="9"/>
      <c r="AJ219" s="9"/>
    </row>
    <row r="220" spans="1:36" ht="15.75" customHeight="1">
      <c r="A220" s="9"/>
      <c r="B220" s="9"/>
      <c r="C220" s="42"/>
      <c r="D220" s="42"/>
      <c r="E220" s="42"/>
      <c r="F220" s="42"/>
      <c r="G220" s="42"/>
      <c r="H220" s="42"/>
      <c r="I220" s="42"/>
      <c r="J220" s="42"/>
      <c r="K220" s="42"/>
      <c r="L220" s="42"/>
      <c r="M220" s="42"/>
      <c r="N220" s="42"/>
      <c r="O220" s="44"/>
      <c r="P220" s="9"/>
      <c r="Q220" s="9"/>
      <c r="R220" s="9"/>
      <c r="S220" s="9"/>
      <c r="T220" s="9"/>
      <c r="U220" s="9"/>
      <c r="V220" s="9"/>
      <c r="W220" s="9"/>
      <c r="X220" s="9"/>
      <c r="Y220" s="9"/>
      <c r="Z220" s="9"/>
      <c r="AA220" s="9"/>
      <c r="AB220" s="9"/>
      <c r="AC220" s="9"/>
      <c r="AD220" s="9"/>
      <c r="AE220" s="9"/>
      <c r="AF220" s="9"/>
      <c r="AG220" s="9"/>
      <c r="AH220" s="9"/>
      <c r="AI220" s="9"/>
      <c r="AJ220" s="9"/>
    </row>
    <row r="221" spans="1:36" ht="15.75" customHeight="1">
      <c r="A221" s="9"/>
      <c r="B221" s="9"/>
      <c r="C221" s="42"/>
      <c r="D221" s="42"/>
      <c r="E221" s="42"/>
      <c r="F221" s="42"/>
      <c r="G221" s="42"/>
      <c r="H221" s="42"/>
      <c r="I221" s="42"/>
      <c r="J221" s="42"/>
      <c r="K221" s="42"/>
      <c r="L221" s="42"/>
      <c r="M221" s="42"/>
      <c r="N221" s="42"/>
      <c r="O221" s="44"/>
      <c r="P221" s="9"/>
      <c r="Q221" s="9"/>
      <c r="R221" s="9"/>
      <c r="S221" s="9"/>
      <c r="T221" s="9"/>
      <c r="U221" s="9"/>
      <c r="V221" s="9"/>
      <c r="W221" s="9"/>
      <c r="X221" s="9"/>
      <c r="Y221" s="9"/>
      <c r="Z221" s="9"/>
      <c r="AA221" s="9"/>
      <c r="AB221" s="9"/>
      <c r="AC221" s="9"/>
      <c r="AD221" s="9"/>
      <c r="AE221" s="9"/>
      <c r="AF221" s="9"/>
      <c r="AG221" s="9"/>
      <c r="AH221" s="9"/>
      <c r="AI221" s="9"/>
      <c r="AJ221" s="9"/>
    </row>
    <row r="222" spans="1:36" ht="15.75" customHeight="1">
      <c r="A222" s="9"/>
      <c r="B222" s="9"/>
      <c r="C222" s="42"/>
      <c r="D222" s="42"/>
      <c r="E222" s="42"/>
      <c r="F222" s="42"/>
      <c r="G222" s="42"/>
      <c r="H222" s="42"/>
      <c r="I222" s="42"/>
      <c r="J222" s="42"/>
      <c r="K222" s="42"/>
      <c r="L222" s="42"/>
      <c r="M222" s="42"/>
      <c r="N222" s="42"/>
      <c r="O222" s="44"/>
      <c r="P222" s="9"/>
      <c r="Q222" s="9"/>
      <c r="R222" s="9"/>
      <c r="S222" s="9"/>
      <c r="T222" s="9"/>
      <c r="U222" s="9"/>
      <c r="V222" s="9"/>
      <c r="W222" s="9"/>
      <c r="X222" s="9"/>
      <c r="Y222" s="9"/>
      <c r="Z222" s="9"/>
      <c r="AA222" s="9"/>
      <c r="AB222" s="9"/>
      <c r="AC222" s="9"/>
      <c r="AD222" s="9"/>
      <c r="AE222" s="9"/>
      <c r="AF222" s="9"/>
      <c r="AG222" s="9"/>
      <c r="AH222" s="9"/>
      <c r="AI222" s="9"/>
      <c r="AJ222" s="9"/>
    </row>
    <row r="223" spans="1:36" ht="15.75" customHeight="1">
      <c r="A223" s="9"/>
      <c r="B223" s="9"/>
      <c r="C223" s="42"/>
      <c r="D223" s="42"/>
      <c r="E223" s="42"/>
      <c r="F223" s="42"/>
      <c r="G223" s="42"/>
      <c r="H223" s="42"/>
      <c r="I223" s="42"/>
      <c r="J223" s="42"/>
      <c r="K223" s="42"/>
      <c r="L223" s="42"/>
      <c r="M223" s="42"/>
      <c r="N223" s="42"/>
      <c r="O223" s="44"/>
      <c r="P223" s="9"/>
      <c r="Q223" s="9"/>
      <c r="R223" s="9"/>
      <c r="S223" s="9"/>
      <c r="T223" s="9"/>
      <c r="U223" s="9"/>
      <c r="V223" s="9"/>
      <c r="W223" s="9"/>
      <c r="X223" s="9"/>
      <c r="Y223" s="9"/>
      <c r="Z223" s="9"/>
      <c r="AA223" s="9"/>
      <c r="AB223" s="9"/>
      <c r="AC223" s="9"/>
      <c r="AD223" s="9"/>
      <c r="AE223" s="9"/>
      <c r="AF223" s="9"/>
      <c r="AG223" s="9"/>
      <c r="AH223" s="9"/>
      <c r="AI223" s="9"/>
      <c r="AJ223" s="9"/>
    </row>
    <row r="224" spans="1:36" ht="15.75" customHeight="1">
      <c r="A224" s="9"/>
      <c r="B224" s="9"/>
      <c r="C224" s="42"/>
      <c r="D224" s="42"/>
      <c r="E224" s="42"/>
      <c r="F224" s="42"/>
      <c r="G224" s="42"/>
      <c r="H224" s="42"/>
      <c r="I224" s="42"/>
      <c r="J224" s="42"/>
      <c r="K224" s="42"/>
      <c r="L224" s="42"/>
      <c r="M224" s="42"/>
      <c r="N224" s="42"/>
      <c r="O224" s="44"/>
      <c r="P224" s="9"/>
      <c r="Q224" s="9"/>
      <c r="R224" s="9"/>
      <c r="S224" s="9"/>
      <c r="T224" s="9"/>
      <c r="U224" s="9"/>
      <c r="V224" s="9"/>
      <c r="W224" s="9"/>
      <c r="X224" s="9"/>
      <c r="Y224" s="9"/>
      <c r="Z224" s="9"/>
      <c r="AA224" s="9"/>
      <c r="AB224" s="9"/>
      <c r="AC224" s="9"/>
      <c r="AD224" s="9"/>
      <c r="AE224" s="9"/>
      <c r="AF224" s="9"/>
      <c r="AG224" s="9"/>
      <c r="AH224" s="9"/>
      <c r="AI224" s="9"/>
      <c r="AJ224" s="9"/>
    </row>
    <row r="225" spans="1:36" ht="15.75" customHeight="1">
      <c r="A225" s="9"/>
      <c r="B225" s="9"/>
      <c r="C225" s="42"/>
      <c r="D225" s="42"/>
      <c r="E225" s="42"/>
      <c r="F225" s="42"/>
      <c r="G225" s="42"/>
      <c r="H225" s="42"/>
      <c r="I225" s="42"/>
      <c r="J225" s="42"/>
      <c r="K225" s="42"/>
      <c r="L225" s="42"/>
      <c r="M225" s="42"/>
      <c r="N225" s="42"/>
      <c r="O225" s="44"/>
      <c r="P225" s="9"/>
      <c r="Q225" s="9"/>
      <c r="R225" s="9"/>
      <c r="S225" s="9"/>
      <c r="T225" s="9"/>
      <c r="U225" s="9"/>
      <c r="V225" s="9"/>
      <c r="W225" s="9"/>
      <c r="X225" s="9"/>
      <c r="Y225" s="9"/>
      <c r="Z225" s="9"/>
      <c r="AA225" s="9"/>
      <c r="AB225" s="9"/>
      <c r="AC225" s="9"/>
      <c r="AD225" s="9"/>
      <c r="AE225" s="9"/>
      <c r="AF225" s="9"/>
      <c r="AG225" s="9"/>
      <c r="AH225" s="9"/>
      <c r="AI225" s="9"/>
      <c r="AJ225" s="9"/>
    </row>
    <row r="226" spans="1:36" ht="15.75" customHeight="1">
      <c r="A226" s="9"/>
      <c r="B226" s="9"/>
      <c r="C226" s="42"/>
      <c r="D226" s="42"/>
      <c r="E226" s="42"/>
      <c r="F226" s="42"/>
      <c r="G226" s="42"/>
      <c r="H226" s="42"/>
      <c r="I226" s="42"/>
      <c r="J226" s="42"/>
      <c r="K226" s="42"/>
      <c r="L226" s="42"/>
      <c r="M226" s="42"/>
      <c r="N226" s="42"/>
      <c r="O226" s="44"/>
      <c r="P226" s="9"/>
      <c r="Q226" s="9"/>
      <c r="R226" s="9"/>
      <c r="S226" s="9"/>
      <c r="T226" s="9"/>
      <c r="U226" s="9"/>
      <c r="V226" s="9"/>
      <c r="W226" s="9"/>
      <c r="X226" s="9"/>
      <c r="Y226" s="9"/>
      <c r="Z226" s="9"/>
      <c r="AA226" s="9"/>
      <c r="AB226" s="9"/>
      <c r="AC226" s="9"/>
      <c r="AD226" s="9"/>
      <c r="AE226" s="9"/>
      <c r="AF226" s="9"/>
      <c r="AG226" s="9"/>
      <c r="AH226" s="9"/>
      <c r="AI226" s="9"/>
      <c r="AJ226" s="9"/>
    </row>
    <row r="227" spans="1:36" ht="15.75" customHeight="1">
      <c r="A227" s="9"/>
      <c r="B227" s="9"/>
      <c r="C227" s="42"/>
      <c r="D227" s="42"/>
      <c r="E227" s="42"/>
      <c r="F227" s="42"/>
      <c r="G227" s="42"/>
      <c r="H227" s="42"/>
      <c r="I227" s="42"/>
      <c r="J227" s="42"/>
      <c r="K227" s="42"/>
      <c r="L227" s="42"/>
      <c r="M227" s="42"/>
      <c r="N227" s="42"/>
      <c r="O227" s="44"/>
      <c r="P227" s="9"/>
      <c r="Q227" s="9"/>
      <c r="R227" s="9"/>
      <c r="S227" s="9"/>
      <c r="T227" s="9"/>
      <c r="U227" s="9"/>
      <c r="V227" s="9"/>
      <c r="W227" s="9"/>
      <c r="X227" s="9"/>
      <c r="Y227" s="9"/>
      <c r="Z227" s="9"/>
      <c r="AA227" s="9"/>
      <c r="AB227" s="9"/>
      <c r="AC227" s="9"/>
      <c r="AD227" s="9"/>
      <c r="AE227" s="9"/>
      <c r="AF227" s="9"/>
      <c r="AG227" s="9"/>
      <c r="AH227" s="9"/>
      <c r="AI227" s="9"/>
      <c r="AJ227" s="9"/>
    </row>
    <row r="228" spans="1:36" ht="15.75" customHeight="1">
      <c r="A228" s="9"/>
      <c r="B228" s="9"/>
      <c r="C228" s="42"/>
      <c r="D228" s="42"/>
      <c r="E228" s="42"/>
      <c r="F228" s="42"/>
      <c r="G228" s="42"/>
      <c r="H228" s="42"/>
      <c r="I228" s="42"/>
      <c r="J228" s="42"/>
      <c r="K228" s="42"/>
      <c r="L228" s="42"/>
      <c r="M228" s="42"/>
      <c r="N228" s="42"/>
      <c r="O228" s="44"/>
      <c r="P228" s="9"/>
      <c r="Q228" s="9"/>
      <c r="R228" s="9"/>
      <c r="S228" s="9"/>
      <c r="T228" s="9"/>
      <c r="U228" s="9"/>
      <c r="V228" s="9"/>
      <c r="W228" s="9"/>
      <c r="X228" s="9"/>
      <c r="Y228" s="9"/>
      <c r="Z228" s="9"/>
      <c r="AA228" s="9"/>
      <c r="AB228" s="9"/>
      <c r="AC228" s="9"/>
      <c r="AD228" s="9"/>
      <c r="AE228" s="9"/>
      <c r="AF228" s="9"/>
      <c r="AG228" s="9"/>
      <c r="AH228" s="9"/>
      <c r="AI228" s="9"/>
      <c r="AJ228" s="9"/>
    </row>
    <row r="229" spans="1:36" ht="15.75" customHeight="1">
      <c r="A229" s="9"/>
      <c r="B229" s="9"/>
      <c r="C229" s="42"/>
      <c r="D229" s="42"/>
      <c r="E229" s="42"/>
      <c r="F229" s="42"/>
      <c r="G229" s="42"/>
      <c r="H229" s="42"/>
      <c r="I229" s="42"/>
      <c r="J229" s="42"/>
      <c r="K229" s="42"/>
      <c r="L229" s="42"/>
      <c r="M229" s="42"/>
      <c r="N229" s="42"/>
      <c r="O229" s="44"/>
      <c r="P229" s="9"/>
      <c r="Q229" s="9"/>
      <c r="R229" s="9"/>
      <c r="S229" s="9"/>
      <c r="T229" s="9"/>
      <c r="U229" s="9"/>
      <c r="V229" s="9"/>
      <c r="W229" s="9"/>
      <c r="X229" s="9"/>
      <c r="Y229" s="9"/>
      <c r="Z229" s="9"/>
      <c r="AA229" s="9"/>
      <c r="AB229" s="9"/>
      <c r="AC229" s="9"/>
      <c r="AD229" s="9"/>
      <c r="AE229" s="9"/>
      <c r="AF229" s="9"/>
      <c r="AG229" s="9"/>
      <c r="AH229" s="9"/>
      <c r="AI229" s="9"/>
      <c r="AJ229" s="9"/>
    </row>
    <row r="230" spans="1:36" ht="15.75" customHeight="1">
      <c r="A230" s="9"/>
      <c r="B230" s="9"/>
      <c r="C230" s="42"/>
      <c r="D230" s="42"/>
      <c r="E230" s="42"/>
      <c r="F230" s="42"/>
      <c r="G230" s="42"/>
      <c r="H230" s="42"/>
      <c r="I230" s="42"/>
      <c r="J230" s="42"/>
      <c r="K230" s="42"/>
      <c r="L230" s="42"/>
      <c r="M230" s="42"/>
      <c r="N230" s="42"/>
      <c r="O230" s="44"/>
      <c r="P230" s="9"/>
      <c r="Q230" s="9"/>
      <c r="R230" s="9"/>
      <c r="S230" s="9"/>
      <c r="T230" s="9"/>
      <c r="U230" s="9"/>
      <c r="V230" s="9"/>
      <c r="W230" s="9"/>
      <c r="X230" s="9"/>
      <c r="Y230" s="9"/>
      <c r="Z230" s="9"/>
      <c r="AA230" s="9"/>
      <c r="AB230" s="9"/>
      <c r="AC230" s="9"/>
      <c r="AD230" s="9"/>
      <c r="AE230" s="9"/>
      <c r="AF230" s="9"/>
      <c r="AG230" s="9"/>
      <c r="AH230" s="9"/>
      <c r="AI230" s="9"/>
      <c r="AJ230" s="9"/>
    </row>
    <row r="231" spans="1:36" ht="15.75" customHeight="1">
      <c r="A231" s="9"/>
      <c r="B231" s="9"/>
      <c r="C231" s="42"/>
      <c r="D231" s="42"/>
      <c r="E231" s="42"/>
      <c r="F231" s="42"/>
      <c r="G231" s="42"/>
      <c r="H231" s="42"/>
      <c r="I231" s="42"/>
      <c r="J231" s="42"/>
      <c r="K231" s="42"/>
      <c r="L231" s="42"/>
      <c r="M231" s="42"/>
      <c r="N231" s="42"/>
      <c r="O231" s="44"/>
      <c r="P231" s="9"/>
      <c r="Q231" s="9"/>
      <c r="R231" s="9"/>
      <c r="S231" s="9"/>
      <c r="T231" s="9"/>
      <c r="U231" s="9"/>
      <c r="V231" s="9"/>
      <c r="W231" s="9"/>
      <c r="X231" s="9"/>
      <c r="Y231" s="9"/>
      <c r="Z231" s="9"/>
      <c r="AA231" s="9"/>
      <c r="AB231" s="9"/>
      <c r="AC231" s="9"/>
      <c r="AD231" s="9"/>
      <c r="AE231" s="9"/>
      <c r="AF231" s="9"/>
      <c r="AG231" s="9"/>
      <c r="AH231" s="9"/>
      <c r="AI231" s="9"/>
      <c r="AJ231" s="9"/>
    </row>
    <row r="232" spans="1:36" ht="15.75" customHeight="1">
      <c r="A232" s="9"/>
      <c r="B232" s="9"/>
      <c r="C232" s="42"/>
      <c r="D232" s="42"/>
      <c r="E232" s="42"/>
      <c r="F232" s="42"/>
      <c r="G232" s="42"/>
      <c r="H232" s="42"/>
      <c r="I232" s="42"/>
      <c r="J232" s="42"/>
      <c r="K232" s="42"/>
      <c r="L232" s="42"/>
      <c r="M232" s="42"/>
      <c r="N232" s="42"/>
      <c r="O232" s="44"/>
      <c r="P232" s="9"/>
      <c r="Q232" s="9"/>
      <c r="R232" s="9"/>
      <c r="S232" s="9"/>
      <c r="T232" s="9"/>
      <c r="U232" s="9"/>
      <c r="V232" s="9"/>
      <c r="W232" s="9"/>
      <c r="X232" s="9"/>
      <c r="Y232" s="9"/>
      <c r="Z232" s="9"/>
      <c r="AA232" s="9"/>
      <c r="AB232" s="9"/>
      <c r="AC232" s="9"/>
      <c r="AD232" s="9"/>
      <c r="AE232" s="9"/>
      <c r="AF232" s="9"/>
      <c r="AG232" s="9"/>
      <c r="AH232" s="9"/>
      <c r="AI232" s="9"/>
      <c r="AJ232" s="9"/>
    </row>
    <row r="233" spans="1:36" ht="15.75" customHeight="1">
      <c r="A233" s="9"/>
      <c r="B233" s="9"/>
      <c r="C233" s="42"/>
      <c r="D233" s="42"/>
      <c r="E233" s="42"/>
      <c r="F233" s="42"/>
      <c r="G233" s="42"/>
      <c r="H233" s="42"/>
      <c r="I233" s="42"/>
      <c r="J233" s="42"/>
      <c r="K233" s="42"/>
      <c r="L233" s="42"/>
      <c r="M233" s="42"/>
      <c r="N233" s="42"/>
      <c r="O233" s="44"/>
      <c r="P233" s="9"/>
      <c r="Q233" s="9"/>
      <c r="R233" s="9"/>
      <c r="S233" s="9"/>
      <c r="T233" s="9"/>
      <c r="U233" s="9"/>
      <c r="V233" s="9"/>
      <c r="W233" s="9"/>
      <c r="X233" s="9"/>
      <c r="Y233" s="9"/>
      <c r="Z233" s="9"/>
      <c r="AA233" s="9"/>
      <c r="AB233" s="9"/>
      <c r="AC233" s="9"/>
      <c r="AD233" s="9"/>
      <c r="AE233" s="9"/>
      <c r="AF233" s="9"/>
      <c r="AG233" s="9"/>
      <c r="AH233" s="9"/>
      <c r="AI233" s="9"/>
      <c r="AJ233" s="9"/>
    </row>
    <row r="234" spans="1:36" ht="15.75" customHeight="1">
      <c r="A234" s="9"/>
      <c r="B234" s="9"/>
      <c r="C234" s="42"/>
      <c r="D234" s="42"/>
      <c r="E234" s="42"/>
      <c r="F234" s="42"/>
      <c r="G234" s="42"/>
      <c r="H234" s="42"/>
      <c r="I234" s="42"/>
      <c r="J234" s="42"/>
      <c r="K234" s="42"/>
      <c r="L234" s="42"/>
      <c r="M234" s="42"/>
      <c r="N234" s="42"/>
      <c r="O234" s="44"/>
      <c r="P234" s="9"/>
      <c r="Q234" s="9"/>
      <c r="R234" s="9"/>
      <c r="S234" s="9"/>
      <c r="T234" s="9"/>
      <c r="U234" s="9"/>
      <c r="V234" s="9"/>
      <c r="W234" s="9"/>
      <c r="X234" s="9"/>
      <c r="Y234" s="9"/>
      <c r="Z234" s="9"/>
      <c r="AA234" s="9"/>
      <c r="AB234" s="9"/>
      <c r="AC234" s="9"/>
      <c r="AD234" s="9"/>
      <c r="AE234" s="9"/>
      <c r="AF234" s="9"/>
      <c r="AG234" s="9"/>
      <c r="AH234" s="9"/>
      <c r="AI234" s="9"/>
      <c r="AJ234" s="9"/>
    </row>
    <row r="235" spans="1:36" ht="15.75" customHeight="1">
      <c r="A235" s="9"/>
      <c r="B235" s="9"/>
      <c r="C235" s="42"/>
      <c r="D235" s="42"/>
      <c r="E235" s="42"/>
      <c r="F235" s="42"/>
      <c r="G235" s="42"/>
      <c r="H235" s="42"/>
      <c r="I235" s="42"/>
      <c r="J235" s="42"/>
      <c r="K235" s="42"/>
      <c r="L235" s="42"/>
      <c r="M235" s="42"/>
      <c r="N235" s="42"/>
      <c r="O235" s="44"/>
      <c r="P235" s="9"/>
      <c r="Q235" s="9"/>
      <c r="R235" s="9"/>
      <c r="S235" s="9"/>
      <c r="T235" s="9"/>
      <c r="U235" s="9"/>
      <c r="V235" s="9"/>
      <c r="W235" s="9"/>
      <c r="X235" s="9"/>
      <c r="Y235" s="9"/>
      <c r="Z235" s="9"/>
      <c r="AA235" s="9"/>
      <c r="AB235" s="9"/>
      <c r="AC235" s="9"/>
      <c r="AD235" s="9"/>
      <c r="AE235" s="9"/>
      <c r="AF235" s="9"/>
      <c r="AG235" s="9"/>
      <c r="AH235" s="9"/>
      <c r="AI235" s="9"/>
      <c r="AJ235" s="9"/>
    </row>
    <row r="236" spans="1:36" ht="15.75" customHeight="1">
      <c r="A236" s="9"/>
      <c r="B236" s="9"/>
      <c r="C236" s="42"/>
      <c r="D236" s="42"/>
      <c r="E236" s="42"/>
      <c r="F236" s="42"/>
      <c r="G236" s="42"/>
      <c r="H236" s="42"/>
      <c r="I236" s="42"/>
      <c r="J236" s="42"/>
      <c r="K236" s="42"/>
      <c r="L236" s="42"/>
      <c r="M236" s="42"/>
      <c r="N236" s="42"/>
      <c r="O236" s="44"/>
      <c r="P236" s="9"/>
      <c r="Q236" s="9"/>
      <c r="R236" s="9"/>
      <c r="S236" s="9"/>
      <c r="T236" s="9"/>
      <c r="U236" s="9"/>
      <c r="V236" s="9"/>
      <c r="W236" s="9"/>
      <c r="X236" s="9"/>
      <c r="Y236" s="9"/>
      <c r="Z236" s="9"/>
      <c r="AA236" s="9"/>
      <c r="AB236" s="9"/>
      <c r="AC236" s="9"/>
      <c r="AD236" s="9"/>
      <c r="AE236" s="9"/>
      <c r="AF236" s="9"/>
      <c r="AG236" s="9"/>
      <c r="AH236" s="9"/>
      <c r="AI236" s="9"/>
      <c r="AJ236" s="9"/>
    </row>
    <row r="237" spans="1:36" ht="15.75" customHeight="1">
      <c r="A237" s="9"/>
      <c r="B237" s="9"/>
      <c r="C237" s="42"/>
      <c r="D237" s="42"/>
      <c r="E237" s="42"/>
      <c r="F237" s="42"/>
      <c r="G237" s="42"/>
      <c r="H237" s="42"/>
      <c r="I237" s="42"/>
      <c r="J237" s="42"/>
      <c r="K237" s="42"/>
      <c r="L237" s="42"/>
      <c r="M237" s="42"/>
      <c r="N237" s="42"/>
      <c r="O237" s="44"/>
      <c r="P237" s="9"/>
      <c r="Q237" s="9"/>
      <c r="R237" s="9"/>
      <c r="S237" s="9"/>
      <c r="T237" s="9"/>
      <c r="U237" s="9"/>
      <c r="V237" s="9"/>
      <c r="W237" s="9"/>
      <c r="X237" s="9"/>
      <c r="Y237" s="9"/>
      <c r="Z237" s="9"/>
      <c r="AA237" s="9"/>
      <c r="AB237" s="9"/>
      <c r="AC237" s="9"/>
      <c r="AD237" s="9"/>
      <c r="AE237" s="9"/>
      <c r="AF237" s="9"/>
      <c r="AG237" s="9"/>
      <c r="AH237" s="9"/>
      <c r="AI237" s="9"/>
      <c r="AJ237" s="9"/>
    </row>
    <row r="238" spans="1:36" ht="15.75" customHeight="1">
      <c r="A238" s="9"/>
      <c r="B238" s="9"/>
      <c r="C238" s="42"/>
      <c r="D238" s="42"/>
      <c r="E238" s="42"/>
      <c r="F238" s="42"/>
      <c r="G238" s="42"/>
      <c r="H238" s="42"/>
      <c r="I238" s="42"/>
      <c r="J238" s="42"/>
      <c r="K238" s="42"/>
      <c r="L238" s="42"/>
      <c r="M238" s="42"/>
      <c r="N238" s="42"/>
      <c r="O238" s="44"/>
      <c r="P238" s="9"/>
      <c r="Q238" s="9"/>
      <c r="R238" s="9"/>
      <c r="S238" s="9"/>
      <c r="T238" s="9"/>
      <c r="U238" s="9"/>
      <c r="V238" s="9"/>
      <c r="W238" s="9"/>
      <c r="X238" s="9"/>
      <c r="Y238" s="9"/>
      <c r="Z238" s="9"/>
      <c r="AA238" s="9"/>
      <c r="AB238" s="9"/>
      <c r="AC238" s="9"/>
      <c r="AD238" s="9"/>
      <c r="AE238" s="9"/>
      <c r="AF238" s="9"/>
      <c r="AG238" s="9"/>
      <c r="AH238" s="9"/>
      <c r="AI238" s="9"/>
      <c r="AJ238" s="9"/>
    </row>
    <row r="239" spans="1:36" ht="15.75" customHeight="1">
      <c r="A239" s="9"/>
      <c r="B239" s="9"/>
      <c r="C239" s="42"/>
      <c r="D239" s="42"/>
      <c r="E239" s="42"/>
      <c r="F239" s="42"/>
      <c r="G239" s="42"/>
      <c r="H239" s="42"/>
      <c r="I239" s="42"/>
      <c r="J239" s="42"/>
      <c r="K239" s="42"/>
      <c r="L239" s="42"/>
      <c r="M239" s="42"/>
      <c r="N239" s="42"/>
      <c r="O239" s="44"/>
      <c r="P239" s="9"/>
      <c r="Q239" s="9"/>
      <c r="R239" s="9"/>
      <c r="S239" s="9"/>
      <c r="T239" s="9"/>
      <c r="U239" s="9"/>
      <c r="V239" s="9"/>
      <c r="W239" s="9"/>
      <c r="X239" s="9"/>
      <c r="Y239" s="9"/>
      <c r="Z239" s="9"/>
      <c r="AA239" s="9"/>
      <c r="AB239" s="9"/>
      <c r="AC239" s="9"/>
      <c r="AD239" s="9"/>
      <c r="AE239" s="9"/>
      <c r="AF239" s="9"/>
      <c r="AG239" s="9"/>
      <c r="AH239" s="9"/>
      <c r="AI239" s="9"/>
      <c r="AJ239" s="9"/>
    </row>
    <row r="240" spans="1:36" ht="15.75" customHeight="1">
      <c r="A240" s="9"/>
      <c r="B240" s="9"/>
      <c r="C240" s="42"/>
      <c r="D240" s="42"/>
      <c r="E240" s="42"/>
      <c r="F240" s="42"/>
      <c r="G240" s="42"/>
      <c r="H240" s="42"/>
      <c r="I240" s="42"/>
      <c r="J240" s="42"/>
      <c r="K240" s="42"/>
      <c r="L240" s="42"/>
      <c r="M240" s="42"/>
      <c r="N240" s="42"/>
      <c r="O240" s="44"/>
      <c r="P240" s="9"/>
      <c r="Q240" s="9"/>
      <c r="R240" s="9"/>
      <c r="S240" s="9"/>
      <c r="T240" s="9"/>
      <c r="U240" s="9"/>
      <c r="V240" s="9"/>
      <c r="W240" s="9"/>
      <c r="X240" s="9"/>
      <c r="Y240" s="9"/>
      <c r="Z240" s="9"/>
      <c r="AA240" s="9"/>
      <c r="AB240" s="9"/>
      <c r="AC240" s="9"/>
      <c r="AD240" s="9"/>
      <c r="AE240" s="9"/>
      <c r="AF240" s="9"/>
      <c r="AG240" s="9"/>
      <c r="AH240" s="9"/>
      <c r="AI240" s="9"/>
      <c r="AJ240" s="9"/>
    </row>
    <row r="241" spans="1:36" ht="15.75" customHeight="1">
      <c r="A241" s="9"/>
      <c r="B241" s="9"/>
      <c r="C241" s="42"/>
      <c r="D241" s="42"/>
      <c r="E241" s="42"/>
      <c r="F241" s="42"/>
      <c r="G241" s="42"/>
      <c r="H241" s="42"/>
      <c r="I241" s="42"/>
      <c r="J241" s="42"/>
      <c r="K241" s="42"/>
      <c r="L241" s="42"/>
      <c r="M241" s="42"/>
      <c r="N241" s="42"/>
      <c r="O241" s="44"/>
      <c r="P241" s="9"/>
      <c r="Q241" s="9"/>
      <c r="R241" s="9"/>
      <c r="S241" s="9"/>
      <c r="T241" s="9"/>
      <c r="U241" s="9"/>
      <c r="V241" s="9"/>
      <c r="W241" s="9"/>
      <c r="X241" s="9"/>
      <c r="Y241" s="9"/>
      <c r="Z241" s="9"/>
      <c r="AA241" s="9"/>
      <c r="AB241" s="9"/>
      <c r="AC241" s="9"/>
      <c r="AD241" s="9"/>
      <c r="AE241" s="9"/>
      <c r="AF241" s="9"/>
      <c r="AG241" s="9"/>
      <c r="AH241" s="9"/>
      <c r="AI241" s="9"/>
      <c r="AJ241" s="9"/>
    </row>
    <row r="242" spans="1:36" ht="15.75" customHeight="1">
      <c r="A242" s="9"/>
      <c r="B242" s="9"/>
      <c r="C242" s="42"/>
      <c r="D242" s="42"/>
      <c r="E242" s="42"/>
      <c r="F242" s="42"/>
      <c r="G242" s="42"/>
      <c r="H242" s="42"/>
      <c r="I242" s="42"/>
      <c r="J242" s="42"/>
      <c r="K242" s="42"/>
      <c r="L242" s="42"/>
      <c r="M242" s="42"/>
      <c r="N242" s="42"/>
      <c r="O242" s="44"/>
      <c r="P242" s="9"/>
      <c r="Q242" s="9"/>
      <c r="R242" s="9"/>
      <c r="S242" s="9"/>
      <c r="T242" s="9"/>
      <c r="U242" s="9"/>
      <c r="V242" s="9"/>
      <c r="W242" s="9"/>
      <c r="X242" s="9"/>
      <c r="Y242" s="9"/>
      <c r="Z242" s="9"/>
      <c r="AA242" s="9"/>
      <c r="AB242" s="9"/>
      <c r="AC242" s="9"/>
      <c r="AD242" s="9"/>
      <c r="AE242" s="9"/>
      <c r="AF242" s="9"/>
      <c r="AG242" s="9"/>
      <c r="AH242" s="9"/>
      <c r="AI242" s="9"/>
      <c r="AJ242" s="9"/>
    </row>
    <row r="243" spans="1:36" ht="15.75" customHeight="1">
      <c r="A243" s="9"/>
      <c r="B243" s="9"/>
      <c r="C243" s="42"/>
      <c r="D243" s="42"/>
      <c r="E243" s="42"/>
      <c r="F243" s="42"/>
      <c r="G243" s="42"/>
      <c r="H243" s="42"/>
      <c r="I243" s="42"/>
      <c r="J243" s="42"/>
      <c r="K243" s="42"/>
      <c r="L243" s="42"/>
      <c r="M243" s="42"/>
      <c r="N243" s="42"/>
      <c r="O243" s="44"/>
      <c r="P243" s="9"/>
      <c r="Q243" s="9"/>
      <c r="R243" s="9"/>
      <c r="S243" s="9"/>
      <c r="T243" s="9"/>
      <c r="U243" s="9"/>
      <c r="V243" s="9"/>
      <c r="W243" s="9"/>
      <c r="X243" s="9"/>
      <c r="Y243" s="9"/>
      <c r="Z243" s="9"/>
      <c r="AA243" s="9"/>
      <c r="AB243" s="9"/>
      <c r="AC243" s="9"/>
      <c r="AD243" s="9"/>
      <c r="AE243" s="9"/>
      <c r="AF243" s="9"/>
      <c r="AG243" s="9"/>
      <c r="AH243" s="9"/>
      <c r="AI243" s="9"/>
      <c r="AJ243" s="9"/>
    </row>
    <row r="244" spans="1:36" ht="15.75" customHeight="1">
      <c r="A244" s="9"/>
      <c r="B244" s="9"/>
      <c r="C244" s="42"/>
      <c r="D244" s="42"/>
      <c r="E244" s="42"/>
      <c r="F244" s="42"/>
      <c r="G244" s="42"/>
      <c r="H244" s="42"/>
      <c r="I244" s="42"/>
      <c r="J244" s="42"/>
      <c r="K244" s="42"/>
      <c r="L244" s="42"/>
      <c r="M244" s="42"/>
      <c r="N244" s="42"/>
      <c r="O244" s="44"/>
      <c r="P244" s="9"/>
      <c r="Q244" s="9"/>
      <c r="R244" s="9"/>
      <c r="S244" s="9"/>
      <c r="T244" s="9"/>
      <c r="U244" s="9"/>
      <c r="V244" s="9"/>
      <c r="W244" s="9"/>
      <c r="X244" s="9"/>
      <c r="Y244" s="9"/>
      <c r="Z244" s="9"/>
      <c r="AA244" s="9"/>
      <c r="AB244" s="9"/>
      <c r="AC244" s="9"/>
      <c r="AD244" s="9"/>
      <c r="AE244" s="9"/>
      <c r="AF244" s="9"/>
      <c r="AG244" s="9"/>
      <c r="AH244" s="9"/>
      <c r="AI244" s="9"/>
      <c r="AJ244" s="9"/>
    </row>
    <row r="245" spans="1:36" ht="15.75" customHeight="1">
      <c r="A245" s="9"/>
      <c r="B245" s="9"/>
      <c r="C245" s="42"/>
      <c r="D245" s="42"/>
      <c r="E245" s="42"/>
      <c r="F245" s="42"/>
      <c r="G245" s="42"/>
      <c r="H245" s="42"/>
      <c r="I245" s="42"/>
      <c r="J245" s="42"/>
      <c r="K245" s="42"/>
      <c r="L245" s="42"/>
      <c r="M245" s="42"/>
      <c r="N245" s="42"/>
      <c r="O245" s="44"/>
      <c r="P245" s="9"/>
      <c r="Q245" s="9"/>
      <c r="R245" s="9"/>
      <c r="S245" s="9"/>
      <c r="T245" s="9"/>
      <c r="U245" s="9"/>
      <c r="V245" s="9"/>
      <c r="W245" s="9"/>
      <c r="X245" s="9"/>
      <c r="Y245" s="9"/>
      <c r="Z245" s="9"/>
      <c r="AA245" s="9"/>
      <c r="AB245" s="9"/>
      <c r="AC245" s="9"/>
      <c r="AD245" s="9"/>
      <c r="AE245" s="9"/>
      <c r="AF245" s="9"/>
      <c r="AG245" s="9"/>
      <c r="AH245" s="9"/>
      <c r="AI245" s="9"/>
      <c r="AJ245" s="9"/>
    </row>
    <row r="246" spans="1:36" ht="15.75" customHeight="1">
      <c r="A246" s="9"/>
      <c r="B246" s="9"/>
      <c r="C246" s="42"/>
      <c r="D246" s="42"/>
      <c r="E246" s="42"/>
      <c r="F246" s="42"/>
      <c r="G246" s="42"/>
      <c r="H246" s="42"/>
      <c r="I246" s="42"/>
      <c r="J246" s="42"/>
      <c r="K246" s="42"/>
      <c r="L246" s="42"/>
      <c r="M246" s="42"/>
      <c r="N246" s="42"/>
      <c r="O246" s="44"/>
      <c r="P246" s="9"/>
      <c r="Q246" s="9"/>
      <c r="R246" s="9"/>
      <c r="S246" s="9"/>
      <c r="T246" s="9"/>
      <c r="U246" s="9"/>
      <c r="V246" s="9"/>
      <c r="W246" s="9"/>
      <c r="X246" s="9"/>
      <c r="Y246" s="9"/>
      <c r="Z246" s="9"/>
      <c r="AA246" s="9"/>
      <c r="AB246" s="9"/>
      <c r="AC246" s="9"/>
      <c r="AD246" s="9"/>
      <c r="AE246" s="9"/>
      <c r="AF246" s="9"/>
      <c r="AG246" s="9"/>
      <c r="AH246" s="9"/>
      <c r="AI246" s="9"/>
      <c r="AJ246" s="9"/>
    </row>
    <row r="247" spans="1:36" ht="15.75" customHeight="1">
      <c r="A247" s="9"/>
      <c r="B247" s="9"/>
      <c r="C247" s="42"/>
      <c r="D247" s="42"/>
      <c r="E247" s="42"/>
      <c r="F247" s="42"/>
      <c r="G247" s="42"/>
      <c r="H247" s="42"/>
      <c r="I247" s="42"/>
      <c r="J247" s="42"/>
      <c r="K247" s="42"/>
      <c r="L247" s="42"/>
      <c r="M247" s="42"/>
      <c r="N247" s="42"/>
      <c r="O247" s="44"/>
      <c r="P247" s="9"/>
      <c r="Q247" s="9"/>
      <c r="R247" s="9"/>
      <c r="S247" s="9"/>
      <c r="T247" s="9"/>
      <c r="U247" s="9"/>
      <c r="V247" s="9"/>
      <c r="W247" s="9"/>
      <c r="X247" s="9"/>
      <c r="Y247" s="9"/>
      <c r="Z247" s="9"/>
      <c r="AA247" s="9"/>
      <c r="AB247" s="9"/>
      <c r="AC247" s="9"/>
      <c r="AD247" s="9"/>
      <c r="AE247" s="9"/>
      <c r="AF247" s="9"/>
      <c r="AG247" s="9"/>
      <c r="AH247" s="9"/>
      <c r="AI247" s="9"/>
      <c r="AJ247" s="9"/>
    </row>
    <row r="248" spans="1:36" ht="15.75" customHeight="1">
      <c r="A248" s="9"/>
      <c r="B248" s="9"/>
      <c r="C248" s="42"/>
      <c r="D248" s="42"/>
      <c r="E248" s="42"/>
      <c r="F248" s="42"/>
      <c r="G248" s="42"/>
      <c r="H248" s="42"/>
      <c r="I248" s="42"/>
      <c r="J248" s="42"/>
      <c r="K248" s="42"/>
      <c r="L248" s="42"/>
      <c r="M248" s="42"/>
      <c r="N248" s="42"/>
      <c r="O248" s="44"/>
      <c r="P248" s="9"/>
      <c r="Q248" s="9"/>
      <c r="R248" s="9"/>
      <c r="S248" s="9"/>
      <c r="T248" s="9"/>
      <c r="U248" s="9"/>
      <c r="V248" s="9"/>
      <c r="W248" s="9"/>
      <c r="X248" s="9"/>
      <c r="Y248" s="9"/>
      <c r="Z248" s="9"/>
      <c r="AA248" s="9"/>
      <c r="AB248" s="9"/>
      <c r="AC248" s="9"/>
      <c r="AD248" s="9"/>
      <c r="AE248" s="9"/>
      <c r="AF248" s="9"/>
      <c r="AG248" s="9"/>
      <c r="AH248" s="9"/>
      <c r="AI248" s="9"/>
      <c r="AJ248" s="9"/>
    </row>
    <row r="249" spans="1:36" ht="15.75" customHeight="1"/>
    <row r="250" spans="1:36" ht="15.75" customHeight="1"/>
    <row r="251" spans="1:36" ht="15.75" customHeight="1"/>
    <row r="252" spans="1:36" ht="15.75" customHeight="1"/>
    <row r="253" spans="1:36" ht="15.75" customHeight="1"/>
    <row r="254" spans="1:36" ht="15.75" customHeight="1"/>
    <row r="255" spans="1:36" ht="15.75" customHeight="1"/>
    <row r="256" spans="1:3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5">
    <mergeCell ref="A4:B4"/>
    <mergeCell ref="C4:O4"/>
    <mergeCell ref="P4:T4"/>
    <mergeCell ref="A5:B7"/>
    <mergeCell ref="C5:L7"/>
    <mergeCell ref="N5:N7"/>
    <mergeCell ref="M5:M8"/>
    <mergeCell ref="P5:T8"/>
    <mergeCell ref="O5:O8"/>
    <mergeCell ref="C8:D8"/>
    <mergeCell ref="E8:F8"/>
    <mergeCell ref="G8:H8"/>
    <mergeCell ref="I8:J8"/>
    <mergeCell ref="K8:L8"/>
    <mergeCell ref="P9:T9"/>
    <mergeCell ref="P10:T10"/>
    <mergeCell ref="P11:T11"/>
    <mergeCell ref="P12:T12"/>
    <mergeCell ref="P13:T13"/>
    <mergeCell ref="P21:T21"/>
    <mergeCell ref="P22:T22"/>
    <mergeCell ref="P23:T23"/>
    <mergeCell ref="P14:T14"/>
    <mergeCell ref="P15:T15"/>
    <mergeCell ref="P16:T16"/>
    <mergeCell ref="P17:T17"/>
    <mergeCell ref="P18:T18"/>
    <mergeCell ref="P48:T48"/>
    <mergeCell ref="P35:T35"/>
    <mergeCell ref="P36:T36"/>
    <mergeCell ref="P37:T37"/>
    <mergeCell ref="P38:T38"/>
    <mergeCell ref="P39:T39"/>
    <mergeCell ref="P40:T40"/>
    <mergeCell ref="P41:T41"/>
    <mergeCell ref="P42:T42"/>
    <mergeCell ref="P43:T43"/>
    <mergeCell ref="P44:T44"/>
    <mergeCell ref="P45:T45"/>
    <mergeCell ref="M2:T3"/>
    <mergeCell ref="P46:T46"/>
    <mergeCell ref="P47:T47"/>
    <mergeCell ref="P34:T34"/>
    <mergeCell ref="P29:T29"/>
    <mergeCell ref="P30:T30"/>
    <mergeCell ref="P31:T31"/>
    <mergeCell ref="P32:T32"/>
    <mergeCell ref="P33:T33"/>
    <mergeCell ref="P24:T24"/>
    <mergeCell ref="P25:T25"/>
    <mergeCell ref="P26:T26"/>
    <mergeCell ref="P27:T27"/>
    <mergeCell ref="P28:T28"/>
    <mergeCell ref="P19:T19"/>
    <mergeCell ref="P20:T20"/>
  </mergeCells>
  <conditionalFormatting sqref="L9:L47">
    <cfRule type="cellIs" dxfId="33" priority="1" stopIfTrue="1" operator="equal">
      <formula>"IV"</formula>
    </cfRule>
    <cfRule type="cellIs" dxfId="32" priority="2" stopIfTrue="1" operator="equal">
      <formula>"III"</formula>
    </cfRule>
    <cfRule type="cellIs" dxfId="31" priority="3" stopIfTrue="1" operator="equal">
      <formula>"II"</formula>
    </cfRule>
    <cfRule type="cellIs" dxfId="30" priority="4" stopIfTrue="1" operator="equal">
      <formula>"I"</formula>
    </cfRule>
  </conditionalFormatting>
  <conditionalFormatting sqref="M9:N36 N37:N47 M37:M48">
    <cfRule type="cellIs" dxfId="29" priority="5" operator="equal">
      <formula>"Mejorable"</formula>
    </cfRule>
    <cfRule type="cellIs" dxfId="28" priority="6" stopIfTrue="1" operator="equal">
      <formula>"No Aceptable"</formula>
    </cfRule>
    <cfRule type="cellIs" dxfId="27" priority="7" stopIfTrue="1" operator="equal">
      <formula>"Aceptable"</formula>
    </cfRule>
    <cfRule type="cellIs" dxfId="26" priority="8" operator="equal">
      <formula>"No Aceptable  o Aceptable con control específico"</formula>
    </cfRule>
  </conditionalFormatting>
  <conditionalFormatting sqref="N9:N13 N15:N34 N37:N47">
    <cfRule type="containsText" dxfId="25" priority="9" operator="containsText" text="SI">
      <formula>NOT(ISERROR(SEARCH(("SI"),(N15))))</formula>
    </cfRule>
    <cfRule type="cellIs" dxfId="24" priority="10" operator="equal">
      <formula>"NO"</formula>
    </cfRule>
    <cfRule type="containsText" dxfId="23" priority="11" operator="containsText" text="SI">
      <formula>NOT(ISERROR(SEARCH(("SI"),(N15))))</formula>
    </cfRule>
  </conditionalFormatting>
  <conditionalFormatting sqref="N14">
    <cfRule type="containsText" dxfId="22" priority="42" operator="containsText" text="SI">
      <formula>NOT(ISERROR(SEARCH(("SI"),(N14))))</formula>
    </cfRule>
    <cfRule type="cellIs" dxfId="21" priority="43" operator="equal">
      <formula>"NO"</formula>
    </cfRule>
    <cfRule type="containsText" dxfId="20" priority="44" operator="containsText" text="SI">
      <formula>NOT(ISERROR(SEARCH(("SI"),(N14))))</formula>
    </cfRule>
  </conditionalFormatting>
  <conditionalFormatting sqref="N35:N36">
    <cfRule type="containsText" dxfId="19" priority="20" operator="containsText" text="SI">
      <formula>NOT(ISERROR(SEARCH(("SI"),(N35))))</formula>
    </cfRule>
    <cfRule type="cellIs" dxfId="18" priority="21" operator="equal">
      <formula>"NO"</formula>
    </cfRule>
    <cfRule type="containsText" dxfId="17" priority="22" operator="containsText" text="SI">
      <formula>NOT(ISERROR(SEARCH(("SI"),(N35))))</formula>
    </cfRule>
  </conditionalFormatting>
  <dataValidations count="4">
    <dataValidation type="list" allowBlank="1" showErrorMessage="1" sqref="E9:E25" xr:uid="{00000000-0002-0000-1700-000000000000}">
      <formula1>NIVELEXPOSICION</formula1>
    </dataValidation>
    <dataValidation type="list" allowBlank="1" showErrorMessage="1" sqref="C9:C25" xr:uid="{00000000-0002-0000-1700-000001000000}">
      <formula1>NIVELDEFICIENCIA</formula1>
    </dataValidation>
    <dataValidation type="list" allowBlank="1" showErrorMessage="1" sqref="N9:N47" xr:uid="{00000000-0002-0000-1700-000002000000}">
      <formula1>RUTINARIA</formula1>
    </dataValidation>
    <dataValidation type="list" allowBlank="1" showErrorMessage="1" sqref="I9:I25" xr:uid="{00000000-0002-0000-1700-000003000000}">
      <formula1>NIVELCONSECUENCIA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list" allowBlank="1" showErrorMessage="1" xr:uid="{00000000-0002-0000-1700-000004000000}">
          <x14:formula1>
            <xm:f>Datos!$I$2:$I$8</xm:f>
          </x14:formula1>
          <xm:sqref>A9:A18 A20:A47 A19</xm:sqref>
        </x14:dataValidation>
        <x14:dataValidation type="list" allowBlank="1" showErrorMessage="1" xr:uid="{00000000-0002-0000-1700-000005000000}">
          <x14:formula1>
            <xm:f>Datos!#REF!</xm:f>
          </x14:formula1>
          <xm:sqref>B9:B17 B46:B47 B34:B44 B19:B32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219"/>
  <sheetViews>
    <sheetView showGridLines="0" view="pageBreakPreview" zoomScaleNormal="75" zoomScaleSheetLayoutView="100" workbookViewId="0">
      <selection activeCell="A5" sqref="A5:C5"/>
    </sheetView>
  </sheetViews>
  <sheetFormatPr defaultColWidth="12.625" defaultRowHeight="14.25"/>
  <cols>
    <col min="1" max="1" width="20.125" customWidth="1"/>
    <col min="2" max="2" width="11.625" customWidth="1"/>
    <col min="3" max="3" width="13" customWidth="1"/>
    <col min="4" max="4" width="13.875" customWidth="1"/>
    <col min="5" max="5" width="29" customWidth="1"/>
    <col min="6" max="6" width="20.25" customWidth="1"/>
    <col min="7" max="7" width="19.5" customWidth="1"/>
    <col min="8" max="8" width="27.125" customWidth="1"/>
    <col min="9" max="18" width="5.125" customWidth="1"/>
    <col min="19" max="20" width="14.125" customWidth="1"/>
    <col min="21" max="23" width="10.625" customWidth="1"/>
    <col min="24" max="25" width="14.125" customWidth="1"/>
    <col min="26" max="28" width="13.375" customWidth="1"/>
    <col min="29" max="29" width="34.25" customWidth="1"/>
    <col min="30" max="30" width="17.625" customWidth="1"/>
    <col min="31" max="31" width="13.25" customWidth="1"/>
    <col min="32" max="47" width="10" customWidth="1"/>
  </cols>
  <sheetData>
    <row r="1" spans="1:47">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c r="AQ1" s="7"/>
      <c r="AR1" s="7"/>
      <c r="AS1" s="7"/>
      <c r="AT1" s="7"/>
    </row>
    <row r="2" spans="1:47" ht="54"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7"/>
      <c r="AG2" s="7"/>
      <c r="AH2" s="7"/>
      <c r="AI2" s="7"/>
      <c r="AJ2" s="7"/>
      <c r="AK2" s="7"/>
      <c r="AL2" s="7"/>
      <c r="AM2" s="7"/>
      <c r="AN2" s="7"/>
      <c r="AO2" s="7"/>
      <c r="AP2" s="7"/>
      <c r="AQ2" s="7"/>
      <c r="AR2" s="7"/>
      <c r="AS2" s="7"/>
      <c r="AT2" s="7"/>
    </row>
    <row r="3" spans="1:47" s="56" customFormat="1" ht="30.7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445" t="s">
        <v>708</v>
      </c>
      <c r="AC3" s="445"/>
      <c r="AD3" s="55" t="s">
        <v>319</v>
      </c>
      <c r="AE3" s="89">
        <v>2</v>
      </c>
      <c r="AF3" s="7"/>
      <c r="AG3" s="7"/>
      <c r="AH3" s="7"/>
      <c r="AI3" s="7"/>
      <c r="AJ3" s="7"/>
      <c r="AK3" s="7"/>
      <c r="AL3" s="7"/>
      <c r="AM3" s="7"/>
      <c r="AN3" s="7"/>
      <c r="AO3" s="7"/>
      <c r="AP3" s="7"/>
      <c r="AQ3" s="7"/>
      <c r="AR3" s="7"/>
      <c r="AS3" s="7"/>
      <c r="AT3" s="7"/>
    </row>
    <row r="4" spans="1:47" s="56" customFormat="1" ht="30.75" customHeight="1">
      <c r="A4" s="438" t="s">
        <v>320</v>
      </c>
      <c r="B4" s="438"/>
      <c r="C4" s="438"/>
      <c r="D4" s="439" t="s">
        <v>911</v>
      </c>
      <c r="E4" s="440"/>
      <c r="F4" s="440"/>
      <c r="G4" s="441"/>
      <c r="H4" s="50"/>
      <c r="I4" s="713"/>
      <c r="J4" s="714"/>
      <c r="K4" s="714"/>
      <c r="L4" s="714"/>
      <c r="M4" s="714"/>
      <c r="N4" s="714"/>
      <c r="O4" s="714"/>
      <c r="P4" s="714"/>
      <c r="Q4" s="714"/>
      <c r="R4" s="714"/>
      <c r="S4" s="714"/>
      <c r="T4" s="714"/>
      <c r="U4" s="714"/>
      <c r="V4" s="714"/>
      <c r="W4" s="714"/>
      <c r="X4" s="715"/>
      <c r="Y4" s="51" t="s">
        <v>322</v>
      </c>
      <c r="Z4" s="439" t="s">
        <v>435</v>
      </c>
      <c r="AA4" s="440"/>
      <c r="AB4" s="440"/>
      <c r="AC4" s="444"/>
      <c r="AD4" s="445" t="s">
        <v>324</v>
      </c>
      <c r="AE4" s="445"/>
      <c r="AF4" s="9"/>
      <c r="AG4" s="9"/>
      <c r="AH4" s="9"/>
      <c r="AI4" s="9"/>
      <c r="AJ4" s="9"/>
      <c r="AK4" s="9"/>
      <c r="AL4" s="9"/>
      <c r="AM4" s="9"/>
      <c r="AN4" s="9"/>
      <c r="AO4" s="9"/>
      <c r="AP4" s="9"/>
      <c r="AQ4" s="9"/>
      <c r="AR4" s="9"/>
      <c r="AS4" s="9"/>
      <c r="AT4" s="9"/>
    </row>
    <row r="5" spans="1:47" s="56" customFormat="1" ht="30.75" customHeight="1">
      <c r="A5" s="438" t="s">
        <v>325</v>
      </c>
      <c r="B5" s="438"/>
      <c r="C5" s="438"/>
      <c r="D5" s="442" t="s">
        <v>912</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9"/>
      <c r="AG5" s="9"/>
      <c r="AH5" s="9"/>
      <c r="AI5" s="9"/>
      <c r="AJ5" s="9"/>
      <c r="AK5" s="9"/>
      <c r="AL5" s="9"/>
      <c r="AM5" s="9"/>
      <c r="AN5" s="9"/>
      <c r="AO5" s="9"/>
      <c r="AP5" s="9"/>
      <c r="AQ5" s="9"/>
      <c r="AR5" s="9"/>
      <c r="AS5" s="9"/>
      <c r="AT5" s="9"/>
    </row>
    <row r="6" spans="1:47" ht="30.7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c r="AR6" s="9"/>
      <c r="AS6" s="9"/>
      <c r="AT6" s="9"/>
      <c r="AU6" s="9"/>
    </row>
    <row r="7" spans="1:47" ht="18.75" customHeight="1">
      <c r="A7" s="433" t="s">
        <v>329</v>
      </c>
      <c r="B7" s="760"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51" t="s">
        <v>109</v>
      </c>
      <c r="Z7" s="448" t="s">
        <v>110</v>
      </c>
      <c r="AA7" s="774"/>
      <c r="AB7" s="774"/>
      <c r="AC7" s="774"/>
      <c r="AD7" s="774"/>
      <c r="AE7" s="449" t="s">
        <v>111</v>
      </c>
      <c r="AF7" s="9"/>
      <c r="AG7" s="9"/>
      <c r="AH7" s="9"/>
      <c r="AI7" s="9"/>
      <c r="AJ7" s="9"/>
      <c r="AK7" s="9"/>
      <c r="AL7" s="9"/>
      <c r="AM7" s="9"/>
      <c r="AN7" s="9"/>
      <c r="AO7" s="9"/>
      <c r="AP7" s="9"/>
      <c r="AQ7" s="9"/>
      <c r="AR7" s="9"/>
      <c r="AS7" s="9"/>
      <c r="AT7" s="9"/>
      <c r="AU7" s="9"/>
    </row>
    <row r="8" spans="1:47" ht="68.25" customHeight="1">
      <c r="A8" s="759"/>
      <c r="B8" s="761"/>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51"/>
      <c r="Z8" s="116" t="s">
        <v>126</v>
      </c>
      <c r="AA8" s="116" t="s">
        <v>127</v>
      </c>
      <c r="AB8" s="116" t="s">
        <v>128</v>
      </c>
      <c r="AC8" s="117" t="s">
        <v>129</v>
      </c>
      <c r="AD8" s="116" t="s">
        <v>130</v>
      </c>
      <c r="AE8" s="449"/>
      <c r="AF8" s="9"/>
      <c r="AG8" s="9"/>
      <c r="AH8" s="9"/>
      <c r="AI8" s="9"/>
      <c r="AJ8" s="9"/>
      <c r="AK8" s="9"/>
      <c r="AL8" s="9"/>
      <c r="AM8" s="9"/>
      <c r="AN8" s="9"/>
      <c r="AO8" s="9"/>
      <c r="AP8" s="9"/>
      <c r="AQ8" s="9"/>
      <c r="AR8" s="9"/>
      <c r="AS8" s="9"/>
      <c r="AT8" s="9"/>
      <c r="AU8" s="9"/>
    </row>
    <row r="9" spans="1:47" ht="90" customHeight="1">
      <c r="A9" s="754" t="s">
        <v>913</v>
      </c>
      <c r="B9" s="756" t="s">
        <v>4</v>
      </c>
      <c r="C9" s="90" t="s">
        <v>6</v>
      </c>
      <c r="D9" s="95" t="s">
        <v>5</v>
      </c>
      <c r="E9" s="95" t="s">
        <v>338</v>
      </c>
      <c r="F9" s="96" t="s">
        <v>339</v>
      </c>
      <c r="G9" s="96" t="s">
        <v>86</v>
      </c>
      <c r="H9" s="97" t="s">
        <v>340</v>
      </c>
      <c r="I9" s="98">
        <v>2</v>
      </c>
      <c r="J9" s="98" t="str">
        <f t="shared" ref="J9:J23" si="0">+IF(I9="","Bajo",IF(I9=2,"Medio",IF(I9=6,"Alto",IF(I9=10,"Muy Alto",""))))</f>
        <v>Medio</v>
      </c>
      <c r="K9" s="98">
        <v>4</v>
      </c>
      <c r="L9" s="98" t="str">
        <f t="shared" ref="L9:L23" si="1">+IF(K9=0,"",IF(K9=1,"Esporádica",IF(K9=2,"Ocasional",IF(K9=3,"Frecuente",IF(K9=4,"Continua","")))))</f>
        <v>Continua</v>
      </c>
      <c r="M9" s="102">
        <f>+IF(I9="",K9,(K9*I9))</f>
        <v>8</v>
      </c>
      <c r="N9" s="98" t="str">
        <f t="shared" ref="N9:N23" si="2">+IF(M9=0,"",IF(M9&lt;5,"Bajo",IF(M9&lt;9,"Medio",IF(M9&lt;21,"Alto",IF(M9&lt;41,"Muy Alto","")))))</f>
        <v>Medio</v>
      </c>
      <c r="O9" s="98">
        <v>60</v>
      </c>
      <c r="P9" s="98"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90"/>
      <c r="V9" s="90"/>
      <c r="W9" s="90"/>
      <c r="X9" s="100" t="s">
        <v>137</v>
      </c>
      <c r="Y9" s="90" t="s">
        <v>4</v>
      </c>
      <c r="Z9" s="90" t="s">
        <v>86</v>
      </c>
      <c r="AA9" s="90" t="s">
        <v>86</v>
      </c>
      <c r="AB9" s="98" t="s">
        <v>341</v>
      </c>
      <c r="AC9" s="89" t="s">
        <v>342</v>
      </c>
      <c r="AD9" s="90" t="s">
        <v>86</v>
      </c>
      <c r="AE9" s="143" t="s">
        <v>86</v>
      </c>
      <c r="AF9" s="9"/>
      <c r="AG9" s="9"/>
      <c r="AH9" s="9"/>
      <c r="AI9" s="9"/>
      <c r="AJ9" s="9"/>
      <c r="AK9" s="9"/>
      <c r="AL9" s="9"/>
      <c r="AM9" s="9"/>
      <c r="AN9" s="9"/>
      <c r="AO9" s="9"/>
      <c r="AP9" s="9"/>
      <c r="AQ9" s="9"/>
      <c r="AR9" s="9"/>
      <c r="AS9" s="9"/>
      <c r="AT9" s="9"/>
      <c r="AU9" s="9"/>
    </row>
    <row r="10" spans="1:47" ht="225">
      <c r="A10" s="755"/>
      <c r="B10" s="757"/>
      <c r="C10" s="90" t="s">
        <v>167</v>
      </c>
      <c r="D10" s="95" t="s">
        <v>9</v>
      </c>
      <c r="E10" s="95" t="s">
        <v>424</v>
      </c>
      <c r="F10" s="95" t="s">
        <v>344</v>
      </c>
      <c r="G10" s="95" t="s">
        <v>345</v>
      </c>
      <c r="H10" s="96" t="s">
        <v>346</v>
      </c>
      <c r="I10" s="90">
        <v>2</v>
      </c>
      <c r="J10" s="90" t="str">
        <f t="shared" si="0"/>
        <v>Medio</v>
      </c>
      <c r="K10" s="90">
        <v>4</v>
      </c>
      <c r="L10" s="90" t="str">
        <f t="shared" si="1"/>
        <v>Continua</v>
      </c>
      <c r="M10" s="102">
        <f>+IF(I10="",K10,(K10*I10))</f>
        <v>8</v>
      </c>
      <c r="N10" s="90" t="str">
        <f t="shared" si="2"/>
        <v>Medio</v>
      </c>
      <c r="O10" s="90">
        <v>10</v>
      </c>
      <c r="P10" s="90" t="str">
        <f t="shared" si="3"/>
        <v>Leve</v>
      </c>
      <c r="Q10" s="90">
        <f t="shared" si="4"/>
        <v>80</v>
      </c>
      <c r="R10" s="90" t="str">
        <f t="shared" si="5"/>
        <v>III</v>
      </c>
      <c r="S10" s="99" t="str">
        <f t="shared" si="6"/>
        <v>Aceptable</v>
      </c>
      <c r="T10" s="99" t="s">
        <v>4</v>
      </c>
      <c r="U10" s="90"/>
      <c r="V10" s="90"/>
      <c r="W10" s="90"/>
      <c r="X10" s="100" t="s">
        <v>170</v>
      </c>
      <c r="Y10" s="90" t="s">
        <v>4</v>
      </c>
      <c r="Z10" s="90" t="s">
        <v>86</v>
      </c>
      <c r="AA10" s="90" t="s">
        <v>86</v>
      </c>
      <c r="AB10" s="98" t="s">
        <v>347</v>
      </c>
      <c r="AC10" s="101" t="s">
        <v>348</v>
      </c>
      <c r="AD10" s="90" t="s">
        <v>86</v>
      </c>
      <c r="AE10" s="143" t="s">
        <v>86</v>
      </c>
      <c r="AF10" s="9"/>
      <c r="AG10" s="9"/>
      <c r="AH10" s="9"/>
      <c r="AI10" s="9"/>
      <c r="AJ10" s="9"/>
      <c r="AK10" s="9"/>
      <c r="AL10" s="9"/>
      <c r="AM10" s="9"/>
      <c r="AN10" s="9"/>
      <c r="AO10" s="9"/>
      <c r="AP10" s="9"/>
      <c r="AQ10" s="9"/>
      <c r="AR10" s="9"/>
      <c r="AS10" s="9"/>
      <c r="AT10" s="9"/>
      <c r="AU10" s="9"/>
    </row>
    <row r="11" spans="1:47" ht="67.5">
      <c r="A11" s="755"/>
      <c r="B11" s="757"/>
      <c r="C11" s="102" t="s">
        <v>349</v>
      </c>
      <c r="D11" s="102" t="s">
        <v>9</v>
      </c>
      <c r="E11" s="90" t="s">
        <v>350</v>
      </c>
      <c r="F11" s="96" t="s">
        <v>86</v>
      </c>
      <c r="G11" s="102" t="s">
        <v>351</v>
      </c>
      <c r="H11" s="96" t="s">
        <v>86</v>
      </c>
      <c r="I11" s="102">
        <v>2</v>
      </c>
      <c r="J11" s="102" t="str">
        <f t="shared" si="0"/>
        <v>Medio</v>
      </c>
      <c r="K11" s="102">
        <v>2</v>
      </c>
      <c r="L11" s="102" t="str">
        <f t="shared" si="1"/>
        <v>Ocasional</v>
      </c>
      <c r="M11" s="102">
        <f>+IF(I11="",K11,(K11*I11))</f>
        <v>4</v>
      </c>
      <c r="N11" s="102" t="str">
        <f t="shared" si="2"/>
        <v>Bajo</v>
      </c>
      <c r="O11" s="102">
        <v>10</v>
      </c>
      <c r="P11" s="102" t="str">
        <f t="shared" si="3"/>
        <v>Leve</v>
      </c>
      <c r="Q11" s="102">
        <f t="shared" si="4"/>
        <v>40</v>
      </c>
      <c r="R11" s="102" t="str">
        <f t="shared" si="5"/>
        <v>III</v>
      </c>
      <c r="S11" s="103" t="str">
        <f t="shared" si="6"/>
        <v>Aceptable</v>
      </c>
      <c r="T11" s="103" t="s">
        <v>4</v>
      </c>
      <c r="U11" s="102"/>
      <c r="V11" s="102"/>
      <c r="W11" s="102"/>
      <c r="X11" s="104" t="s">
        <v>352</v>
      </c>
      <c r="Y11" s="102" t="s">
        <v>4</v>
      </c>
      <c r="Z11" s="90" t="s">
        <v>86</v>
      </c>
      <c r="AA11" s="90" t="s">
        <v>86</v>
      </c>
      <c r="AB11" s="90" t="s">
        <v>86</v>
      </c>
      <c r="AC11" s="105" t="s">
        <v>353</v>
      </c>
      <c r="AD11" s="90" t="s">
        <v>86</v>
      </c>
      <c r="AE11" s="142" t="s">
        <v>86</v>
      </c>
      <c r="AF11" s="9"/>
      <c r="AG11" s="9"/>
      <c r="AH11" s="9"/>
      <c r="AI11" s="9"/>
      <c r="AJ11" s="9"/>
      <c r="AK11" s="9"/>
      <c r="AL11" s="9"/>
      <c r="AM11" s="9"/>
      <c r="AN11" s="9"/>
      <c r="AO11" s="9"/>
      <c r="AP11" s="9"/>
      <c r="AQ11" s="9"/>
      <c r="AR11" s="9"/>
      <c r="AS11" s="9"/>
      <c r="AT11" s="9"/>
      <c r="AU11" s="9"/>
    </row>
    <row r="12" spans="1:47" ht="67.5">
      <c r="A12" s="755"/>
      <c r="B12" s="757"/>
      <c r="C12" s="90" t="s">
        <v>354</v>
      </c>
      <c r="D12" s="90" t="s">
        <v>9</v>
      </c>
      <c r="E12" s="90" t="s">
        <v>355</v>
      </c>
      <c r="F12" s="98" t="s">
        <v>356</v>
      </c>
      <c r="G12" s="96" t="s">
        <v>86</v>
      </c>
      <c r="H12" s="98" t="s">
        <v>357</v>
      </c>
      <c r="I12" s="90">
        <v>2</v>
      </c>
      <c r="J12" s="90" t="str">
        <f t="shared" si="0"/>
        <v>Medio</v>
      </c>
      <c r="K12" s="90">
        <v>3</v>
      </c>
      <c r="L12" s="90" t="str">
        <f t="shared" si="1"/>
        <v>Frecuente</v>
      </c>
      <c r="M12" s="90">
        <f t="shared" ref="M12:M23" si="7">+IF(I12="",K12,(K12*I12))</f>
        <v>6</v>
      </c>
      <c r="N12" s="90" t="str">
        <f t="shared" si="2"/>
        <v>Medio</v>
      </c>
      <c r="O12" s="90">
        <v>10</v>
      </c>
      <c r="P12" s="90" t="str">
        <f t="shared" si="3"/>
        <v>Leve</v>
      </c>
      <c r="Q12" s="90">
        <f t="shared" si="4"/>
        <v>60</v>
      </c>
      <c r="R12" s="90" t="str">
        <f t="shared" si="5"/>
        <v>III</v>
      </c>
      <c r="S12" s="99" t="str">
        <f t="shared" si="6"/>
        <v>Aceptable</v>
      </c>
      <c r="T12" s="99" t="s">
        <v>4</v>
      </c>
      <c r="U12" s="90"/>
      <c r="V12" s="90"/>
      <c r="W12" s="90"/>
      <c r="X12" s="100" t="s">
        <v>358</v>
      </c>
      <c r="Y12" s="90" t="s">
        <v>8</v>
      </c>
      <c r="Z12" s="90" t="s">
        <v>86</v>
      </c>
      <c r="AA12" s="90" t="s">
        <v>86</v>
      </c>
      <c r="AB12" s="98" t="s">
        <v>359</v>
      </c>
      <c r="AC12" s="106" t="s">
        <v>360</v>
      </c>
      <c r="AD12" s="90" t="s">
        <v>86</v>
      </c>
      <c r="AE12" s="143" t="s">
        <v>86</v>
      </c>
      <c r="AF12" s="9"/>
      <c r="AG12" s="9"/>
      <c r="AH12" s="9"/>
      <c r="AI12" s="9"/>
      <c r="AJ12" s="9"/>
      <c r="AK12" s="9"/>
      <c r="AL12" s="9"/>
      <c r="AM12" s="9"/>
      <c r="AN12" s="9"/>
      <c r="AO12" s="9"/>
      <c r="AP12" s="9"/>
      <c r="AQ12" s="9"/>
      <c r="AR12" s="9"/>
      <c r="AS12" s="9"/>
      <c r="AT12" s="9"/>
      <c r="AU12" s="9"/>
    </row>
    <row r="13" spans="1:47" ht="112.5" customHeight="1">
      <c r="A13" s="755"/>
      <c r="B13" s="757"/>
      <c r="C13" s="90" t="s">
        <v>206</v>
      </c>
      <c r="D13" s="95" t="s">
        <v>17</v>
      </c>
      <c r="E13" s="95" t="s">
        <v>361</v>
      </c>
      <c r="F13" s="95" t="s">
        <v>362</v>
      </c>
      <c r="G13" s="95" t="s">
        <v>363</v>
      </c>
      <c r="H13" s="95" t="s">
        <v>364</v>
      </c>
      <c r="I13" s="90">
        <v>2</v>
      </c>
      <c r="J13" s="90" t="str">
        <f t="shared" si="0"/>
        <v>Medio</v>
      </c>
      <c r="K13" s="90">
        <v>3</v>
      </c>
      <c r="L13" s="90" t="str">
        <f t="shared" si="1"/>
        <v>Frecuente</v>
      </c>
      <c r="M13" s="90">
        <f t="shared" si="7"/>
        <v>6</v>
      </c>
      <c r="N13" s="90" t="str">
        <f t="shared" si="2"/>
        <v>Medio</v>
      </c>
      <c r="O13" s="90">
        <v>25</v>
      </c>
      <c r="P13" s="90" t="str">
        <f t="shared" si="3"/>
        <v>Grave</v>
      </c>
      <c r="Q13" s="90">
        <f t="shared" si="4"/>
        <v>150</v>
      </c>
      <c r="R13" s="90" t="str">
        <f t="shared" si="5"/>
        <v>II</v>
      </c>
      <c r="S13" s="99" t="str">
        <f t="shared" si="6"/>
        <v>No Aceptable  o Aceptable con control específico</v>
      </c>
      <c r="T13" s="99" t="s">
        <v>4</v>
      </c>
      <c r="U13" s="90"/>
      <c r="V13" s="90"/>
      <c r="W13" s="90"/>
      <c r="X13" s="100" t="s">
        <v>365</v>
      </c>
      <c r="Y13" s="90" t="s">
        <v>4</v>
      </c>
      <c r="Z13" s="90" t="s">
        <v>86</v>
      </c>
      <c r="AA13" s="90" t="s">
        <v>86</v>
      </c>
      <c r="AB13" s="90" t="s">
        <v>86</v>
      </c>
      <c r="AC13" s="101" t="s">
        <v>366</v>
      </c>
      <c r="AD13" s="90" t="s">
        <v>86</v>
      </c>
      <c r="AE13" s="143" t="s">
        <v>367</v>
      </c>
      <c r="AF13" s="9"/>
      <c r="AG13" s="9"/>
      <c r="AH13" s="9"/>
      <c r="AI13" s="9"/>
      <c r="AJ13" s="9"/>
      <c r="AK13" s="9"/>
      <c r="AL13" s="9"/>
      <c r="AM13" s="9"/>
      <c r="AN13" s="9"/>
      <c r="AO13" s="9"/>
      <c r="AP13" s="9"/>
      <c r="AQ13" s="9"/>
      <c r="AR13" s="9"/>
      <c r="AS13" s="9"/>
      <c r="AT13" s="9"/>
      <c r="AU13" s="9"/>
    </row>
    <row r="14" spans="1:47" ht="78.75">
      <c r="A14" s="755"/>
      <c r="B14" s="757"/>
      <c r="C14" s="90" t="s">
        <v>368</v>
      </c>
      <c r="D14" s="90" t="s">
        <v>20</v>
      </c>
      <c r="E14" s="90" t="s">
        <v>369</v>
      </c>
      <c r="F14" s="107" t="s">
        <v>370</v>
      </c>
      <c r="G14" s="96" t="s">
        <v>371</v>
      </c>
      <c r="H14" s="108" t="s">
        <v>372</v>
      </c>
      <c r="I14" s="90">
        <v>6</v>
      </c>
      <c r="J14" s="90" t="str">
        <f t="shared" si="0"/>
        <v>Alto</v>
      </c>
      <c r="K14" s="90">
        <v>3</v>
      </c>
      <c r="L14" s="90" t="str">
        <f t="shared" si="1"/>
        <v>Frecuente</v>
      </c>
      <c r="M14" s="90">
        <f t="shared" si="7"/>
        <v>18</v>
      </c>
      <c r="N14" s="90" t="str">
        <f t="shared" si="2"/>
        <v>Alto</v>
      </c>
      <c r="O14" s="90">
        <v>25</v>
      </c>
      <c r="P14" s="90" t="str">
        <f t="shared" si="3"/>
        <v>Grave</v>
      </c>
      <c r="Q14" s="90">
        <f t="shared" si="4"/>
        <v>450</v>
      </c>
      <c r="R14" s="90" t="str">
        <f t="shared" si="5"/>
        <v>II</v>
      </c>
      <c r="S14" s="99" t="str">
        <f t="shared" si="6"/>
        <v>No Aceptable  o Aceptable con control específico</v>
      </c>
      <c r="T14" s="99" t="s">
        <v>4</v>
      </c>
      <c r="U14" s="90"/>
      <c r="V14" s="90"/>
      <c r="W14" s="90"/>
      <c r="X14" s="100" t="s">
        <v>373</v>
      </c>
      <c r="Y14" s="90" t="s">
        <v>4</v>
      </c>
      <c r="Z14" s="90" t="s">
        <v>86</v>
      </c>
      <c r="AA14" s="90" t="s">
        <v>86</v>
      </c>
      <c r="AB14" s="90" t="s">
        <v>86</v>
      </c>
      <c r="AC14" s="101" t="s">
        <v>374</v>
      </c>
      <c r="AD14" s="90" t="s">
        <v>86</v>
      </c>
      <c r="AE14" s="143" t="s">
        <v>86</v>
      </c>
      <c r="AF14" s="9"/>
      <c r="AG14" s="9"/>
      <c r="AH14" s="9"/>
      <c r="AI14" s="9"/>
      <c r="AJ14" s="9"/>
      <c r="AK14" s="9"/>
      <c r="AL14" s="9"/>
      <c r="AM14" s="9"/>
      <c r="AN14" s="9"/>
      <c r="AO14" s="9"/>
      <c r="AP14" s="9"/>
      <c r="AQ14" s="9"/>
      <c r="AR14" s="9"/>
      <c r="AS14" s="9"/>
      <c r="AT14" s="9"/>
      <c r="AU14" s="9"/>
    </row>
    <row r="15" spans="1:47" ht="112.5" customHeight="1">
      <c r="A15" s="755"/>
      <c r="B15" s="757"/>
      <c r="C15" s="90" t="s">
        <v>225</v>
      </c>
      <c r="D15" s="95" t="s">
        <v>20</v>
      </c>
      <c r="E15" s="108" t="s">
        <v>375</v>
      </c>
      <c r="F15" s="96" t="s">
        <v>86</v>
      </c>
      <c r="G15" s="96" t="s">
        <v>371</v>
      </c>
      <c r="H15" s="108" t="s">
        <v>376</v>
      </c>
      <c r="I15" s="90">
        <v>6</v>
      </c>
      <c r="J15" s="90" t="str">
        <f t="shared" si="0"/>
        <v>Alto</v>
      </c>
      <c r="K15" s="90">
        <v>3</v>
      </c>
      <c r="L15" s="90" t="str">
        <f t="shared" si="1"/>
        <v>Frecuente</v>
      </c>
      <c r="M15" s="90">
        <f t="shared" si="7"/>
        <v>18</v>
      </c>
      <c r="N15" s="90" t="str">
        <f t="shared" si="2"/>
        <v>Alto</v>
      </c>
      <c r="O15" s="90">
        <v>25</v>
      </c>
      <c r="P15" s="90" t="str">
        <f t="shared" si="3"/>
        <v>Grave</v>
      </c>
      <c r="Q15" s="90">
        <f t="shared" si="4"/>
        <v>450</v>
      </c>
      <c r="R15" s="90" t="str">
        <f t="shared" si="5"/>
        <v>II</v>
      </c>
      <c r="S15" s="99" t="str">
        <f t="shared" si="6"/>
        <v>No Aceptable  o Aceptable con control específico</v>
      </c>
      <c r="T15" s="99" t="s">
        <v>4</v>
      </c>
      <c r="U15" s="90"/>
      <c r="V15" s="90"/>
      <c r="W15" s="90"/>
      <c r="X15" s="100" t="s">
        <v>373</v>
      </c>
      <c r="Y15" s="90" t="s">
        <v>4</v>
      </c>
      <c r="Z15" s="90" t="s">
        <v>86</v>
      </c>
      <c r="AA15" s="90" t="s">
        <v>86</v>
      </c>
      <c r="AB15" s="90" t="s">
        <v>86</v>
      </c>
      <c r="AC15" s="97" t="s">
        <v>377</v>
      </c>
      <c r="AD15" s="90" t="s">
        <v>86</v>
      </c>
      <c r="AE15" s="143" t="s">
        <v>86</v>
      </c>
      <c r="AF15" s="9"/>
      <c r="AG15" s="9"/>
      <c r="AH15" s="9"/>
      <c r="AI15" s="9"/>
      <c r="AJ15" s="9"/>
      <c r="AK15" s="9"/>
      <c r="AL15" s="9"/>
      <c r="AM15" s="9"/>
      <c r="AN15" s="9"/>
      <c r="AO15" s="9"/>
      <c r="AP15" s="9"/>
      <c r="AQ15" s="9"/>
      <c r="AR15" s="9"/>
      <c r="AS15" s="9"/>
      <c r="AT15" s="9"/>
      <c r="AU15" s="9"/>
    </row>
    <row r="16" spans="1:47" ht="101.25">
      <c r="A16" s="755"/>
      <c r="B16" s="757"/>
      <c r="C16" s="90" t="s">
        <v>289</v>
      </c>
      <c r="D16" s="90" t="s">
        <v>23</v>
      </c>
      <c r="E16" s="90" t="s">
        <v>378</v>
      </c>
      <c r="F16" s="98" t="s">
        <v>379</v>
      </c>
      <c r="G16" s="90" t="s">
        <v>380</v>
      </c>
      <c r="H16" s="98" t="s">
        <v>381</v>
      </c>
      <c r="I16" s="98">
        <v>2</v>
      </c>
      <c r="J16" s="98" t="str">
        <f t="shared" si="0"/>
        <v>Medio</v>
      </c>
      <c r="K16" s="98">
        <v>3</v>
      </c>
      <c r="L16" s="98" t="str">
        <f t="shared" si="1"/>
        <v>Frecuente</v>
      </c>
      <c r="M16" s="98">
        <f t="shared" si="7"/>
        <v>6</v>
      </c>
      <c r="N16" s="98" t="str">
        <f t="shared" si="2"/>
        <v>Medio</v>
      </c>
      <c r="O16" s="98">
        <v>10</v>
      </c>
      <c r="P16" s="98" t="str">
        <f t="shared" si="3"/>
        <v>Leve</v>
      </c>
      <c r="Q16" s="98">
        <f t="shared" si="4"/>
        <v>60</v>
      </c>
      <c r="R16" s="90" t="str">
        <f t="shared" si="5"/>
        <v>III</v>
      </c>
      <c r="S16" s="99" t="str">
        <f t="shared" si="6"/>
        <v>Aceptable</v>
      </c>
      <c r="T16" s="99" t="s">
        <v>4</v>
      </c>
      <c r="U16" s="90"/>
      <c r="V16" s="90"/>
      <c r="W16" s="90"/>
      <c r="X16" s="100" t="s">
        <v>382</v>
      </c>
      <c r="Y16" s="90" t="s">
        <v>4</v>
      </c>
      <c r="Z16" s="90" t="s">
        <v>86</v>
      </c>
      <c r="AA16" s="90" t="s">
        <v>86</v>
      </c>
      <c r="AB16" s="98" t="s">
        <v>383</v>
      </c>
      <c r="AC16" s="90" t="s">
        <v>384</v>
      </c>
      <c r="AD16" s="90" t="s">
        <v>86</v>
      </c>
      <c r="AE16" s="90" t="s">
        <v>86</v>
      </c>
      <c r="AF16" s="9"/>
      <c r="AG16" s="9"/>
      <c r="AH16" s="9"/>
      <c r="AI16" s="9"/>
      <c r="AJ16" s="9"/>
      <c r="AK16" s="9"/>
      <c r="AL16" s="9"/>
      <c r="AM16" s="9"/>
      <c r="AN16" s="9"/>
      <c r="AO16" s="9"/>
      <c r="AP16" s="9"/>
      <c r="AQ16" s="9"/>
      <c r="AR16" s="9"/>
      <c r="AS16" s="9"/>
      <c r="AT16" s="9"/>
      <c r="AU16" s="9"/>
    </row>
    <row r="17" spans="1:47" ht="117.75" customHeight="1">
      <c r="A17" s="755"/>
      <c r="B17" s="757"/>
      <c r="C17" s="90" t="s">
        <v>397</v>
      </c>
      <c r="D17" s="95" t="s">
        <v>23</v>
      </c>
      <c r="E17" s="90" t="s">
        <v>386</v>
      </c>
      <c r="F17" s="90" t="s">
        <v>86</v>
      </c>
      <c r="G17" s="98" t="s">
        <v>388</v>
      </c>
      <c r="H17" s="98" t="s">
        <v>381</v>
      </c>
      <c r="I17" s="98">
        <v>2</v>
      </c>
      <c r="J17" s="98" t="str">
        <f t="shared" si="0"/>
        <v>Medio</v>
      </c>
      <c r="K17" s="98">
        <v>3</v>
      </c>
      <c r="L17" s="98" t="str">
        <f t="shared" si="1"/>
        <v>Frecuente</v>
      </c>
      <c r="M17" s="98">
        <f t="shared" si="7"/>
        <v>6</v>
      </c>
      <c r="N17" s="98" t="str">
        <f t="shared" si="2"/>
        <v>Medio</v>
      </c>
      <c r="O17" s="98">
        <v>25</v>
      </c>
      <c r="P17" s="98" t="str">
        <f t="shared" si="3"/>
        <v>Grave</v>
      </c>
      <c r="Q17" s="98">
        <f t="shared" si="4"/>
        <v>150</v>
      </c>
      <c r="R17" s="90" t="str">
        <f t="shared" si="5"/>
        <v>II</v>
      </c>
      <c r="S17" s="99" t="str">
        <f t="shared" si="6"/>
        <v>No Aceptable  o Aceptable con control específico</v>
      </c>
      <c r="T17" s="99" t="s">
        <v>4</v>
      </c>
      <c r="U17" s="90"/>
      <c r="V17" s="90"/>
      <c r="W17" s="90"/>
      <c r="X17" s="100" t="s">
        <v>246</v>
      </c>
      <c r="Y17" s="90" t="s">
        <v>4</v>
      </c>
      <c r="Z17" s="90" t="s">
        <v>86</v>
      </c>
      <c r="AA17" s="90" t="s">
        <v>86</v>
      </c>
      <c r="AB17" s="90" t="s">
        <v>398</v>
      </c>
      <c r="AC17" s="106" t="s">
        <v>391</v>
      </c>
      <c r="AD17" s="90" t="s">
        <v>86</v>
      </c>
      <c r="AE17" s="90" t="s">
        <v>86</v>
      </c>
      <c r="AF17" s="9"/>
      <c r="AG17" s="9"/>
      <c r="AH17" s="9"/>
      <c r="AI17" s="9"/>
      <c r="AJ17" s="9"/>
      <c r="AK17" s="9"/>
      <c r="AL17" s="9"/>
      <c r="AM17" s="9"/>
      <c r="AN17" s="9"/>
      <c r="AO17" s="9"/>
      <c r="AP17" s="9"/>
      <c r="AQ17" s="9"/>
      <c r="AR17" s="9"/>
      <c r="AS17" s="9"/>
      <c r="AT17" s="9"/>
      <c r="AU17" s="9"/>
    </row>
    <row r="18" spans="1:47" ht="56.25">
      <c r="A18" s="755"/>
      <c r="B18" s="757"/>
      <c r="C18" s="90" t="s">
        <v>385</v>
      </c>
      <c r="D18" s="95" t="s">
        <v>23</v>
      </c>
      <c r="E18" s="90" t="s">
        <v>386</v>
      </c>
      <c r="F18" s="90" t="s">
        <v>387</v>
      </c>
      <c r="G18" s="98" t="s">
        <v>388</v>
      </c>
      <c r="H18" s="98" t="s">
        <v>389</v>
      </c>
      <c r="I18" s="98">
        <v>2</v>
      </c>
      <c r="J18" s="98" t="str">
        <f t="shared" si="0"/>
        <v>Medio</v>
      </c>
      <c r="K18" s="98">
        <v>1</v>
      </c>
      <c r="L18" s="98" t="str">
        <f t="shared" si="1"/>
        <v>Esporádica</v>
      </c>
      <c r="M18" s="98">
        <f t="shared" si="7"/>
        <v>2</v>
      </c>
      <c r="N18" s="98" t="str">
        <f t="shared" si="2"/>
        <v>Bajo</v>
      </c>
      <c r="O18" s="98">
        <v>25</v>
      </c>
      <c r="P18" s="98" t="str">
        <f t="shared" si="3"/>
        <v>Grave</v>
      </c>
      <c r="Q18" s="98">
        <f t="shared" si="4"/>
        <v>50</v>
      </c>
      <c r="R18" s="90" t="str">
        <f t="shared" si="5"/>
        <v>III</v>
      </c>
      <c r="S18" s="99" t="str">
        <f t="shared" si="6"/>
        <v>Aceptable</v>
      </c>
      <c r="T18" s="99" t="s">
        <v>4</v>
      </c>
      <c r="U18" s="90"/>
      <c r="V18" s="90"/>
      <c r="W18" s="90"/>
      <c r="X18" s="100" t="s">
        <v>390</v>
      </c>
      <c r="Y18" s="90" t="s">
        <v>4</v>
      </c>
      <c r="Z18" s="90" t="s">
        <v>86</v>
      </c>
      <c r="AA18" s="90" t="s">
        <v>86</v>
      </c>
      <c r="AB18" s="90" t="s">
        <v>86</v>
      </c>
      <c r="AC18" s="106" t="s">
        <v>391</v>
      </c>
      <c r="AD18" s="90" t="s">
        <v>86</v>
      </c>
      <c r="AE18" s="143" t="s">
        <v>86</v>
      </c>
      <c r="AF18" s="9"/>
      <c r="AG18" s="9"/>
      <c r="AH18" s="9"/>
      <c r="AI18" s="9"/>
      <c r="AJ18" s="9"/>
      <c r="AK18" s="9"/>
      <c r="AL18" s="9"/>
      <c r="AM18" s="9"/>
      <c r="AN18" s="9"/>
      <c r="AO18" s="9"/>
      <c r="AP18" s="9"/>
      <c r="AQ18" s="9"/>
      <c r="AR18" s="9"/>
      <c r="AS18" s="9"/>
      <c r="AT18" s="9"/>
      <c r="AU18" s="9"/>
    </row>
    <row r="19" spans="1:47" ht="45">
      <c r="A19" s="755"/>
      <c r="B19" s="757"/>
      <c r="C19" s="90" t="s">
        <v>392</v>
      </c>
      <c r="D19" s="90" t="s">
        <v>23</v>
      </c>
      <c r="E19" s="90" t="s">
        <v>393</v>
      </c>
      <c r="F19" s="96" t="s">
        <v>339</v>
      </c>
      <c r="G19" s="98" t="s">
        <v>394</v>
      </c>
      <c r="H19" s="90" t="s">
        <v>395</v>
      </c>
      <c r="I19" s="98">
        <v>2</v>
      </c>
      <c r="J19" s="98" t="str">
        <f t="shared" si="0"/>
        <v>Medio</v>
      </c>
      <c r="K19" s="98">
        <v>1</v>
      </c>
      <c r="L19" s="98" t="str">
        <f t="shared" si="1"/>
        <v>Esporádica</v>
      </c>
      <c r="M19" s="98">
        <f t="shared" si="7"/>
        <v>2</v>
      </c>
      <c r="N19" s="98" t="str">
        <f t="shared" si="2"/>
        <v>Bajo</v>
      </c>
      <c r="O19" s="98">
        <v>10</v>
      </c>
      <c r="P19" s="98" t="str">
        <f t="shared" si="3"/>
        <v>Leve</v>
      </c>
      <c r="Q19" s="98">
        <f t="shared" si="4"/>
        <v>20</v>
      </c>
      <c r="R19" s="90" t="str">
        <f t="shared" si="5"/>
        <v>IV</v>
      </c>
      <c r="S19" s="99" t="str">
        <f t="shared" si="6"/>
        <v>Aceptable</v>
      </c>
      <c r="T19" s="99" t="s">
        <v>4</v>
      </c>
      <c r="U19" s="90"/>
      <c r="V19" s="90"/>
      <c r="W19" s="90"/>
      <c r="X19" s="100" t="s">
        <v>390</v>
      </c>
      <c r="Y19" s="90" t="s">
        <v>8</v>
      </c>
      <c r="Z19" s="90" t="s">
        <v>86</v>
      </c>
      <c r="AA19" s="90" t="s">
        <v>86</v>
      </c>
      <c r="AB19" s="90" t="s">
        <v>86</v>
      </c>
      <c r="AC19" s="106" t="s">
        <v>396</v>
      </c>
      <c r="AD19" s="90" t="s">
        <v>86</v>
      </c>
      <c r="AE19" s="143" t="s">
        <v>86</v>
      </c>
      <c r="AF19" s="9"/>
      <c r="AG19" s="9"/>
      <c r="AH19" s="9"/>
      <c r="AI19" s="9"/>
      <c r="AJ19" s="9"/>
      <c r="AK19" s="9"/>
      <c r="AL19" s="9"/>
      <c r="AM19" s="9"/>
      <c r="AN19" s="9"/>
      <c r="AO19" s="9"/>
      <c r="AP19" s="9"/>
      <c r="AQ19" s="9"/>
      <c r="AR19" s="9"/>
      <c r="AS19" s="9"/>
      <c r="AT19" s="9"/>
      <c r="AU19" s="9"/>
    </row>
    <row r="20" spans="1:47" ht="67.5">
      <c r="A20" s="755"/>
      <c r="B20" s="757"/>
      <c r="C20" s="90" t="s">
        <v>399</v>
      </c>
      <c r="D20" s="95" t="s">
        <v>23</v>
      </c>
      <c r="E20" s="90" t="s">
        <v>400</v>
      </c>
      <c r="F20" s="96" t="s">
        <v>86</v>
      </c>
      <c r="G20" s="98" t="s">
        <v>401</v>
      </c>
      <c r="H20" s="90" t="s">
        <v>297</v>
      </c>
      <c r="I20" s="98">
        <v>6</v>
      </c>
      <c r="J20" s="98" t="str">
        <f t="shared" si="0"/>
        <v>Alto</v>
      </c>
      <c r="K20" s="98">
        <v>2</v>
      </c>
      <c r="L20" s="98" t="str">
        <f t="shared" si="1"/>
        <v>Ocasional</v>
      </c>
      <c r="M20" s="98">
        <f t="shared" si="7"/>
        <v>12</v>
      </c>
      <c r="N20" s="98" t="str">
        <f t="shared" si="2"/>
        <v>Alto</v>
      </c>
      <c r="O20" s="98">
        <v>25</v>
      </c>
      <c r="P20" s="98" t="str">
        <f t="shared" si="3"/>
        <v>Grave</v>
      </c>
      <c r="Q20" s="98">
        <f t="shared" si="4"/>
        <v>300</v>
      </c>
      <c r="R20" s="90" t="str">
        <f t="shared" si="5"/>
        <v>II</v>
      </c>
      <c r="S20" s="99" t="str">
        <f t="shared" si="6"/>
        <v>No Aceptable  o Aceptable con control específico</v>
      </c>
      <c r="T20" s="99" t="s">
        <v>4</v>
      </c>
      <c r="U20" s="90"/>
      <c r="V20" s="90"/>
      <c r="W20" s="90"/>
      <c r="X20" s="100" t="s">
        <v>254</v>
      </c>
      <c r="Y20" s="90" t="s">
        <v>4</v>
      </c>
      <c r="Z20" s="90" t="s">
        <v>86</v>
      </c>
      <c r="AA20" s="90" t="s">
        <v>86</v>
      </c>
      <c r="AB20" s="90" t="s">
        <v>86</v>
      </c>
      <c r="AC20" s="106" t="s">
        <v>402</v>
      </c>
      <c r="AD20" s="90" t="s">
        <v>86</v>
      </c>
      <c r="AE20" s="143" t="s">
        <v>86</v>
      </c>
      <c r="AF20" s="9"/>
      <c r="AG20" s="9"/>
      <c r="AH20" s="9"/>
      <c r="AI20" s="9"/>
      <c r="AJ20" s="9"/>
      <c r="AK20" s="9"/>
      <c r="AL20" s="9"/>
      <c r="AM20" s="9"/>
      <c r="AN20" s="9"/>
      <c r="AO20" s="9"/>
      <c r="AP20" s="9"/>
      <c r="AQ20" s="9"/>
      <c r="AR20" s="9"/>
      <c r="AS20" s="9"/>
      <c r="AT20" s="9"/>
      <c r="AU20" s="9"/>
    </row>
    <row r="21" spans="1:47" ht="112.5" customHeight="1">
      <c r="A21" s="755"/>
      <c r="B21" s="757"/>
      <c r="C21" s="109" t="s">
        <v>403</v>
      </c>
      <c r="D21" s="95" t="s">
        <v>23</v>
      </c>
      <c r="E21" s="98" t="s">
        <v>404</v>
      </c>
      <c r="F21" s="109" t="s">
        <v>405</v>
      </c>
      <c r="G21" s="109" t="s">
        <v>406</v>
      </c>
      <c r="H21" s="109" t="s">
        <v>407</v>
      </c>
      <c r="I21" s="98">
        <v>2</v>
      </c>
      <c r="J21" s="98" t="str">
        <f t="shared" si="0"/>
        <v>Medio</v>
      </c>
      <c r="K21" s="98">
        <v>2</v>
      </c>
      <c r="L21" s="98" t="str">
        <f t="shared" si="1"/>
        <v>Ocasional</v>
      </c>
      <c r="M21" s="98">
        <f t="shared" si="7"/>
        <v>4</v>
      </c>
      <c r="N21" s="98" t="str">
        <f t="shared" si="2"/>
        <v>Bajo</v>
      </c>
      <c r="O21" s="98">
        <v>100</v>
      </c>
      <c r="P21" s="98" t="str">
        <f t="shared" si="3"/>
        <v>Muerte</v>
      </c>
      <c r="Q21" s="98">
        <f t="shared" si="4"/>
        <v>400</v>
      </c>
      <c r="R21" s="90" t="str">
        <f t="shared" si="5"/>
        <v>II</v>
      </c>
      <c r="S21" s="99" t="str">
        <f t="shared" si="6"/>
        <v>No Aceptable  o Aceptable con control específico</v>
      </c>
      <c r="T21" s="99" t="s">
        <v>4</v>
      </c>
      <c r="U21" s="90"/>
      <c r="V21" s="90"/>
      <c r="W21" s="90"/>
      <c r="X21" s="100" t="s">
        <v>408</v>
      </c>
      <c r="Y21" s="90" t="s">
        <v>8</v>
      </c>
      <c r="Z21" s="90" t="s">
        <v>86</v>
      </c>
      <c r="AA21" s="90" t="s">
        <v>86</v>
      </c>
      <c r="AB21" s="98" t="s">
        <v>383</v>
      </c>
      <c r="AC21" s="110" t="s">
        <v>409</v>
      </c>
      <c r="AD21" s="90" t="s">
        <v>86</v>
      </c>
      <c r="AE21" s="143" t="s">
        <v>86</v>
      </c>
      <c r="AF21" s="9"/>
      <c r="AG21" s="9"/>
      <c r="AH21" s="9"/>
      <c r="AI21" s="9"/>
      <c r="AJ21" s="9"/>
      <c r="AK21" s="9"/>
      <c r="AL21" s="9"/>
      <c r="AM21" s="9"/>
      <c r="AN21" s="9"/>
      <c r="AO21" s="9"/>
      <c r="AP21" s="9"/>
      <c r="AQ21" s="9"/>
      <c r="AR21" s="9"/>
      <c r="AS21" s="9"/>
      <c r="AT21" s="9"/>
      <c r="AU21" s="9"/>
    </row>
    <row r="22" spans="1:47" ht="112.5" customHeight="1">
      <c r="A22" s="755"/>
      <c r="B22" s="757"/>
      <c r="C22" s="109" t="s">
        <v>410</v>
      </c>
      <c r="D22" s="96" t="s">
        <v>23</v>
      </c>
      <c r="E22" s="98" t="s">
        <v>411</v>
      </c>
      <c r="F22" s="96" t="s">
        <v>86</v>
      </c>
      <c r="G22" s="109" t="s">
        <v>412</v>
      </c>
      <c r="H22" s="109" t="s">
        <v>413</v>
      </c>
      <c r="I22" s="98">
        <v>2</v>
      </c>
      <c r="J22" s="98" t="str">
        <f t="shared" si="0"/>
        <v>Medio</v>
      </c>
      <c r="K22" s="98">
        <v>2</v>
      </c>
      <c r="L22" s="98" t="str">
        <f t="shared" si="1"/>
        <v>Ocasional</v>
      </c>
      <c r="M22" s="98">
        <f t="shared" si="7"/>
        <v>4</v>
      </c>
      <c r="N22" s="98" t="str">
        <f t="shared" si="2"/>
        <v>Bajo</v>
      </c>
      <c r="O22" s="98">
        <v>60</v>
      </c>
      <c r="P22" s="98" t="str">
        <f t="shared" si="3"/>
        <v>Muy Grave</v>
      </c>
      <c r="Q22" s="98">
        <f t="shared" si="4"/>
        <v>240</v>
      </c>
      <c r="R22" s="98" t="str">
        <f t="shared" si="5"/>
        <v>II</v>
      </c>
      <c r="S22" s="111" t="str">
        <f t="shared" si="6"/>
        <v>No Aceptable  o Aceptable con control específico</v>
      </c>
      <c r="T22" s="111" t="s">
        <v>4</v>
      </c>
      <c r="U22" s="98"/>
      <c r="V22" s="98"/>
      <c r="W22" s="98"/>
      <c r="X22" s="112" t="s">
        <v>414</v>
      </c>
      <c r="Y22" s="98" t="s">
        <v>4</v>
      </c>
      <c r="Z22" s="90" t="s">
        <v>86</v>
      </c>
      <c r="AA22" s="90" t="s">
        <v>86</v>
      </c>
      <c r="AB22" s="90" t="s">
        <v>86</v>
      </c>
      <c r="AC22" s="110" t="s">
        <v>415</v>
      </c>
      <c r="AD22" s="90" t="s">
        <v>86</v>
      </c>
      <c r="AE22" s="143" t="s">
        <v>86</v>
      </c>
      <c r="AF22" s="9"/>
      <c r="AG22" s="9"/>
      <c r="AH22" s="9"/>
      <c r="AI22" s="9"/>
      <c r="AJ22" s="9"/>
      <c r="AK22" s="9"/>
      <c r="AL22" s="9"/>
      <c r="AM22" s="9"/>
      <c r="AN22" s="9"/>
      <c r="AO22" s="9"/>
      <c r="AP22" s="9"/>
      <c r="AQ22" s="9"/>
      <c r="AR22" s="9"/>
      <c r="AS22" s="9"/>
      <c r="AT22" s="9"/>
      <c r="AU22" s="9"/>
    </row>
    <row r="23" spans="1:47" ht="123.75" customHeight="1">
      <c r="A23" s="755"/>
      <c r="B23" s="758"/>
      <c r="C23" s="90" t="s">
        <v>234</v>
      </c>
      <c r="D23" s="95" t="s">
        <v>26</v>
      </c>
      <c r="E23" s="90" t="s">
        <v>416</v>
      </c>
      <c r="F23" s="96" t="s">
        <v>86</v>
      </c>
      <c r="G23" s="98" t="s">
        <v>417</v>
      </c>
      <c r="H23" s="98" t="s">
        <v>418</v>
      </c>
      <c r="I23" s="90">
        <v>2</v>
      </c>
      <c r="J23" s="90" t="str">
        <f t="shared" si="0"/>
        <v>Medio</v>
      </c>
      <c r="K23" s="90">
        <v>2</v>
      </c>
      <c r="L23" s="90" t="str">
        <f t="shared" si="1"/>
        <v>Ocasional</v>
      </c>
      <c r="M23" s="90">
        <f t="shared" si="7"/>
        <v>4</v>
      </c>
      <c r="N23" s="90" t="str">
        <f t="shared" si="2"/>
        <v>Bajo</v>
      </c>
      <c r="O23" s="90">
        <v>100</v>
      </c>
      <c r="P23" s="90" t="str">
        <f t="shared" si="3"/>
        <v>Muerte</v>
      </c>
      <c r="Q23" s="90">
        <f t="shared" si="4"/>
        <v>400</v>
      </c>
      <c r="R23" s="90" t="str">
        <f t="shared" si="5"/>
        <v>II</v>
      </c>
      <c r="S23" s="99" t="str">
        <f t="shared" si="6"/>
        <v>No Aceptable  o Aceptable con control específico</v>
      </c>
      <c r="T23" s="99" t="s">
        <v>4</v>
      </c>
      <c r="U23" s="90"/>
      <c r="V23" s="90"/>
      <c r="W23" s="90"/>
      <c r="X23" s="100" t="s">
        <v>238</v>
      </c>
      <c r="Y23" s="90" t="s">
        <v>4</v>
      </c>
      <c r="Z23" s="90" t="s">
        <v>86</v>
      </c>
      <c r="AA23" s="90" t="s">
        <v>86</v>
      </c>
      <c r="AB23" s="90" t="s">
        <v>86</v>
      </c>
      <c r="AC23" s="110" t="s">
        <v>419</v>
      </c>
      <c r="AD23" s="90" t="s">
        <v>86</v>
      </c>
      <c r="AE23" s="143" t="s">
        <v>86</v>
      </c>
      <c r="AF23" s="9"/>
      <c r="AG23" s="9"/>
      <c r="AH23" s="9"/>
      <c r="AI23" s="9"/>
      <c r="AJ23" s="9"/>
      <c r="AK23" s="9"/>
      <c r="AL23" s="9"/>
      <c r="AM23" s="9"/>
      <c r="AN23" s="9"/>
      <c r="AO23" s="9"/>
      <c r="AP23" s="9"/>
      <c r="AQ23" s="9"/>
      <c r="AR23" s="9"/>
      <c r="AS23" s="9"/>
      <c r="AT23" s="9"/>
      <c r="AU23" s="9"/>
    </row>
    <row r="24" spans="1:47">
      <c r="B24" s="9"/>
      <c r="C24" s="9"/>
      <c r="D24" s="9"/>
      <c r="E24" s="9"/>
      <c r="F24" s="9"/>
      <c r="G24" s="9"/>
      <c r="H24" s="9"/>
      <c r="I24" s="42"/>
      <c r="J24" s="42"/>
      <c r="K24" s="42"/>
      <c r="L24" s="42"/>
      <c r="M24" s="42"/>
      <c r="N24" s="42"/>
      <c r="O24" s="42"/>
      <c r="P24" s="42"/>
      <c r="Q24" s="42"/>
      <c r="R24" s="42"/>
      <c r="S24" s="42"/>
      <c r="T24" s="42"/>
      <c r="U24" s="9"/>
      <c r="V24" s="9"/>
      <c r="W24" s="42"/>
      <c r="X24" s="42"/>
      <c r="Y24" s="42"/>
      <c r="Z24" s="42"/>
      <c r="AA24" s="42"/>
      <c r="AB24" s="42"/>
      <c r="AC24" s="44"/>
      <c r="AD24" s="42"/>
      <c r="AE24" s="9"/>
      <c r="AF24" s="9"/>
      <c r="AG24" s="9"/>
      <c r="AH24" s="9"/>
      <c r="AI24" s="9"/>
      <c r="AJ24" s="9"/>
      <c r="AK24" s="9"/>
      <c r="AL24" s="9"/>
      <c r="AM24" s="9"/>
      <c r="AN24" s="9"/>
      <c r="AO24" s="9"/>
      <c r="AP24" s="9"/>
      <c r="AQ24" s="9"/>
      <c r="AR24" s="9"/>
      <c r="AS24" s="9"/>
      <c r="AT24" s="9"/>
      <c r="AU24" s="9"/>
    </row>
    <row r="25" spans="1:47">
      <c r="B25" s="9"/>
      <c r="C25" s="9"/>
      <c r="D25" s="9"/>
      <c r="E25" s="9"/>
      <c r="F25" s="9"/>
      <c r="G25" s="9"/>
      <c r="H25" s="9"/>
      <c r="I25" s="42"/>
      <c r="J25" s="42"/>
      <c r="K25" s="42"/>
      <c r="L25" s="42"/>
      <c r="M25" s="42"/>
      <c r="N25" s="42"/>
      <c r="O25" s="42"/>
      <c r="P25" s="42"/>
      <c r="Q25" s="42"/>
      <c r="R25" s="42"/>
      <c r="S25" s="42"/>
      <c r="T25" s="42"/>
      <c r="U25" s="9"/>
      <c r="V25" s="9"/>
      <c r="W25" s="42"/>
      <c r="X25" s="42"/>
      <c r="Y25" s="42"/>
      <c r="Z25" s="42"/>
      <c r="AA25" s="42"/>
      <c r="AB25" s="42"/>
      <c r="AC25" s="44"/>
      <c r="AD25" s="42"/>
      <c r="AE25" s="9"/>
      <c r="AF25" s="9"/>
      <c r="AG25" s="9"/>
      <c r="AH25" s="9"/>
      <c r="AI25" s="9"/>
      <c r="AJ25" s="9"/>
      <c r="AK25" s="9"/>
      <c r="AL25" s="9"/>
      <c r="AM25" s="9"/>
      <c r="AN25" s="9"/>
      <c r="AO25" s="9"/>
      <c r="AP25" s="9"/>
      <c r="AQ25" s="9"/>
      <c r="AR25" s="9"/>
      <c r="AS25" s="9"/>
      <c r="AT25" s="9"/>
      <c r="AU25" s="9"/>
    </row>
    <row r="26" spans="1:47">
      <c r="B26" s="9"/>
      <c r="C26" s="9"/>
      <c r="D26" s="9"/>
      <c r="E26" s="9"/>
      <c r="F26" s="9"/>
      <c r="G26" s="9"/>
      <c r="H26" s="9"/>
      <c r="I26" s="42"/>
      <c r="J26" s="42"/>
      <c r="K26" s="42"/>
      <c r="L26" s="42"/>
      <c r="M26" s="42"/>
      <c r="N26" s="42"/>
      <c r="O26" s="42"/>
      <c r="P26" s="42"/>
      <c r="Q26" s="42"/>
      <c r="R26" s="42"/>
      <c r="S26" s="42"/>
      <c r="T26" s="42"/>
      <c r="U26" s="9"/>
      <c r="V26" s="9"/>
      <c r="W26" s="42"/>
      <c r="X26" s="42"/>
      <c r="Y26" s="42"/>
      <c r="Z26" s="42"/>
      <c r="AA26" s="42"/>
      <c r="AB26" s="42"/>
      <c r="AC26" s="44"/>
      <c r="AD26" s="42"/>
      <c r="AE26" s="9"/>
      <c r="AF26" s="9"/>
      <c r="AG26" s="9"/>
      <c r="AH26" s="9"/>
      <c r="AI26" s="9"/>
      <c r="AJ26" s="9"/>
      <c r="AK26" s="9"/>
      <c r="AL26" s="9"/>
      <c r="AM26" s="9"/>
      <c r="AN26" s="9"/>
      <c r="AO26" s="9"/>
      <c r="AP26" s="9"/>
      <c r="AQ26" s="9"/>
      <c r="AR26" s="9"/>
      <c r="AS26" s="9"/>
      <c r="AT26" s="9"/>
      <c r="AU26" s="9"/>
    </row>
    <row r="27" spans="1:47">
      <c r="B27" s="9"/>
      <c r="C27" s="9"/>
      <c r="D27" s="9"/>
      <c r="E27" s="9"/>
      <c r="F27" s="9"/>
      <c r="G27" s="9"/>
      <c r="H27" s="9"/>
      <c r="I27" s="42"/>
      <c r="J27" s="42"/>
      <c r="K27" s="42"/>
      <c r="L27" s="42"/>
      <c r="M27" s="42"/>
      <c r="N27" s="42"/>
      <c r="O27" s="42"/>
      <c r="P27" s="42"/>
      <c r="Q27" s="42"/>
      <c r="R27" s="42"/>
      <c r="S27" s="42"/>
      <c r="T27" s="42"/>
      <c r="U27" s="9"/>
      <c r="V27" s="9"/>
      <c r="W27" s="42"/>
      <c r="X27" s="42"/>
      <c r="Y27" s="42"/>
      <c r="Z27" s="42"/>
      <c r="AA27" s="42"/>
      <c r="AB27" s="42"/>
      <c r="AC27" s="44"/>
      <c r="AD27" s="42"/>
      <c r="AE27" s="9"/>
      <c r="AF27" s="9"/>
      <c r="AG27" s="9"/>
      <c r="AH27" s="9"/>
      <c r="AI27" s="9"/>
      <c r="AJ27" s="9"/>
      <c r="AK27" s="9"/>
      <c r="AL27" s="9"/>
      <c r="AM27" s="9"/>
      <c r="AN27" s="9"/>
      <c r="AO27" s="9"/>
      <c r="AP27" s="9"/>
      <c r="AQ27" s="9"/>
      <c r="AR27" s="9"/>
      <c r="AS27" s="9"/>
      <c r="AT27" s="9"/>
      <c r="AU27" s="9"/>
    </row>
    <row r="28" spans="1:47">
      <c r="B28" s="9"/>
      <c r="C28" s="9"/>
      <c r="D28" s="9"/>
      <c r="E28" s="9"/>
      <c r="F28" s="9"/>
      <c r="G28" s="9"/>
      <c r="H28" s="9"/>
      <c r="I28" s="42"/>
      <c r="J28" s="42"/>
      <c r="K28" s="42"/>
      <c r="L28" s="42"/>
      <c r="M28" s="42"/>
      <c r="N28" s="42"/>
      <c r="O28" s="42"/>
      <c r="P28" s="42"/>
      <c r="Q28" s="42"/>
      <c r="R28" s="42"/>
      <c r="S28" s="42"/>
      <c r="T28" s="42"/>
      <c r="U28" s="9"/>
      <c r="V28" s="9"/>
      <c r="W28" s="42"/>
      <c r="X28" s="42"/>
      <c r="Y28" s="42"/>
      <c r="Z28" s="42"/>
      <c r="AA28" s="42"/>
      <c r="AB28" s="42"/>
      <c r="AC28" s="44"/>
      <c r="AD28" s="42"/>
      <c r="AE28" s="9"/>
      <c r="AF28" s="9"/>
      <c r="AG28" s="9"/>
      <c r="AH28" s="9"/>
      <c r="AI28" s="9"/>
      <c r="AJ28" s="9"/>
      <c r="AK28" s="9"/>
      <c r="AL28" s="9"/>
      <c r="AM28" s="9"/>
      <c r="AN28" s="9"/>
      <c r="AO28" s="9"/>
      <c r="AP28" s="9"/>
      <c r="AQ28" s="9"/>
      <c r="AR28" s="9"/>
      <c r="AS28" s="9"/>
      <c r="AT28" s="9"/>
      <c r="AU28" s="9"/>
    </row>
    <row r="29" spans="1:47">
      <c r="B29" s="9"/>
      <c r="C29" s="9"/>
      <c r="D29" s="9"/>
      <c r="E29" s="9"/>
      <c r="F29" s="9"/>
      <c r="G29" s="9"/>
      <c r="H29" s="9"/>
      <c r="I29" s="42"/>
      <c r="J29" s="42"/>
      <c r="K29" s="42"/>
      <c r="L29" s="42"/>
      <c r="M29" s="42"/>
      <c r="N29" s="42"/>
      <c r="O29" s="42"/>
      <c r="P29" s="42"/>
      <c r="Q29" s="42"/>
      <c r="R29" s="42"/>
      <c r="S29" s="42"/>
      <c r="T29" s="42"/>
      <c r="U29" s="9"/>
      <c r="V29" s="9"/>
      <c r="W29" s="42"/>
      <c r="X29" s="42"/>
      <c r="Y29" s="42"/>
      <c r="Z29" s="42"/>
      <c r="AA29" s="42"/>
      <c r="AB29" s="42"/>
      <c r="AC29" s="44"/>
      <c r="AD29" s="42"/>
      <c r="AE29" s="9"/>
      <c r="AF29" s="9"/>
      <c r="AG29" s="9"/>
      <c r="AH29" s="9"/>
      <c r="AI29" s="9"/>
      <c r="AJ29" s="9"/>
      <c r="AK29" s="9"/>
      <c r="AL29" s="9"/>
      <c r="AM29" s="9"/>
      <c r="AN29" s="9"/>
      <c r="AO29" s="9"/>
      <c r="AP29" s="9"/>
      <c r="AQ29" s="9"/>
      <c r="AR29" s="9"/>
      <c r="AS29" s="9"/>
      <c r="AT29" s="9"/>
      <c r="AU29" s="9"/>
    </row>
    <row r="30" spans="1:47">
      <c r="B30" s="9"/>
      <c r="C30" s="9"/>
      <c r="D30" s="9"/>
      <c r="E30" s="9"/>
      <c r="F30" s="9"/>
      <c r="G30" s="9"/>
      <c r="H30" s="9"/>
      <c r="I30" s="42"/>
      <c r="J30" s="42"/>
      <c r="K30" s="42"/>
      <c r="L30" s="42"/>
      <c r="M30" s="42"/>
      <c r="N30" s="42"/>
      <c r="O30" s="42"/>
      <c r="P30" s="42"/>
      <c r="Q30" s="42"/>
      <c r="R30" s="42"/>
      <c r="S30" s="42"/>
      <c r="T30" s="42"/>
      <c r="U30" s="9"/>
      <c r="V30" s="9"/>
      <c r="W30" s="42"/>
      <c r="X30" s="42"/>
      <c r="Y30" s="42"/>
      <c r="Z30" s="42"/>
      <c r="AA30" s="42"/>
      <c r="AB30" s="42"/>
      <c r="AC30" s="44"/>
      <c r="AD30" s="42"/>
      <c r="AE30" s="9"/>
      <c r="AF30" s="9"/>
      <c r="AG30" s="9"/>
      <c r="AH30" s="9"/>
      <c r="AI30" s="9"/>
      <c r="AJ30" s="9"/>
      <c r="AK30" s="9"/>
      <c r="AL30" s="9"/>
      <c r="AM30" s="9"/>
      <c r="AN30" s="9"/>
      <c r="AO30" s="9"/>
      <c r="AP30" s="9"/>
      <c r="AQ30" s="9"/>
      <c r="AR30" s="9"/>
      <c r="AS30" s="9"/>
      <c r="AT30" s="9"/>
      <c r="AU30" s="9"/>
    </row>
    <row r="31" spans="1:47">
      <c r="B31" s="9"/>
      <c r="C31" s="9"/>
      <c r="D31" s="9"/>
      <c r="E31" s="9"/>
      <c r="F31" s="9"/>
      <c r="G31" s="9"/>
      <c r="H31" s="9"/>
      <c r="I31" s="42"/>
      <c r="J31" s="42"/>
      <c r="K31" s="42"/>
      <c r="L31" s="42"/>
      <c r="M31" s="42"/>
      <c r="N31" s="42"/>
      <c r="O31" s="42"/>
      <c r="P31" s="42"/>
      <c r="Q31" s="42"/>
      <c r="R31" s="42"/>
      <c r="S31" s="42"/>
      <c r="T31" s="42"/>
      <c r="U31" s="9"/>
      <c r="V31" s="9"/>
      <c r="W31" s="42"/>
      <c r="X31" s="42"/>
      <c r="Y31" s="42"/>
      <c r="Z31" s="42"/>
      <c r="AA31" s="42"/>
      <c r="AB31" s="42"/>
      <c r="AC31" s="44"/>
      <c r="AD31" s="42"/>
      <c r="AE31" s="9"/>
      <c r="AF31" s="9"/>
      <c r="AG31" s="9"/>
      <c r="AH31" s="9"/>
      <c r="AI31" s="9"/>
      <c r="AJ31" s="9"/>
      <c r="AK31" s="9"/>
      <c r="AL31" s="9"/>
      <c r="AM31" s="9"/>
      <c r="AN31" s="9"/>
      <c r="AO31" s="9"/>
      <c r="AP31" s="9"/>
      <c r="AQ31" s="9"/>
      <c r="AR31" s="9"/>
      <c r="AS31" s="9"/>
      <c r="AT31" s="9"/>
      <c r="AU31" s="9"/>
    </row>
    <row r="32" spans="1:47">
      <c r="B32" s="9"/>
      <c r="C32" s="9"/>
      <c r="D32" s="9"/>
      <c r="E32" s="9"/>
      <c r="F32" s="9"/>
      <c r="G32" s="9"/>
      <c r="H32" s="9"/>
      <c r="I32" s="42"/>
      <c r="J32" s="42"/>
      <c r="K32" s="42"/>
      <c r="L32" s="42"/>
      <c r="M32" s="42"/>
      <c r="N32" s="42"/>
      <c r="O32" s="42"/>
      <c r="P32" s="42"/>
      <c r="Q32" s="42"/>
      <c r="R32" s="42"/>
      <c r="S32" s="42"/>
      <c r="T32" s="42"/>
      <c r="U32" s="9"/>
      <c r="V32" s="9"/>
      <c r="W32" s="42"/>
      <c r="X32" s="42"/>
      <c r="Y32" s="42"/>
      <c r="Z32" s="42"/>
      <c r="AA32" s="42"/>
      <c r="AB32" s="42"/>
      <c r="AC32" s="44"/>
      <c r="AD32" s="42"/>
      <c r="AE32" s="9"/>
      <c r="AF32" s="9"/>
      <c r="AG32" s="9"/>
      <c r="AH32" s="9"/>
      <c r="AI32" s="9"/>
      <c r="AJ32" s="9"/>
      <c r="AK32" s="9"/>
      <c r="AL32" s="9"/>
      <c r="AM32" s="9"/>
      <c r="AN32" s="9"/>
      <c r="AO32" s="9"/>
      <c r="AP32" s="9"/>
      <c r="AQ32" s="9"/>
      <c r="AR32" s="9"/>
      <c r="AS32" s="9"/>
      <c r="AT32" s="9"/>
      <c r="AU32" s="9"/>
    </row>
    <row r="33" spans="2:47">
      <c r="B33" s="9"/>
      <c r="C33" s="9"/>
      <c r="D33" s="9"/>
      <c r="E33" s="9"/>
      <c r="F33" s="9"/>
      <c r="G33" s="9"/>
      <c r="H33" s="9"/>
      <c r="I33" s="42"/>
      <c r="J33" s="42"/>
      <c r="K33" s="42"/>
      <c r="L33" s="42"/>
      <c r="M33" s="42"/>
      <c r="N33" s="42"/>
      <c r="O33" s="42"/>
      <c r="P33" s="42"/>
      <c r="Q33" s="42"/>
      <c r="R33" s="42"/>
      <c r="S33" s="42"/>
      <c r="T33" s="42"/>
      <c r="U33" s="9"/>
      <c r="V33" s="9"/>
      <c r="W33" s="42"/>
      <c r="X33" s="42"/>
      <c r="Y33" s="42"/>
      <c r="Z33" s="42"/>
      <c r="AA33" s="42"/>
      <c r="AB33" s="42"/>
      <c r="AC33" s="44"/>
      <c r="AD33" s="42"/>
      <c r="AE33" s="9"/>
      <c r="AF33" s="9"/>
      <c r="AG33" s="9"/>
      <c r="AH33" s="9"/>
      <c r="AI33" s="9"/>
      <c r="AJ33" s="9"/>
      <c r="AK33" s="9"/>
      <c r="AL33" s="9"/>
      <c r="AM33" s="9"/>
      <c r="AN33" s="9"/>
      <c r="AO33" s="9"/>
      <c r="AP33" s="9"/>
      <c r="AQ33" s="9"/>
      <c r="AR33" s="9"/>
      <c r="AS33" s="9"/>
      <c r="AT33" s="9"/>
      <c r="AU33" s="9"/>
    </row>
    <row r="34" spans="2:47">
      <c r="B34" s="9"/>
      <c r="C34" s="9"/>
      <c r="D34" s="9"/>
      <c r="E34" s="9"/>
      <c r="F34" s="9"/>
      <c r="G34" s="9"/>
      <c r="H34" s="9"/>
      <c r="I34" s="42"/>
      <c r="J34" s="42"/>
      <c r="K34" s="42"/>
      <c r="L34" s="42"/>
      <c r="M34" s="42"/>
      <c r="N34" s="42"/>
      <c r="O34" s="42"/>
      <c r="P34" s="42"/>
      <c r="Q34" s="42"/>
      <c r="R34" s="42"/>
      <c r="S34" s="42"/>
      <c r="T34" s="42"/>
      <c r="U34" s="9"/>
      <c r="V34" s="9"/>
      <c r="W34" s="42"/>
      <c r="X34" s="42"/>
      <c r="Y34" s="42"/>
      <c r="Z34" s="42"/>
      <c r="AA34" s="42"/>
      <c r="AB34" s="42"/>
      <c r="AC34" s="44"/>
      <c r="AD34" s="42"/>
      <c r="AE34" s="9"/>
      <c r="AF34" s="9"/>
      <c r="AG34" s="9"/>
      <c r="AH34" s="9"/>
      <c r="AI34" s="9"/>
      <c r="AJ34" s="9"/>
      <c r="AK34" s="9"/>
      <c r="AL34" s="9"/>
      <c r="AM34" s="9"/>
      <c r="AN34" s="9"/>
      <c r="AO34" s="9"/>
      <c r="AP34" s="9"/>
      <c r="AQ34" s="9"/>
      <c r="AR34" s="9"/>
      <c r="AS34" s="9"/>
      <c r="AT34" s="9"/>
      <c r="AU34" s="9"/>
    </row>
    <row r="35" spans="2:47">
      <c r="B35" s="9"/>
      <c r="C35" s="9"/>
      <c r="D35" s="9"/>
      <c r="E35" s="9"/>
      <c r="F35" s="9"/>
      <c r="G35" s="9"/>
      <c r="H35" s="9"/>
      <c r="I35" s="42"/>
      <c r="J35" s="42"/>
      <c r="K35" s="42"/>
      <c r="L35" s="42"/>
      <c r="M35" s="42"/>
      <c r="N35" s="42"/>
      <c r="O35" s="42"/>
      <c r="P35" s="42"/>
      <c r="Q35" s="42"/>
      <c r="R35" s="42"/>
      <c r="S35" s="42"/>
      <c r="T35" s="42"/>
      <c r="U35" s="9"/>
      <c r="V35" s="9"/>
      <c r="W35" s="42"/>
      <c r="X35" s="42"/>
      <c r="Y35" s="42"/>
      <c r="Z35" s="42"/>
      <c r="AA35" s="42"/>
      <c r="AB35" s="42"/>
      <c r="AC35" s="44"/>
      <c r="AD35" s="42"/>
      <c r="AE35" s="9"/>
      <c r="AF35" s="9"/>
      <c r="AG35" s="9"/>
      <c r="AH35" s="9"/>
      <c r="AI35" s="9"/>
      <c r="AJ35" s="9"/>
      <c r="AK35" s="9"/>
      <c r="AL35" s="9"/>
      <c r="AM35" s="9"/>
      <c r="AN35" s="9"/>
      <c r="AO35" s="9"/>
      <c r="AP35" s="9"/>
      <c r="AQ35" s="9"/>
      <c r="AR35" s="9"/>
      <c r="AS35" s="9"/>
      <c r="AT35" s="9"/>
      <c r="AU35" s="9"/>
    </row>
    <row r="36" spans="2:47">
      <c r="B36" s="9"/>
      <c r="C36" s="9"/>
      <c r="D36" s="9"/>
      <c r="E36" s="9"/>
      <c r="F36" s="9"/>
      <c r="G36" s="9"/>
      <c r="H36" s="9"/>
      <c r="I36" s="42"/>
      <c r="J36" s="42"/>
      <c r="K36" s="42"/>
      <c r="L36" s="42"/>
      <c r="M36" s="42"/>
      <c r="N36" s="42"/>
      <c r="O36" s="42"/>
      <c r="P36" s="42"/>
      <c r="Q36" s="42"/>
      <c r="R36" s="42"/>
      <c r="S36" s="42"/>
      <c r="T36" s="42"/>
      <c r="U36" s="9"/>
      <c r="V36" s="9"/>
      <c r="W36" s="42"/>
      <c r="X36" s="42"/>
      <c r="Y36" s="42"/>
      <c r="Z36" s="42"/>
      <c r="AA36" s="42"/>
      <c r="AB36" s="42"/>
      <c r="AC36" s="44"/>
      <c r="AD36" s="42"/>
      <c r="AE36" s="9"/>
      <c r="AF36" s="9"/>
      <c r="AG36" s="9"/>
      <c r="AH36" s="9"/>
      <c r="AI36" s="9"/>
      <c r="AJ36" s="9"/>
      <c r="AK36" s="9"/>
      <c r="AL36" s="9"/>
      <c r="AM36" s="9"/>
      <c r="AN36" s="9"/>
      <c r="AO36" s="9"/>
      <c r="AP36" s="9"/>
      <c r="AQ36" s="9"/>
      <c r="AR36" s="9"/>
      <c r="AS36" s="9"/>
      <c r="AT36" s="9"/>
      <c r="AU36" s="9"/>
    </row>
    <row r="37" spans="2:47">
      <c r="B37" s="9"/>
      <c r="C37" s="9"/>
      <c r="D37" s="9"/>
      <c r="E37" s="9"/>
      <c r="F37" s="9"/>
      <c r="G37" s="9"/>
      <c r="H37" s="9"/>
      <c r="I37" s="42"/>
      <c r="J37" s="42"/>
      <c r="K37" s="42"/>
      <c r="L37" s="42"/>
      <c r="M37" s="42"/>
      <c r="N37" s="42"/>
      <c r="O37" s="42"/>
      <c r="P37" s="42"/>
      <c r="Q37" s="42"/>
      <c r="R37" s="42"/>
      <c r="S37" s="42"/>
      <c r="T37" s="42"/>
      <c r="U37" s="9"/>
      <c r="V37" s="9"/>
      <c r="W37" s="42"/>
      <c r="X37" s="42"/>
      <c r="Y37" s="42"/>
      <c r="Z37" s="42"/>
      <c r="AA37" s="42"/>
      <c r="AB37" s="42"/>
      <c r="AC37" s="44"/>
      <c r="AD37" s="42"/>
      <c r="AE37" s="9"/>
      <c r="AF37" s="9"/>
      <c r="AG37" s="9"/>
      <c r="AH37" s="9"/>
      <c r="AI37" s="9"/>
      <c r="AJ37" s="9"/>
      <c r="AK37" s="9"/>
      <c r="AL37" s="9"/>
      <c r="AM37" s="9"/>
      <c r="AN37" s="9"/>
      <c r="AO37" s="9"/>
      <c r="AP37" s="9"/>
      <c r="AQ37" s="9"/>
      <c r="AR37" s="9"/>
      <c r="AS37" s="9"/>
      <c r="AT37" s="9"/>
      <c r="AU37" s="9"/>
    </row>
    <row r="38" spans="2:47">
      <c r="B38" s="9"/>
      <c r="C38" s="9"/>
      <c r="D38" s="9"/>
      <c r="E38" s="9"/>
      <c r="F38" s="9"/>
      <c r="G38" s="9"/>
      <c r="H38" s="9"/>
      <c r="I38" s="42"/>
      <c r="J38" s="42"/>
      <c r="K38" s="42"/>
      <c r="L38" s="42"/>
      <c r="M38" s="42"/>
      <c r="N38" s="42"/>
      <c r="O38" s="42"/>
      <c r="P38" s="42"/>
      <c r="Q38" s="42"/>
      <c r="R38" s="42"/>
      <c r="S38" s="42"/>
      <c r="T38" s="42"/>
      <c r="U38" s="9"/>
      <c r="V38" s="9"/>
      <c r="W38" s="42"/>
      <c r="X38" s="42"/>
      <c r="Y38" s="42"/>
      <c r="Z38" s="42"/>
      <c r="AA38" s="42"/>
      <c r="AB38" s="42"/>
      <c r="AC38" s="44"/>
      <c r="AD38" s="42"/>
      <c r="AE38" s="9"/>
      <c r="AF38" s="9"/>
      <c r="AG38" s="9"/>
      <c r="AH38" s="9"/>
      <c r="AI38" s="9"/>
      <c r="AJ38" s="9"/>
      <c r="AK38" s="9"/>
      <c r="AL38" s="9"/>
      <c r="AM38" s="9"/>
      <c r="AN38" s="9"/>
      <c r="AO38" s="9"/>
      <c r="AP38" s="9"/>
      <c r="AQ38" s="9"/>
      <c r="AR38" s="9"/>
      <c r="AS38" s="9"/>
      <c r="AT38" s="9"/>
      <c r="AU38" s="9"/>
    </row>
    <row r="39" spans="2:47">
      <c r="B39" s="9"/>
      <c r="C39" s="9"/>
      <c r="D39" s="9"/>
      <c r="E39" s="9"/>
      <c r="F39" s="9"/>
      <c r="G39" s="9"/>
      <c r="H39" s="9"/>
      <c r="I39" s="42"/>
      <c r="J39" s="42"/>
      <c r="K39" s="42"/>
      <c r="L39" s="42"/>
      <c r="M39" s="42"/>
      <c r="N39" s="42"/>
      <c r="O39" s="42"/>
      <c r="P39" s="42"/>
      <c r="Q39" s="42"/>
      <c r="R39" s="42"/>
      <c r="S39" s="42"/>
      <c r="T39" s="42"/>
      <c r="U39" s="9"/>
      <c r="V39" s="9"/>
      <c r="W39" s="42"/>
      <c r="X39" s="42"/>
      <c r="Y39" s="42"/>
      <c r="Z39" s="42"/>
      <c r="AA39" s="42"/>
      <c r="AB39" s="42"/>
      <c r="AC39" s="44"/>
      <c r="AD39" s="42"/>
      <c r="AE39" s="9"/>
      <c r="AF39" s="9"/>
      <c r="AG39" s="9"/>
      <c r="AH39" s="9"/>
      <c r="AI39" s="9"/>
      <c r="AJ39" s="9"/>
      <c r="AK39" s="9"/>
      <c r="AL39" s="9"/>
      <c r="AM39" s="9"/>
      <c r="AN39" s="9"/>
      <c r="AO39" s="9"/>
      <c r="AP39" s="9"/>
      <c r="AQ39" s="9"/>
      <c r="AR39" s="9"/>
      <c r="AS39" s="9"/>
      <c r="AT39" s="9"/>
      <c r="AU39" s="9"/>
    </row>
    <row r="40" spans="2:47">
      <c r="B40" s="9"/>
      <c r="C40" s="9"/>
      <c r="D40" s="9"/>
      <c r="E40" s="9"/>
      <c r="F40" s="9"/>
      <c r="G40" s="9"/>
      <c r="H40" s="9"/>
      <c r="I40" s="42"/>
      <c r="J40" s="42"/>
      <c r="K40" s="42"/>
      <c r="L40" s="42"/>
      <c r="M40" s="42"/>
      <c r="N40" s="42"/>
      <c r="O40" s="42"/>
      <c r="P40" s="42"/>
      <c r="Q40" s="42"/>
      <c r="R40" s="42"/>
      <c r="S40" s="42"/>
      <c r="T40" s="42"/>
      <c r="U40" s="9"/>
      <c r="V40" s="9"/>
      <c r="W40" s="42"/>
      <c r="X40" s="42"/>
      <c r="Y40" s="42"/>
      <c r="Z40" s="42"/>
      <c r="AA40" s="42"/>
      <c r="AB40" s="42"/>
      <c r="AC40" s="44"/>
      <c r="AD40" s="42"/>
      <c r="AE40" s="9"/>
      <c r="AF40" s="9"/>
      <c r="AG40" s="9"/>
      <c r="AH40" s="9"/>
      <c r="AI40" s="9"/>
      <c r="AJ40" s="9"/>
      <c r="AK40" s="9"/>
      <c r="AL40" s="9"/>
      <c r="AM40" s="9"/>
      <c r="AN40" s="9"/>
      <c r="AO40" s="9"/>
      <c r="AP40" s="9"/>
      <c r="AQ40" s="9"/>
      <c r="AR40" s="9"/>
      <c r="AS40" s="9"/>
      <c r="AT40" s="9"/>
      <c r="AU40" s="9"/>
    </row>
    <row r="41" spans="2:47">
      <c r="B41" s="9"/>
      <c r="C41" s="9"/>
      <c r="D41" s="9"/>
      <c r="E41" s="9"/>
      <c r="F41" s="9"/>
      <c r="G41" s="9"/>
      <c r="H41" s="9"/>
      <c r="I41" s="42"/>
      <c r="J41" s="42"/>
      <c r="K41" s="42"/>
      <c r="L41" s="42"/>
      <c r="M41" s="42"/>
      <c r="N41" s="42"/>
      <c r="O41" s="42"/>
      <c r="P41" s="42"/>
      <c r="Q41" s="42"/>
      <c r="R41" s="42"/>
      <c r="S41" s="42"/>
      <c r="T41" s="42"/>
      <c r="U41" s="9"/>
      <c r="V41" s="9"/>
      <c r="W41" s="42"/>
      <c r="X41" s="42"/>
      <c r="Y41" s="42"/>
      <c r="Z41" s="42"/>
      <c r="AA41" s="42"/>
      <c r="AB41" s="42"/>
      <c r="AC41" s="44"/>
      <c r="AD41" s="42"/>
      <c r="AE41" s="9"/>
      <c r="AF41" s="9"/>
      <c r="AG41" s="9"/>
      <c r="AH41" s="9"/>
      <c r="AI41" s="9"/>
      <c r="AJ41" s="9"/>
      <c r="AK41" s="9"/>
      <c r="AL41" s="9"/>
      <c r="AM41" s="9"/>
      <c r="AN41" s="9"/>
      <c r="AO41" s="9"/>
      <c r="AP41" s="9"/>
      <c r="AQ41" s="9"/>
      <c r="AR41" s="9"/>
      <c r="AS41" s="9"/>
      <c r="AT41" s="9"/>
      <c r="AU41" s="9"/>
    </row>
    <row r="42" spans="2:47">
      <c r="B42" s="9"/>
      <c r="C42" s="9"/>
      <c r="D42" s="9"/>
      <c r="E42" s="9"/>
      <c r="F42" s="9"/>
      <c r="G42" s="9"/>
      <c r="H42" s="9"/>
      <c r="I42" s="42"/>
      <c r="J42" s="42"/>
      <c r="K42" s="42"/>
      <c r="L42" s="42"/>
      <c r="M42" s="42"/>
      <c r="N42" s="42"/>
      <c r="O42" s="42"/>
      <c r="P42" s="42"/>
      <c r="Q42" s="42"/>
      <c r="R42" s="42"/>
      <c r="S42" s="42"/>
      <c r="T42" s="42"/>
      <c r="U42" s="9"/>
      <c r="V42" s="9"/>
      <c r="W42" s="42"/>
      <c r="X42" s="42"/>
      <c r="Y42" s="42"/>
      <c r="Z42" s="42"/>
      <c r="AA42" s="42"/>
      <c r="AB42" s="42"/>
      <c r="AC42" s="44"/>
      <c r="AD42" s="42"/>
      <c r="AE42" s="9"/>
      <c r="AF42" s="9"/>
      <c r="AG42" s="9"/>
      <c r="AH42" s="9"/>
      <c r="AI42" s="9"/>
      <c r="AJ42" s="9"/>
      <c r="AK42" s="9"/>
      <c r="AL42" s="9"/>
      <c r="AM42" s="9"/>
      <c r="AN42" s="9"/>
      <c r="AO42" s="9"/>
      <c r="AP42" s="9"/>
      <c r="AQ42" s="9"/>
      <c r="AR42" s="9"/>
      <c r="AS42" s="9"/>
      <c r="AT42" s="9"/>
      <c r="AU42" s="9"/>
    </row>
    <row r="43" spans="2:47">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c r="AR43" s="9"/>
      <c r="AS43" s="9"/>
      <c r="AT43" s="9"/>
      <c r="AU43" s="9"/>
    </row>
    <row r="44" spans="2:47">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c r="AR44" s="9"/>
      <c r="AS44" s="9"/>
      <c r="AT44" s="9"/>
      <c r="AU44" s="9"/>
    </row>
    <row r="45" spans="2:47">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c r="AR45" s="9"/>
      <c r="AS45" s="9"/>
      <c r="AT45" s="9"/>
      <c r="AU45" s="9"/>
    </row>
    <row r="46" spans="2:47">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c r="AR46" s="9"/>
      <c r="AS46" s="9"/>
      <c r="AT46" s="9"/>
      <c r="AU46" s="9"/>
    </row>
    <row r="47" spans="2:47">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c r="AR47" s="9"/>
      <c r="AS47" s="9"/>
      <c r="AT47" s="9"/>
      <c r="AU47" s="9"/>
    </row>
    <row r="48" spans="2:47">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c r="AR48" s="9"/>
      <c r="AS48" s="9"/>
      <c r="AT48" s="9"/>
      <c r="AU48" s="9"/>
    </row>
    <row r="49" spans="2:47">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c r="AR49" s="9"/>
      <c r="AS49" s="9"/>
      <c r="AT49" s="9"/>
      <c r="AU49" s="9"/>
    </row>
    <row r="50" spans="2:47">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c r="AR50" s="9"/>
      <c r="AS50" s="9"/>
      <c r="AT50" s="9"/>
      <c r="AU50" s="9"/>
    </row>
    <row r="51" spans="2:47">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c r="AR51" s="9"/>
      <c r="AS51" s="9"/>
      <c r="AT51" s="9"/>
      <c r="AU51" s="9"/>
    </row>
    <row r="52" spans="2:47">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c r="AR52" s="9"/>
      <c r="AS52" s="9"/>
      <c r="AT52" s="9"/>
      <c r="AU52" s="9"/>
    </row>
    <row r="53" spans="2:47">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c r="AR53" s="9"/>
      <c r="AS53" s="9"/>
      <c r="AT53" s="9"/>
      <c r="AU53" s="9"/>
    </row>
    <row r="54" spans="2:47">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c r="AR54" s="9"/>
      <c r="AS54" s="9"/>
      <c r="AT54" s="9"/>
      <c r="AU54" s="9"/>
    </row>
    <row r="55" spans="2:47">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c r="AR55" s="9"/>
      <c r="AS55" s="9"/>
      <c r="AT55" s="9"/>
      <c r="AU55" s="9"/>
    </row>
    <row r="56" spans="2:47">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c r="AR56" s="9"/>
      <c r="AS56" s="9"/>
      <c r="AT56" s="9"/>
      <c r="AU56" s="9"/>
    </row>
    <row r="57" spans="2:47">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c r="AR57" s="9"/>
      <c r="AS57" s="9"/>
      <c r="AT57" s="9"/>
      <c r="AU57" s="9"/>
    </row>
    <row r="58" spans="2:47">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c r="AR58" s="9"/>
      <c r="AS58" s="9"/>
      <c r="AT58" s="9"/>
      <c r="AU58" s="9"/>
    </row>
    <row r="59" spans="2:47">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c r="AR59" s="9"/>
      <c r="AS59" s="9"/>
      <c r="AT59" s="9"/>
      <c r="AU59" s="9"/>
    </row>
    <row r="60" spans="2:47">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c r="AR60" s="9"/>
      <c r="AS60" s="9"/>
      <c r="AT60" s="9"/>
      <c r="AU60" s="9"/>
    </row>
    <row r="61" spans="2:47">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c r="AR61" s="9"/>
      <c r="AS61" s="9"/>
      <c r="AT61" s="9"/>
      <c r="AU61" s="9"/>
    </row>
    <row r="62" spans="2:47">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c r="AR62" s="9"/>
      <c r="AS62" s="9"/>
      <c r="AT62" s="9"/>
      <c r="AU62" s="9"/>
    </row>
    <row r="63" spans="2:47">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c r="AR63" s="9"/>
      <c r="AS63" s="9"/>
      <c r="AT63" s="9"/>
      <c r="AU63" s="9"/>
    </row>
    <row r="64" spans="2:47">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c r="AR64" s="9"/>
      <c r="AS64" s="9"/>
      <c r="AT64" s="9"/>
      <c r="AU64" s="9"/>
    </row>
    <row r="65" spans="2:47">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c r="AR65" s="9"/>
      <c r="AS65" s="9"/>
      <c r="AT65" s="9"/>
      <c r="AU65" s="9"/>
    </row>
    <row r="66" spans="2:47">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c r="AR66" s="9"/>
      <c r="AS66" s="9"/>
      <c r="AT66" s="9"/>
      <c r="AU66" s="9"/>
    </row>
    <row r="67" spans="2:47">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c r="AR67" s="9"/>
      <c r="AS67" s="9"/>
      <c r="AT67" s="9"/>
      <c r="AU67" s="9"/>
    </row>
    <row r="68" spans="2:47">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c r="AR68" s="9"/>
      <c r="AS68" s="9"/>
      <c r="AT68" s="9"/>
      <c r="AU68" s="9"/>
    </row>
    <row r="69" spans="2:47">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c r="AR69" s="9"/>
      <c r="AS69" s="9"/>
      <c r="AT69" s="9"/>
      <c r="AU69" s="9"/>
    </row>
    <row r="70" spans="2:47">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c r="AR70" s="9"/>
      <c r="AS70" s="9"/>
      <c r="AT70" s="9"/>
      <c r="AU70" s="9"/>
    </row>
    <row r="71" spans="2:47">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c r="AR71" s="9"/>
      <c r="AS71" s="9"/>
      <c r="AT71" s="9"/>
      <c r="AU71" s="9"/>
    </row>
    <row r="72" spans="2:47">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c r="AR72" s="9"/>
      <c r="AS72" s="9"/>
      <c r="AT72" s="9"/>
      <c r="AU72" s="9"/>
    </row>
    <row r="73" spans="2:47">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c r="AR73" s="9"/>
      <c r="AS73" s="9"/>
      <c r="AT73" s="9"/>
      <c r="AU73" s="9"/>
    </row>
    <row r="74" spans="2:47">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c r="AR74" s="9"/>
      <c r="AS74" s="9"/>
      <c r="AT74" s="9"/>
      <c r="AU74" s="9"/>
    </row>
    <row r="75" spans="2:47">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c r="AR75" s="9"/>
      <c r="AS75" s="9"/>
      <c r="AT75" s="9"/>
      <c r="AU75" s="9"/>
    </row>
    <row r="76" spans="2:47">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c r="AR76" s="9"/>
      <c r="AS76" s="9"/>
      <c r="AT76" s="9"/>
      <c r="AU76" s="9"/>
    </row>
    <row r="77" spans="2:47">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c r="AR77" s="9"/>
      <c r="AS77" s="9"/>
      <c r="AT77" s="9"/>
      <c r="AU77" s="9"/>
    </row>
    <row r="78" spans="2:47">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c r="AR78" s="9"/>
      <c r="AS78" s="9"/>
      <c r="AT78" s="9"/>
      <c r="AU78" s="9"/>
    </row>
    <row r="79" spans="2:47">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c r="AR79" s="9"/>
      <c r="AS79" s="9"/>
      <c r="AT79" s="9"/>
      <c r="AU79" s="9"/>
    </row>
    <row r="80" spans="2:47">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c r="AR80" s="9"/>
      <c r="AS80" s="9"/>
      <c r="AT80" s="9"/>
      <c r="AU80" s="9"/>
    </row>
    <row r="81" spans="2:47">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c r="AR81" s="9"/>
      <c r="AS81" s="9"/>
      <c r="AT81" s="9"/>
      <c r="AU81" s="9"/>
    </row>
    <row r="82" spans="2:47">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c r="AR82" s="9"/>
      <c r="AS82" s="9"/>
      <c r="AT82" s="9"/>
      <c r="AU82" s="9"/>
    </row>
    <row r="83" spans="2:47">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c r="AR83" s="9"/>
      <c r="AS83" s="9"/>
      <c r="AT83" s="9"/>
      <c r="AU83" s="9"/>
    </row>
    <row r="84" spans="2:47">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c r="AR84" s="9"/>
      <c r="AS84" s="9"/>
      <c r="AT84" s="9"/>
      <c r="AU84" s="9"/>
    </row>
    <row r="85" spans="2:47">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c r="AR85" s="9"/>
      <c r="AS85" s="9"/>
      <c r="AT85" s="9"/>
      <c r="AU85" s="9"/>
    </row>
    <row r="86" spans="2:47">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c r="AR86" s="9"/>
      <c r="AS86" s="9"/>
      <c r="AT86" s="9"/>
      <c r="AU86" s="9"/>
    </row>
    <row r="87" spans="2:47">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c r="AR87" s="9"/>
      <c r="AS87" s="9"/>
      <c r="AT87" s="9"/>
      <c r="AU87" s="9"/>
    </row>
    <row r="88" spans="2:47">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c r="AR88" s="9"/>
      <c r="AS88" s="9"/>
      <c r="AT88" s="9"/>
      <c r="AU88" s="9"/>
    </row>
    <row r="89" spans="2:47">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c r="AR89" s="9"/>
      <c r="AS89" s="9"/>
      <c r="AT89" s="9"/>
      <c r="AU89" s="9"/>
    </row>
    <row r="90" spans="2:47">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c r="AR90" s="9"/>
      <c r="AS90" s="9"/>
      <c r="AT90" s="9"/>
      <c r="AU90" s="9"/>
    </row>
    <row r="91" spans="2:47">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c r="AR91" s="9"/>
      <c r="AS91" s="9"/>
      <c r="AT91" s="9"/>
      <c r="AU91" s="9"/>
    </row>
    <row r="92" spans="2:47">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c r="AR92" s="9"/>
      <c r="AS92" s="9"/>
      <c r="AT92" s="9"/>
      <c r="AU92" s="9"/>
    </row>
    <row r="93" spans="2:47">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c r="AR93" s="9"/>
      <c r="AS93" s="9"/>
      <c r="AT93" s="9"/>
      <c r="AU93" s="9"/>
    </row>
    <row r="94" spans="2:47">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c r="AR94" s="9"/>
      <c r="AS94" s="9"/>
      <c r="AT94" s="9"/>
      <c r="AU94" s="9"/>
    </row>
    <row r="95" spans="2:47">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c r="AR95" s="9"/>
      <c r="AS95" s="9"/>
      <c r="AT95" s="9"/>
      <c r="AU95" s="9"/>
    </row>
    <row r="96" spans="2:47">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c r="AR96" s="9"/>
      <c r="AS96" s="9"/>
      <c r="AT96" s="9"/>
      <c r="AU96" s="9"/>
    </row>
    <row r="97" spans="2:47">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c r="AR97" s="9"/>
      <c r="AS97" s="9"/>
      <c r="AT97" s="9"/>
      <c r="AU97" s="9"/>
    </row>
    <row r="98" spans="2:47">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c r="AR98" s="9"/>
      <c r="AS98" s="9"/>
      <c r="AT98" s="9"/>
      <c r="AU98" s="9"/>
    </row>
    <row r="99" spans="2:47">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c r="AR99" s="9"/>
      <c r="AS99" s="9"/>
      <c r="AT99" s="9"/>
      <c r="AU99" s="9"/>
    </row>
    <row r="100" spans="2:47">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c r="AR100" s="9"/>
      <c r="AS100" s="9"/>
      <c r="AT100" s="9"/>
      <c r="AU100" s="9"/>
    </row>
    <row r="101" spans="2:47">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c r="AR101" s="9"/>
      <c r="AS101" s="9"/>
      <c r="AT101" s="9"/>
      <c r="AU101" s="9"/>
    </row>
    <row r="102" spans="2:47">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c r="AR102" s="9"/>
      <c r="AS102" s="9"/>
      <c r="AT102" s="9"/>
      <c r="AU102" s="9"/>
    </row>
    <row r="103" spans="2:47">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c r="AR103" s="9"/>
      <c r="AS103" s="9"/>
      <c r="AT103" s="9"/>
      <c r="AU103" s="9"/>
    </row>
    <row r="104" spans="2:47">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c r="AR104" s="9"/>
      <c r="AS104" s="9"/>
      <c r="AT104" s="9"/>
      <c r="AU104" s="9"/>
    </row>
    <row r="105" spans="2:47">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c r="AR105" s="9"/>
      <c r="AS105" s="9"/>
      <c r="AT105" s="9"/>
      <c r="AU105" s="9"/>
    </row>
    <row r="106" spans="2:47">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c r="AR106" s="9"/>
      <c r="AS106" s="9"/>
      <c r="AT106" s="9"/>
      <c r="AU106" s="9"/>
    </row>
    <row r="107" spans="2:47">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c r="AR107" s="9"/>
      <c r="AS107" s="9"/>
      <c r="AT107" s="9"/>
      <c r="AU107" s="9"/>
    </row>
    <row r="108" spans="2:47">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c r="AR108" s="9"/>
      <c r="AS108" s="9"/>
      <c r="AT108" s="9"/>
      <c r="AU108" s="9"/>
    </row>
    <row r="109" spans="2:47">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c r="AR109" s="9"/>
      <c r="AS109" s="9"/>
      <c r="AT109" s="9"/>
      <c r="AU109" s="9"/>
    </row>
    <row r="110" spans="2:47">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c r="AR110" s="9"/>
      <c r="AS110" s="9"/>
      <c r="AT110" s="9"/>
      <c r="AU110" s="9"/>
    </row>
    <row r="111" spans="2:47">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c r="AR111" s="9"/>
      <c r="AS111" s="9"/>
      <c r="AT111" s="9"/>
      <c r="AU111" s="9"/>
    </row>
    <row r="112" spans="2:47">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c r="AR112" s="9"/>
      <c r="AS112" s="9"/>
      <c r="AT112" s="9"/>
      <c r="AU112" s="9"/>
    </row>
    <row r="113" spans="2:47">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c r="AR113" s="9"/>
      <c r="AS113" s="9"/>
      <c r="AT113" s="9"/>
      <c r="AU113" s="9"/>
    </row>
    <row r="114" spans="2:47">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c r="AR114" s="9"/>
      <c r="AS114" s="9"/>
      <c r="AT114" s="9"/>
      <c r="AU114" s="9"/>
    </row>
    <row r="115" spans="2:47">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c r="AR115" s="9"/>
      <c r="AS115" s="9"/>
      <c r="AT115" s="9"/>
      <c r="AU115" s="9"/>
    </row>
    <row r="116" spans="2:47">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c r="AR116" s="9"/>
      <c r="AS116" s="9"/>
      <c r="AT116" s="9"/>
      <c r="AU116" s="9"/>
    </row>
    <row r="117" spans="2:47">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c r="AR117" s="9"/>
      <c r="AS117" s="9"/>
      <c r="AT117" s="9"/>
      <c r="AU117" s="9"/>
    </row>
    <row r="118" spans="2:47">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c r="AR118" s="9"/>
      <c r="AS118" s="9"/>
      <c r="AT118" s="9"/>
      <c r="AU118" s="9"/>
    </row>
    <row r="119" spans="2:47">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c r="AR119" s="9"/>
      <c r="AS119" s="9"/>
      <c r="AT119" s="9"/>
      <c r="AU119" s="9"/>
    </row>
    <row r="120" spans="2:47">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c r="AR120" s="9"/>
      <c r="AS120" s="9"/>
      <c r="AT120" s="9"/>
      <c r="AU120" s="9"/>
    </row>
    <row r="121" spans="2:47">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c r="AR121" s="9"/>
      <c r="AS121" s="9"/>
      <c r="AT121" s="9"/>
      <c r="AU121" s="9"/>
    </row>
    <row r="122" spans="2:47">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c r="AR122" s="9"/>
      <c r="AS122" s="9"/>
      <c r="AT122" s="9"/>
      <c r="AU122" s="9"/>
    </row>
    <row r="123" spans="2:47">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c r="AR123" s="9"/>
      <c r="AS123" s="9"/>
      <c r="AT123" s="9"/>
      <c r="AU123" s="9"/>
    </row>
    <row r="124" spans="2:47">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c r="AR124" s="9"/>
      <c r="AS124" s="9"/>
      <c r="AT124" s="9"/>
      <c r="AU124" s="9"/>
    </row>
    <row r="125" spans="2:47">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c r="AR125" s="9"/>
      <c r="AS125" s="9"/>
      <c r="AT125" s="9"/>
      <c r="AU125" s="9"/>
    </row>
    <row r="126" spans="2:47">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c r="AR126" s="9"/>
      <c r="AS126" s="9"/>
      <c r="AT126" s="9"/>
      <c r="AU126" s="9"/>
    </row>
    <row r="127" spans="2:47">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c r="AR127" s="9"/>
      <c r="AS127" s="9"/>
      <c r="AT127" s="9"/>
      <c r="AU127" s="9"/>
    </row>
    <row r="128" spans="2:47">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c r="AR128" s="9"/>
      <c r="AS128" s="9"/>
      <c r="AT128" s="9"/>
      <c r="AU128" s="9"/>
    </row>
    <row r="129" spans="2:47">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c r="AR129" s="9"/>
      <c r="AS129" s="9"/>
      <c r="AT129" s="9"/>
      <c r="AU129" s="9"/>
    </row>
    <row r="130" spans="2:47">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c r="AR130" s="9"/>
      <c r="AS130" s="9"/>
      <c r="AT130" s="9"/>
      <c r="AU130" s="9"/>
    </row>
    <row r="131" spans="2:47">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c r="AR131" s="9"/>
      <c r="AS131" s="9"/>
      <c r="AT131" s="9"/>
      <c r="AU131" s="9"/>
    </row>
    <row r="132" spans="2:47">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c r="AR132" s="9"/>
      <c r="AS132" s="9"/>
      <c r="AT132" s="9"/>
      <c r="AU132" s="9"/>
    </row>
    <row r="133" spans="2:47">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c r="AR133" s="9"/>
      <c r="AS133" s="9"/>
      <c r="AT133" s="9"/>
      <c r="AU133" s="9"/>
    </row>
    <row r="134" spans="2:47">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c r="AR134" s="9"/>
      <c r="AS134" s="9"/>
      <c r="AT134" s="9"/>
      <c r="AU134" s="9"/>
    </row>
    <row r="135" spans="2:47">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c r="AR135" s="9"/>
      <c r="AS135" s="9"/>
      <c r="AT135" s="9"/>
      <c r="AU135" s="9"/>
    </row>
    <row r="136" spans="2:47">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c r="AR136" s="9"/>
      <c r="AS136" s="9"/>
      <c r="AT136" s="9"/>
      <c r="AU136" s="9"/>
    </row>
    <row r="137" spans="2:47">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c r="AR137" s="9"/>
      <c r="AS137" s="9"/>
      <c r="AT137" s="9"/>
      <c r="AU137" s="9"/>
    </row>
    <row r="138" spans="2:47">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c r="AR138" s="9"/>
      <c r="AS138" s="9"/>
      <c r="AT138" s="9"/>
      <c r="AU138" s="9"/>
    </row>
    <row r="139" spans="2:47">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c r="AR139" s="9"/>
      <c r="AS139" s="9"/>
      <c r="AT139" s="9"/>
      <c r="AU139" s="9"/>
    </row>
    <row r="140" spans="2:47">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c r="AR140" s="9"/>
      <c r="AS140" s="9"/>
      <c r="AT140" s="9"/>
      <c r="AU140" s="9"/>
    </row>
    <row r="141" spans="2:47">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c r="AR141" s="9"/>
      <c r="AS141" s="9"/>
      <c r="AT141" s="9"/>
      <c r="AU141" s="9"/>
    </row>
    <row r="142" spans="2:47">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c r="AR142" s="9"/>
      <c r="AS142" s="9"/>
      <c r="AT142" s="9"/>
      <c r="AU142" s="9"/>
    </row>
    <row r="143" spans="2:47">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c r="AR143" s="9"/>
      <c r="AS143" s="9"/>
      <c r="AT143" s="9"/>
      <c r="AU143" s="9"/>
    </row>
    <row r="144" spans="2:47">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c r="AR144" s="9"/>
      <c r="AS144" s="9"/>
      <c r="AT144" s="9"/>
      <c r="AU144" s="9"/>
    </row>
    <row r="145" spans="2:47">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c r="AR145" s="9"/>
      <c r="AS145" s="9"/>
      <c r="AT145" s="9"/>
      <c r="AU145" s="9"/>
    </row>
    <row r="146" spans="2:47">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c r="AR146" s="9"/>
      <c r="AS146" s="9"/>
      <c r="AT146" s="9"/>
      <c r="AU146" s="9"/>
    </row>
    <row r="147" spans="2:47">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c r="AR147" s="9"/>
      <c r="AS147" s="9"/>
      <c r="AT147" s="9"/>
      <c r="AU147" s="9"/>
    </row>
    <row r="148" spans="2:47">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c r="AR148" s="9"/>
      <c r="AS148" s="9"/>
      <c r="AT148" s="9"/>
      <c r="AU148" s="9"/>
    </row>
    <row r="149" spans="2:47">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c r="AR149" s="9"/>
      <c r="AS149" s="9"/>
      <c r="AT149" s="9"/>
      <c r="AU149" s="9"/>
    </row>
    <row r="150" spans="2:47">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c r="AR150" s="9"/>
      <c r="AS150" s="9"/>
      <c r="AT150" s="9"/>
      <c r="AU150" s="9"/>
    </row>
    <row r="151" spans="2:47">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c r="AR151" s="9"/>
      <c r="AS151" s="9"/>
      <c r="AT151" s="9"/>
      <c r="AU151" s="9"/>
    </row>
    <row r="152" spans="2:47">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c r="AR152" s="9"/>
      <c r="AS152" s="9"/>
      <c r="AT152" s="9"/>
      <c r="AU152" s="9"/>
    </row>
    <row r="153" spans="2:47">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c r="AR153" s="9"/>
      <c r="AS153" s="9"/>
      <c r="AT153" s="9"/>
      <c r="AU153" s="9"/>
    </row>
    <row r="154" spans="2:47">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c r="AR154" s="9"/>
      <c r="AS154" s="9"/>
      <c r="AT154" s="9"/>
      <c r="AU154" s="9"/>
    </row>
    <row r="155" spans="2:47">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c r="AR155" s="9"/>
      <c r="AS155" s="9"/>
      <c r="AT155" s="9"/>
      <c r="AU155" s="9"/>
    </row>
    <row r="156" spans="2:47">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c r="AR156" s="9"/>
      <c r="AS156" s="9"/>
      <c r="AT156" s="9"/>
      <c r="AU156" s="9"/>
    </row>
    <row r="157" spans="2:47">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c r="AR157" s="9"/>
      <c r="AS157" s="9"/>
      <c r="AT157" s="9"/>
      <c r="AU157" s="9"/>
    </row>
    <row r="158" spans="2:47">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c r="AR158" s="9"/>
      <c r="AS158" s="9"/>
      <c r="AT158" s="9"/>
      <c r="AU158" s="9"/>
    </row>
    <row r="159" spans="2:47">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c r="AR159" s="9"/>
      <c r="AS159" s="9"/>
      <c r="AT159" s="9"/>
      <c r="AU159" s="9"/>
    </row>
    <row r="160" spans="2:47">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c r="AR160" s="9"/>
      <c r="AS160" s="9"/>
      <c r="AT160" s="9"/>
      <c r="AU160" s="9"/>
    </row>
    <row r="161" spans="2:47">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c r="AR161" s="9"/>
      <c r="AS161" s="9"/>
      <c r="AT161" s="9"/>
      <c r="AU161" s="9"/>
    </row>
    <row r="162" spans="2:47">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c r="AR162" s="9"/>
      <c r="AS162" s="9"/>
      <c r="AT162" s="9"/>
      <c r="AU162" s="9"/>
    </row>
    <row r="163" spans="2:47">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c r="AR163" s="9"/>
      <c r="AS163" s="9"/>
      <c r="AT163" s="9"/>
      <c r="AU163" s="9"/>
    </row>
    <row r="164" spans="2:47">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c r="AR164" s="9"/>
      <c r="AS164" s="9"/>
      <c r="AT164" s="9"/>
      <c r="AU164" s="9"/>
    </row>
    <row r="165" spans="2:47">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c r="AR165" s="9"/>
      <c r="AS165" s="9"/>
      <c r="AT165" s="9"/>
      <c r="AU165" s="9"/>
    </row>
    <row r="166" spans="2:47">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c r="AR166" s="9"/>
      <c r="AS166" s="9"/>
      <c r="AT166" s="9"/>
      <c r="AU166" s="9"/>
    </row>
    <row r="167" spans="2:47">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c r="AR167" s="9"/>
      <c r="AS167" s="9"/>
      <c r="AT167" s="9"/>
      <c r="AU167" s="9"/>
    </row>
    <row r="168" spans="2:47">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c r="AR168" s="9"/>
      <c r="AS168" s="9"/>
      <c r="AT168" s="9"/>
      <c r="AU168" s="9"/>
    </row>
    <row r="169" spans="2:47">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c r="AR169" s="9"/>
      <c r="AS169" s="9"/>
      <c r="AT169" s="9"/>
      <c r="AU169" s="9"/>
    </row>
    <row r="170" spans="2:47">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c r="AR170" s="9"/>
      <c r="AS170" s="9"/>
      <c r="AT170" s="9"/>
      <c r="AU170" s="9"/>
    </row>
    <row r="171" spans="2:47">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c r="AR171" s="9"/>
      <c r="AS171" s="9"/>
      <c r="AT171" s="9"/>
      <c r="AU171" s="9"/>
    </row>
    <row r="172" spans="2:47">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c r="AR172" s="9"/>
      <c r="AS172" s="9"/>
      <c r="AT172" s="9"/>
      <c r="AU172" s="9"/>
    </row>
    <row r="173" spans="2:47">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c r="AR173" s="9"/>
      <c r="AS173" s="9"/>
      <c r="AT173" s="9"/>
      <c r="AU173" s="9"/>
    </row>
    <row r="174" spans="2:47">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c r="AR174" s="9"/>
      <c r="AS174" s="9"/>
      <c r="AT174" s="9"/>
      <c r="AU174" s="9"/>
    </row>
    <row r="175" spans="2:47">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c r="AR175" s="9"/>
      <c r="AS175" s="9"/>
      <c r="AT175" s="9"/>
      <c r="AU175" s="9"/>
    </row>
    <row r="176" spans="2:47">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c r="AR176" s="9"/>
      <c r="AS176" s="9"/>
      <c r="AT176" s="9"/>
      <c r="AU176" s="9"/>
    </row>
    <row r="177" spans="2:47">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c r="AR177" s="9"/>
      <c r="AS177" s="9"/>
      <c r="AT177" s="9"/>
      <c r="AU177" s="9"/>
    </row>
    <row r="178" spans="2:47">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c r="AR178" s="9"/>
      <c r="AS178" s="9"/>
      <c r="AT178" s="9"/>
      <c r="AU178" s="9"/>
    </row>
    <row r="179" spans="2:47">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c r="AR179" s="9"/>
      <c r="AS179" s="9"/>
      <c r="AT179" s="9"/>
      <c r="AU179" s="9"/>
    </row>
    <row r="180" spans="2:47">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c r="AR180" s="9"/>
      <c r="AS180" s="9"/>
      <c r="AT180" s="9"/>
      <c r="AU180" s="9"/>
    </row>
    <row r="181" spans="2:47">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c r="AR181" s="9"/>
      <c r="AS181" s="9"/>
      <c r="AT181" s="9"/>
      <c r="AU181" s="9"/>
    </row>
    <row r="182" spans="2:47">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c r="AR182" s="9"/>
      <c r="AS182" s="9"/>
      <c r="AT182" s="9"/>
      <c r="AU182" s="9"/>
    </row>
    <row r="183" spans="2:47">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c r="AR183" s="9"/>
      <c r="AS183" s="9"/>
      <c r="AT183" s="9"/>
      <c r="AU183" s="9"/>
    </row>
    <row r="184" spans="2:47">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c r="AR184" s="9"/>
      <c r="AS184" s="9"/>
      <c r="AT184" s="9"/>
      <c r="AU184" s="9"/>
    </row>
    <row r="185" spans="2:47">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c r="AR185" s="9"/>
      <c r="AS185" s="9"/>
      <c r="AT185" s="9"/>
      <c r="AU185" s="9"/>
    </row>
    <row r="186" spans="2:47">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c r="AR186" s="9"/>
      <c r="AS186" s="9"/>
      <c r="AT186" s="9"/>
      <c r="AU186" s="9"/>
    </row>
    <row r="187" spans="2:47">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c r="AR187" s="9"/>
      <c r="AS187" s="9"/>
      <c r="AT187" s="9"/>
      <c r="AU187" s="9"/>
    </row>
    <row r="188" spans="2:47">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c r="AR188" s="9"/>
      <c r="AS188" s="9"/>
      <c r="AT188" s="9"/>
      <c r="AU188" s="9"/>
    </row>
    <row r="189" spans="2:47">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c r="AR189" s="9"/>
      <c r="AS189" s="9"/>
      <c r="AT189" s="9"/>
      <c r="AU189" s="9"/>
    </row>
    <row r="190" spans="2:47">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c r="AR190" s="9"/>
      <c r="AS190" s="9"/>
      <c r="AT190" s="9"/>
      <c r="AU190" s="9"/>
    </row>
    <row r="191" spans="2:47">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c r="AR191" s="9"/>
      <c r="AS191" s="9"/>
      <c r="AT191" s="9"/>
      <c r="AU191" s="9"/>
    </row>
    <row r="192" spans="2:47">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c r="AR192" s="9"/>
      <c r="AS192" s="9"/>
      <c r="AT192" s="9"/>
      <c r="AU192" s="9"/>
    </row>
    <row r="193" spans="2:47">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c r="AR193" s="9"/>
      <c r="AS193" s="9"/>
      <c r="AT193" s="9"/>
      <c r="AU193" s="9"/>
    </row>
    <row r="194" spans="2:47">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c r="AR194" s="9"/>
      <c r="AS194" s="9"/>
      <c r="AT194" s="9"/>
      <c r="AU194" s="9"/>
    </row>
    <row r="195" spans="2:47">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c r="AR195" s="9"/>
      <c r="AS195" s="9"/>
      <c r="AT195" s="9"/>
      <c r="AU195" s="9"/>
    </row>
    <row r="196" spans="2:47">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c r="AR196" s="9"/>
      <c r="AS196" s="9"/>
      <c r="AT196" s="9"/>
      <c r="AU196" s="9"/>
    </row>
    <row r="197" spans="2:47">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c r="AR197" s="9"/>
      <c r="AS197" s="9"/>
      <c r="AT197" s="9"/>
      <c r="AU197" s="9"/>
    </row>
    <row r="198" spans="2:47">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c r="AR198" s="9"/>
      <c r="AS198" s="9"/>
      <c r="AT198" s="9"/>
      <c r="AU198" s="9"/>
    </row>
    <row r="199" spans="2:47">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c r="AR199" s="9"/>
      <c r="AS199" s="9"/>
      <c r="AT199" s="9"/>
      <c r="AU199" s="9"/>
    </row>
    <row r="200" spans="2:47">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c r="AR200" s="9"/>
      <c r="AS200" s="9"/>
      <c r="AT200" s="9"/>
      <c r="AU200" s="9"/>
    </row>
    <row r="201" spans="2:47">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c r="AR201" s="9"/>
      <c r="AS201" s="9"/>
      <c r="AT201" s="9"/>
      <c r="AU201" s="9"/>
    </row>
    <row r="202" spans="2:47">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c r="AR202" s="9"/>
      <c r="AS202" s="9"/>
      <c r="AT202" s="9"/>
      <c r="AU202" s="9"/>
    </row>
    <row r="203" spans="2:47">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c r="AR203" s="9"/>
      <c r="AS203" s="9"/>
      <c r="AT203" s="9"/>
      <c r="AU203" s="9"/>
    </row>
    <row r="204" spans="2:47">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c r="AR204" s="9"/>
      <c r="AS204" s="9"/>
      <c r="AT204" s="9"/>
      <c r="AU204" s="9"/>
    </row>
    <row r="205" spans="2:47">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c r="AR205" s="9"/>
      <c r="AS205" s="9"/>
      <c r="AT205" s="9"/>
      <c r="AU205" s="9"/>
    </row>
    <row r="206" spans="2:47">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c r="AR206" s="9"/>
      <c r="AS206" s="9"/>
      <c r="AT206" s="9"/>
      <c r="AU206" s="9"/>
    </row>
    <row r="207" spans="2:47">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c r="AR207" s="9"/>
      <c r="AS207" s="9"/>
      <c r="AT207" s="9"/>
      <c r="AU207" s="9"/>
    </row>
    <row r="208" spans="2:47">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c r="AR208" s="9"/>
      <c r="AS208" s="9"/>
      <c r="AT208" s="9"/>
      <c r="AU208" s="9"/>
    </row>
    <row r="209" spans="2:47">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c r="AR209" s="9"/>
      <c r="AS209" s="9"/>
      <c r="AT209" s="9"/>
      <c r="AU209" s="9"/>
    </row>
    <row r="210" spans="2:47">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c r="AR210" s="9"/>
      <c r="AS210" s="9"/>
      <c r="AT210" s="9"/>
      <c r="AU210" s="9"/>
    </row>
    <row r="211" spans="2:47">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c r="AR211" s="9"/>
      <c r="AS211" s="9"/>
      <c r="AT211" s="9"/>
      <c r="AU211" s="9"/>
    </row>
    <row r="212" spans="2:47">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c r="AR212" s="9"/>
      <c r="AS212" s="9"/>
      <c r="AT212" s="9"/>
      <c r="AU212" s="9"/>
    </row>
    <row r="213" spans="2:47">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c r="AR213" s="9"/>
      <c r="AS213" s="9"/>
      <c r="AT213" s="9"/>
      <c r="AU213" s="9"/>
    </row>
    <row r="214" spans="2:47">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c r="AR214" s="9"/>
      <c r="AS214" s="9"/>
      <c r="AT214" s="9"/>
      <c r="AU214" s="9"/>
    </row>
    <row r="215" spans="2:47">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c r="AR215" s="9"/>
      <c r="AS215" s="9"/>
      <c r="AT215" s="9"/>
      <c r="AU215" s="9"/>
    </row>
    <row r="216" spans="2:47">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c r="AR216" s="9"/>
      <c r="AS216" s="9"/>
      <c r="AT216" s="9"/>
      <c r="AU216" s="9"/>
    </row>
    <row r="217" spans="2:47">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c r="AR217" s="9"/>
      <c r="AS217" s="9"/>
      <c r="AT217" s="9"/>
      <c r="AU217" s="9"/>
    </row>
    <row r="218" spans="2:47">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c r="AR218" s="9"/>
      <c r="AS218" s="9"/>
      <c r="AT218" s="9"/>
      <c r="AU218" s="9"/>
    </row>
    <row r="219" spans="2:47">
      <c r="B219" s="9"/>
      <c r="C219" s="9"/>
      <c r="D219" s="9"/>
      <c r="E219" s="9"/>
      <c r="F219" s="9"/>
      <c r="G219" s="9"/>
      <c r="H219" s="9"/>
      <c r="I219" s="42"/>
      <c r="J219" s="42"/>
      <c r="K219" s="42"/>
      <c r="L219" s="42"/>
      <c r="M219" s="42"/>
      <c r="N219" s="42"/>
      <c r="O219" s="42"/>
      <c r="P219" s="42"/>
      <c r="Q219" s="42"/>
      <c r="R219" s="42"/>
      <c r="S219" s="42"/>
      <c r="T219" s="42"/>
      <c r="U219" s="9"/>
      <c r="V219" s="9"/>
      <c r="W219" s="42"/>
      <c r="X219" s="42"/>
      <c r="Y219" s="42"/>
      <c r="Z219" s="42"/>
      <c r="AA219" s="42"/>
      <c r="AB219" s="42"/>
      <c r="AC219" s="44"/>
      <c r="AD219" s="42"/>
      <c r="AE219" s="9"/>
      <c r="AF219" s="9"/>
      <c r="AG219" s="9"/>
      <c r="AH219" s="9"/>
      <c r="AI219" s="9"/>
      <c r="AJ219" s="9"/>
      <c r="AK219" s="9"/>
      <c r="AL219" s="9"/>
      <c r="AM219" s="9"/>
      <c r="AN219" s="9"/>
      <c r="AO219" s="9"/>
      <c r="AP219" s="9"/>
      <c r="AQ219" s="9"/>
      <c r="AR219" s="9"/>
      <c r="AS219" s="9"/>
      <c r="AT219" s="9"/>
      <c r="AU219" s="9"/>
    </row>
  </sheetData>
  <autoFilter ref="A8:AU23" xr:uid="{00000000-0009-0000-0000-000005000000}">
    <filterColumn colId="8" showButton="0"/>
    <filterColumn colId="10" showButton="0"/>
    <filterColumn colId="12" showButton="0"/>
    <filterColumn colId="14" showButton="0"/>
    <filterColumn colId="16" showButton="0"/>
    <filterColumn colId="30" showButton="0"/>
  </autoFilter>
  <mergeCells count="33">
    <mergeCell ref="T3:W3"/>
    <mergeCell ref="A5:C5"/>
    <mergeCell ref="AD4:AE4"/>
    <mergeCell ref="Z4:AC4"/>
    <mergeCell ref="U7:W7"/>
    <mergeCell ref="X7:X8"/>
    <mergeCell ref="Y7:Y8"/>
    <mergeCell ref="D4:G4"/>
    <mergeCell ref="I4:X4"/>
    <mergeCell ref="D5:AE5"/>
    <mergeCell ref="A4:C4"/>
    <mergeCell ref="A2:AE2"/>
    <mergeCell ref="X3:AA3"/>
    <mergeCell ref="AB3:AC3"/>
    <mergeCell ref="B6:AE6"/>
    <mergeCell ref="A7:A8"/>
    <mergeCell ref="B7:B8"/>
    <mergeCell ref="C7:D7"/>
    <mergeCell ref="E7:E8"/>
    <mergeCell ref="F7:H7"/>
    <mergeCell ref="Z7:AD7"/>
    <mergeCell ref="AE7:AE8"/>
    <mergeCell ref="O8:P8"/>
    <mergeCell ref="A3:C3"/>
    <mergeCell ref="D3:G3"/>
    <mergeCell ref="H3:K3"/>
    <mergeCell ref="L3:S3"/>
    <mergeCell ref="A9:A23"/>
    <mergeCell ref="I8:J8"/>
    <mergeCell ref="K8:L8"/>
    <mergeCell ref="I7:S7"/>
    <mergeCell ref="R8:S8"/>
    <mergeCell ref="B9:B23"/>
  </mergeCells>
  <conditionalFormatting sqref="R9:R23">
    <cfRule type="cellIs" dxfId="16" priority="1" stopIfTrue="1" operator="equal">
      <formula>"IV"</formula>
    </cfRule>
    <cfRule type="cellIs" dxfId="15" priority="2" stopIfTrue="1" operator="equal">
      <formula>"III"</formula>
    </cfRule>
    <cfRule type="cellIs" dxfId="14" priority="3" stopIfTrue="1" operator="equal">
      <formula>"II"</formula>
    </cfRule>
    <cfRule type="cellIs" dxfId="13" priority="4" stopIfTrue="1" operator="equal">
      <formula>"I"</formula>
    </cfRule>
  </conditionalFormatting>
  <conditionalFormatting sqref="S9:T23">
    <cfRule type="cellIs" dxfId="12" priority="5" operator="equal">
      <formula>"Mejorable"</formula>
    </cfRule>
    <cfRule type="cellIs" dxfId="11" priority="6" stopIfTrue="1" operator="equal">
      <formula>"No Aceptable"</formula>
    </cfRule>
    <cfRule type="cellIs" dxfId="10" priority="7" stopIfTrue="1" operator="equal">
      <formula>"Aceptable"</formula>
    </cfRule>
    <cfRule type="cellIs" dxfId="9" priority="8" operator="equal">
      <formula>"No Aceptable  o Aceptable con control específico"</formula>
    </cfRule>
  </conditionalFormatting>
  <conditionalFormatting sqref="T9:T16">
    <cfRule type="containsText" dxfId="8" priority="31" operator="containsText" text="SI">
      <formula>NOT(ISERROR(SEARCH(("SI"),(T9))))</formula>
    </cfRule>
    <cfRule type="cellIs" dxfId="7" priority="32" operator="equal">
      <formula>"NO"</formula>
    </cfRule>
    <cfRule type="containsText" dxfId="6" priority="33" operator="containsText" text="SI">
      <formula>NOT(ISERROR(SEARCH(("SI"),(T9))))</formula>
    </cfRule>
  </conditionalFormatting>
  <conditionalFormatting sqref="T17">
    <cfRule type="cellIs" dxfId="5" priority="10" operator="equal">
      <formula>"NO"</formula>
    </cfRule>
  </conditionalFormatting>
  <conditionalFormatting sqref="T18:T23">
    <cfRule type="containsText" dxfId="4" priority="20" operator="containsText" text="SI">
      <formula>NOT(ISERROR(SEARCH(("SI"),(T18))))</formula>
    </cfRule>
    <cfRule type="cellIs" dxfId="3" priority="21" operator="equal">
      <formula>"NO"</formula>
    </cfRule>
    <cfRule type="containsText" dxfId="2" priority="22" operator="containsText" text="SI">
      <formula>NOT(ISERROR(SEARCH(("SI"),(T18))))</formula>
    </cfRule>
  </conditionalFormatting>
  <dataValidations count="4">
    <dataValidation type="list" allowBlank="1" showErrorMessage="1" sqref="K9:K10 K13" xr:uid="{00000000-0002-0000-0500-000000000000}">
      <formula1>NIVELEXPOSICION</formula1>
    </dataValidation>
    <dataValidation type="list" allowBlank="1" showErrorMessage="1" sqref="I9:I10 I13" xr:uid="{00000000-0002-0000-0500-000001000000}">
      <formula1>NIVELDEFICIENCIA</formula1>
    </dataValidation>
    <dataValidation type="list" allowBlank="1" showErrorMessage="1" sqref="O9:O10 O13" xr:uid="{00000000-0002-0000-0500-000002000000}">
      <formula1>NIVELCONSECUENCIA</formula1>
    </dataValidation>
    <dataValidation type="list" allowBlank="1" showErrorMessage="1" sqref="B9 T9:T23 Y9:Y23" xr:uid="{00000000-0002-0000-0500-000003000000}">
      <formula1>RUTINARIA</formula1>
    </dataValidation>
  </dataValidations>
  <printOptions horizontalCentered="1"/>
  <pageMargins left="0.23622047244094491" right="0.23622047244094491" top="0.39370078740157483" bottom="0.39370078740157483" header="0" footer="0"/>
  <pageSetup scale="2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text="SI" id="{A8448164-A0EF-4051-8D1F-5225E53553C7}">
            <xm:f>NOT(ISERROR(SEARCH(("SI"),('1. SEV CIU'!T17))))</xm:f>
            <x14:dxf>
              <fill>
                <patternFill patternType="solid">
                  <fgColor rgb="FF92D050"/>
                  <bgColor rgb="FF92D050"/>
                </patternFill>
              </fill>
            </x14:dxf>
          </x14:cfRule>
          <x14:cfRule type="containsText" priority="11" operator="containsText" text="SI" id="{5A42E1C8-8217-44FE-84DE-5F4E46832448}">
            <xm:f>NOT(ISERROR(SEARCH(("SI"),('1. SEV CIU'!T17))))</xm:f>
            <x14:dxf>
              <fill>
                <patternFill patternType="solid">
                  <fgColor rgb="FFFF0000"/>
                  <bgColor rgb="FFFF0000"/>
                </patternFill>
              </fill>
            </x14:dxf>
          </x14:cfRule>
          <xm:sqref>T17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AU1011"/>
  <sheetViews>
    <sheetView showGridLines="0" topLeftCell="A39" zoomScale="75" zoomScaleNormal="75" zoomScaleSheetLayoutView="85" workbookViewId="0">
      <pane xSplit="1" topLeftCell="C9" activePane="topRight" state="frozen"/>
      <selection pane="topRight" activeCell="A13" sqref="A13:XFD13"/>
      <selection activeCell="A7" sqref="A7"/>
    </sheetView>
  </sheetViews>
  <sheetFormatPr defaultColWidth="12.625" defaultRowHeight="15" customHeight="1"/>
  <cols>
    <col min="1" max="1" width="22.125" customWidth="1"/>
    <col min="2" max="2" width="5" customWidth="1"/>
    <col min="3" max="3" width="12.125" customWidth="1"/>
    <col min="4" max="4" width="13.875" customWidth="1"/>
    <col min="5" max="5" width="29" customWidth="1"/>
    <col min="6" max="6" width="20.25" customWidth="1"/>
    <col min="7" max="7" width="23.625" customWidth="1"/>
    <col min="8" max="8" width="27.125" customWidth="1"/>
    <col min="9" max="18" width="5.125" customWidth="1"/>
    <col min="19" max="20" width="14.125" customWidth="1"/>
    <col min="21" max="23" width="6.875" customWidth="1"/>
    <col min="24" max="24" width="14.125" customWidth="1"/>
    <col min="25" max="25" width="5.75" customWidth="1"/>
    <col min="26" max="26" width="12" customWidth="1"/>
    <col min="27" max="27" width="12.5" customWidth="1"/>
    <col min="28" max="28" width="24.875" customWidth="1"/>
    <col min="29" max="29" width="34.25" customWidth="1"/>
    <col min="30" max="30" width="17.625" customWidth="1"/>
    <col min="31" max="31" width="16.625" customWidth="1"/>
    <col min="32" max="47" width="10" customWidth="1"/>
  </cols>
  <sheetData>
    <row r="1" spans="1:47" ht="8.25" customHeight="1">
      <c r="B1" s="7"/>
      <c r="C1" s="7"/>
      <c r="D1" s="7"/>
      <c r="E1" s="7"/>
      <c r="F1" s="7"/>
      <c r="G1" s="7"/>
      <c r="H1" s="7"/>
      <c r="I1" s="7"/>
      <c r="J1" s="7"/>
      <c r="K1" s="7"/>
      <c r="L1" s="7"/>
      <c r="M1" s="7"/>
      <c r="N1" s="7"/>
      <c r="O1" s="7"/>
      <c r="P1" s="7"/>
      <c r="Q1" s="7"/>
      <c r="R1" s="7"/>
      <c r="S1" s="7"/>
      <c r="T1" s="7"/>
      <c r="U1" s="7"/>
      <c r="V1" s="7"/>
      <c r="W1" s="7"/>
      <c r="X1" s="7"/>
      <c r="Y1" s="7"/>
      <c r="Z1" s="7"/>
      <c r="AA1" s="7"/>
      <c r="AB1" s="7"/>
      <c r="AC1" s="8"/>
      <c r="AD1" s="7"/>
      <c r="AE1" s="7"/>
      <c r="AF1" s="7"/>
      <c r="AG1" s="7"/>
      <c r="AH1" s="7"/>
      <c r="AI1" s="7"/>
      <c r="AJ1" s="7"/>
      <c r="AK1" s="7"/>
      <c r="AL1" s="7"/>
      <c r="AM1" s="7"/>
      <c r="AN1" s="7"/>
      <c r="AO1" s="7"/>
      <c r="AP1" s="7"/>
      <c r="AQ1" s="7"/>
      <c r="AR1" s="7"/>
      <c r="AS1" s="7"/>
      <c r="AT1" s="7"/>
    </row>
    <row r="2" spans="1:47" s="47" customFormat="1" ht="63" customHeight="1">
      <c r="A2" s="452" t="s">
        <v>88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6"/>
      <c r="AG2" s="46"/>
      <c r="AH2" s="46"/>
      <c r="AI2" s="46"/>
      <c r="AJ2" s="46"/>
      <c r="AK2" s="46"/>
      <c r="AL2" s="46"/>
      <c r="AM2" s="46"/>
      <c r="AN2" s="46"/>
      <c r="AO2" s="46"/>
      <c r="AP2" s="46"/>
      <c r="AQ2" s="46"/>
      <c r="AR2" s="46"/>
      <c r="AS2" s="46"/>
      <c r="AT2" s="46"/>
    </row>
    <row r="3" spans="1:47" s="48" customFormat="1" ht="22.5" customHeight="1">
      <c r="A3" s="454" t="s">
        <v>312</v>
      </c>
      <c r="B3" s="455"/>
      <c r="C3" s="455"/>
      <c r="D3" s="456" t="s">
        <v>313</v>
      </c>
      <c r="E3" s="456"/>
      <c r="F3" s="456"/>
      <c r="G3" s="457"/>
      <c r="H3" s="458" t="s">
        <v>314</v>
      </c>
      <c r="I3" s="459"/>
      <c r="J3" s="459"/>
      <c r="K3" s="459"/>
      <c r="L3" s="460" t="s">
        <v>315</v>
      </c>
      <c r="M3" s="460"/>
      <c r="N3" s="460"/>
      <c r="O3" s="460"/>
      <c r="P3" s="460"/>
      <c r="Q3" s="460"/>
      <c r="R3" s="460"/>
      <c r="S3" s="460"/>
      <c r="T3" s="454" t="s">
        <v>316</v>
      </c>
      <c r="U3" s="455"/>
      <c r="V3" s="455"/>
      <c r="W3" s="455"/>
      <c r="X3" s="456" t="s">
        <v>317</v>
      </c>
      <c r="Y3" s="456"/>
      <c r="Z3" s="456"/>
      <c r="AA3" s="456"/>
      <c r="AB3" s="464" t="s">
        <v>318</v>
      </c>
      <c r="AC3" s="465"/>
      <c r="AD3" s="55" t="s">
        <v>319</v>
      </c>
      <c r="AE3" s="358">
        <v>4</v>
      </c>
      <c r="AF3" s="46"/>
      <c r="AG3" s="46"/>
      <c r="AH3" s="46"/>
      <c r="AI3" s="46"/>
      <c r="AJ3" s="46"/>
      <c r="AK3" s="46"/>
      <c r="AL3" s="46"/>
      <c r="AM3" s="46"/>
      <c r="AN3" s="46"/>
      <c r="AO3" s="46"/>
      <c r="AP3" s="46"/>
      <c r="AQ3" s="46"/>
      <c r="AR3" s="46"/>
      <c r="AS3" s="46"/>
      <c r="AT3" s="46"/>
    </row>
    <row r="4" spans="1:47" s="48" customFormat="1" ht="22.5" customHeight="1">
      <c r="A4" s="438" t="s">
        <v>320</v>
      </c>
      <c r="B4" s="438"/>
      <c r="C4" s="438"/>
      <c r="D4" s="439" t="s">
        <v>420</v>
      </c>
      <c r="E4" s="440"/>
      <c r="F4" s="440"/>
      <c r="G4" s="441"/>
      <c r="H4" s="50"/>
      <c r="I4" s="219"/>
      <c r="J4" s="220"/>
      <c r="K4" s="220"/>
      <c r="L4" s="220"/>
      <c r="M4" s="220"/>
      <c r="N4" s="220"/>
      <c r="O4" s="220"/>
      <c r="P4" s="220"/>
      <c r="Q4" s="220"/>
      <c r="R4" s="220"/>
      <c r="S4" s="220"/>
      <c r="T4" s="220"/>
      <c r="U4" s="220"/>
      <c r="V4" s="220"/>
      <c r="W4" s="220"/>
      <c r="X4" s="446" t="s">
        <v>322</v>
      </c>
      <c r="Y4" s="447"/>
      <c r="Z4" s="439" t="s">
        <v>421</v>
      </c>
      <c r="AA4" s="440"/>
      <c r="AB4" s="440"/>
      <c r="AC4" s="444"/>
      <c r="AD4" s="445" t="s">
        <v>324</v>
      </c>
      <c r="AE4" s="445"/>
      <c r="AF4" s="49"/>
      <c r="AG4" s="49"/>
      <c r="AH4" s="49"/>
      <c r="AI4" s="49"/>
      <c r="AJ4" s="49"/>
      <c r="AK4" s="49"/>
      <c r="AL4" s="49"/>
      <c r="AM4" s="49"/>
      <c r="AN4" s="49"/>
      <c r="AO4" s="49"/>
      <c r="AP4" s="49"/>
      <c r="AQ4" s="49"/>
      <c r="AR4" s="49"/>
      <c r="AS4" s="49"/>
      <c r="AT4" s="49"/>
    </row>
    <row r="5" spans="1:47" s="48" customFormat="1" ht="22.5" customHeight="1">
      <c r="A5" s="438" t="s">
        <v>325</v>
      </c>
      <c r="B5" s="438"/>
      <c r="C5" s="438"/>
      <c r="D5" s="442" t="s">
        <v>422</v>
      </c>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9"/>
      <c r="AG5" s="49"/>
      <c r="AH5" s="49"/>
      <c r="AI5" s="49"/>
      <c r="AJ5" s="49"/>
      <c r="AK5" s="49"/>
      <c r="AL5" s="49"/>
      <c r="AM5" s="49"/>
      <c r="AN5" s="49"/>
      <c r="AO5" s="49"/>
      <c r="AP5" s="49"/>
      <c r="AQ5" s="49"/>
      <c r="AR5" s="49"/>
      <c r="AS5" s="49"/>
      <c r="AT5" s="49"/>
    </row>
    <row r="6" spans="1:47" ht="25.5" customHeight="1">
      <c r="A6" s="54" t="s">
        <v>327</v>
      </c>
      <c r="B6" s="443" t="s">
        <v>328</v>
      </c>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9"/>
      <c r="AG6" s="9"/>
      <c r="AH6" s="9"/>
      <c r="AI6" s="9"/>
      <c r="AJ6" s="9"/>
      <c r="AK6" s="9"/>
      <c r="AL6" s="9"/>
      <c r="AM6" s="9"/>
      <c r="AN6" s="9"/>
      <c r="AO6" s="9"/>
      <c r="AP6" s="9"/>
      <c r="AQ6" s="9"/>
      <c r="AR6" s="9"/>
      <c r="AS6" s="9"/>
      <c r="AT6" s="9"/>
      <c r="AU6" s="9"/>
    </row>
    <row r="7" spans="1:47" ht="42.75" customHeight="1">
      <c r="A7" s="433" t="s">
        <v>329</v>
      </c>
      <c r="B7" s="435" t="s">
        <v>330</v>
      </c>
      <c r="C7" s="437" t="s">
        <v>101</v>
      </c>
      <c r="D7" s="774"/>
      <c r="E7" s="437" t="s">
        <v>102</v>
      </c>
      <c r="F7" s="450" t="s">
        <v>103</v>
      </c>
      <c r="G7" s="774"/>
      <c r="H7" s="774"/>
      <c r="I7" s="432" t="s">
        <v>104</v>
      </c>
      <c r="J7" s="432"/>
      <c r="K7" s="432"/>
      <c r="L7" s="432"/>
      <c r="M7" s="432"/>
      <c r="N7" s="432"/>
      <c r="O7" s="432"/>
      <c r="P7" s="432"/>
      <c r="Q7" s="432"/>
      <c r="R7" s="432"/>
      <c r="S7" s="432"/>
      <c r="T7" s="94" t="s">
        <v>331</v>
      </c>
      <c r="U7" s="451" t="s">
        <v>107</v>
      </c>
      <c r="V7" s="774"/>
      <c r="W7" s="774"/>
      <c r="X7" s="451" t="s">
        <v>108</v>
      </c>
      <c r="Y7" s="426" t="s">
        <v>109</v>
      </c>
      <c r="Z7" s="448" t="s">
        <v>110</v>
      </c>
      <c r="AA7" s="774"/>
      <c r="AB7" s="774"/>
      <c r="AC7" s="774"/>
      <c r="AD7" s="774"/>
      <c r="AE7" s="449" t="s">
        <v>111</v>
      </c>
      <c r="AF7" s="9"/>
      <c r="AG7" s="9"/>
      <c r="AH7" s="9"/>
      <c r="AI7" s="9"/>
      <c r="AJ7" s="9"/>
      <c r="AK7" s="9"/>
      <c r="AL7" s="9"/>
      <c r="AM7" s="9"/>
      <c r="AN7" s="9"/>
      <c r="AO7" s="9"/>
      <c r="AP7" s="9"/>
      <c r="AQ7" s="9"/>
      <c r="AR7" s="9"/>
      <c r="AS7" s="9"/>
      <c r="AT7" s="9"/>
      <c r="AU7" s="9"/>
    </row>
    <row r="8" spans="1:47" ht="135" customHeight="1">
      <c r="A8" s="434"/>
      <c r="B8" s="436"/>
      <c r="C8" s="92" t="s">
        <v>332</v>
      </c>
      <c r="D8" s="93" t="s">
        <v>333</v>
      </c>
      <c r="E8" s="437"/>
      <c r="F8" s="113" t="s">
        <v>114</v>
      </c>
      <c r="G8" s="113" t="s">
        <v>115</v>
      </c>
      <c r="H8" s="113" t="s">
        <v>116</v>
      </c>
      <c r="I8" s="427" t="s">
        <v>117</v>
      </c>
      <c r="J8" s="428"/>
      <c r="K8" s="427" t="s">
        <v>118</v>
      </c>
      <c r="L8" s="428"/>
      <c r="M8" s="114" t="s">
        <v>119</v>
      </c>
      <c r="N8" s="114" t="s">
        <v>334</v>
      </c>
      <c r="O8" s="427" t="s">
        <v>120</v>
      </c>
      <c r="P8" s="428"/>
      <c r="Q8" s="114" t="s">
        <v>335</v>
      </c>
      <c r="R8" s="432" t="s">
        <v>336</v>
      </c>
      <c r="S8" s="432"/>
      <c r="T8" s="94" t="s">
        <v>122</v>
      </c>
      <c r="U8" s="115" t="s">
        <v>123</v>
      </c>
      <c r="V8" s="115" t="s">
        <v>124</v>
      </c>
      <c r="W8" s="115" t="s">
        <v>125</v>
      </c>
      <c r="X8" s="451"/>
      <c r="Y8" s="426"/>
      <c r="Z8" s="116" t="s">
        <v>126</v>
      </c>
      <c r="AA8" s="116" t="s">
        <v>127</v>
      </c>
      <c r="AB8" s="116" t="s">
        <v>128</v>
      </c>
      <c r="AC8" s="117" t="s">
        <v>129</v>
      </c>
      <c r="AD8" s="116" t="s">
        <v>130</v>
      </c>
      <c r="AE8" s="449"/>
      <c r="AF8" s="9"/>
      <c r="AG8" s="9"/>
      <c r="AH8" s="9"/>
      <c r="AI8" s="9"/>
      <c r="AJ8" s="9"/>
      <c r="AK8" s="9"/>
      <c r="AL8" s="9"/>
      <c r="AM8" s="9"/>
      <c r="AN8" s="9"/>
      <c r="AO8" s="9"/>
      <c r="AP8" s="9"/>
      <c r="AQ8" s="9"/>
      <c r="AR8" s="9"/>
      <c r="AS8" s="9"/>
      <c r="AT8" s="9"/>
      <c r="AU8" s="9"/>
    </row>
    <row r="9" spans="1:47" ht="168" customHeight="1">
      <c r="A9" s="462" t="s">
        <v>423</v>
      </c>
      <c r="B9" s="425" t="s">
        <v>4</v>
      </c>
      <c r="C9" s="90" t="s">
        <v>6</v>
      </c>
      <c r="D9" s="95" t="s">
        <v>5</v>
      </c>
      <c r="E9" s="95" t="s">
        <v>338</v>
      </c>
      <c r="F9" s="96" t="s">
        <v>339</v>
      </c>
      <c r="G9" s="96" t="s">
        <v>86</v>
      </c>
      <c r="H9" s="97" t="s">
        <v>340</v>
      </c>
      <c r="I9" s="98">
        <v>2</v>
      </c>
      <c r="J9" s="216" t="str">
        <f t="shared" ref="J9:J23" si="0">+IF(I9="","Bajo",IF(I9=2,"Medio",IF(I9=6,"Alto",IF(I9=10,"Muy Alto",""))))</f>
        <v>Medio</v>
      </c>
      <c r="K9" s="98">
        <v>4</v>
      </c>
      <c r="L9" s="216" t="str">
        <f t="shared" ref="L9:L23" si="1">+IF(K9=0,"",IF(K9=1,"Esporádica",IF(K9=2,"Ocasional",IF(K9=3,"Frecuente",IF(K9=4,"Continua","")))))</f>
        <v>Continua</v>
      </c>
      <c r="M9" s="102">
        <f>+IF(I9="",K9,(K9*I9))</f>
        <v>8</v>
      </c>
      <c r="N9" s="216" t="str">
        <f t="shared" ref="N9:N23" si="2">+IF(M9=0,"",IF(M9&lt;5,"Bajo",IF(M9&lt;9,"Medio",IF(M9&lt;21,"Alto",IF(M9&lt;41,"Muy Alto","")))))</f>
        <v>Medio</v>
      </c>
      <c r="O9" s="98">
        <v>60</v>
      </c>
      <c r="P9" s="216" t="str">
        <f t="shared" ref="P9:P23" si="3">+IF(O9=0,"",IF(O9&lt;11,"Leve",IF(O9&lt;26,"Grave",IF(O9&lt;61,"Muy Grave",IF(O9&lt;101,"Muerte","")))))</f>
        <v>Muy Grave</v>
      </c>
      <c r="Q9" s="98">
        <f t="shared" ref="Q9:Q23" si="4">+O9*M9</f>
        <v>480</v>
      </c>
      <c r="R9" s="90" t="str">
        <f t="shared" ref="R9:R23" si="5">+IF(Q9=0,"",IF(Q9&lt;21,"IV",IF(Q9&lt;121,"III",IF(Q9&lt;501,"II",IF(Q9&lt;4001,"I","")))))</f>
        <v>II</v>
      </c>
      <c r="S9" s="99" t="str">
        <f t="shared" ref="S9:S23" si="6">+IF(R9=0,"",IF(R9="I","No Aceptable",IF(R9="II","No Aceptable  o Aceptable con control específico",IF(R9="III","Aceptable",IF(R9="IV","Aceptable","")))))</f>
        <v>No Aceptable  o Aceptable con control específico</v>
      </c>
      <c r="T9" s="99" t="s">
        <v>4</v>
      </c>
      <c r="U9" s="429">
        <v>15</v>
      </c>
      <c r="V9" s="429"/>
      <c r="W9" s="429">
        <f>U9+V9</f>
        <v>15</v>
      </c>
      <c r="X9" s="100" t="s">
        <v>137</v>
      </c>
      <c r="Y9" s="90" t="s">
        <v>4</v>
      </c>
      <c r="Z9" s="90" t="s">
        <v>86</v>
      </c>
      <c r="AA9" s="90" t="s">
        <v>86</v>
      </c>
      <c r="AB9" s="98" t="s">
        <v>341</v>
      </c>
      <c r="AC9" s="89" t="s">
        <v>342</v>
      </c>
      <c r="AD9" s="90" t="s">
        <v>86</v>
      </c>
      <c r="AE9" s="143" t="s">
        <v>86</v>
      </c>
      <c r="AF9" s="9"/>
      <c r="AG9" s="9"/>
      <c r="AH9" s="9"/>
      <c r="AI9" s="9"/>
      <c r="AJ9" s="9"/>
      <c r="AK9" s="9"/>
      <c r="AL9" s="9"/>
      <c r="AM9" s="9"/>
      <c r="AN9" s="9"/>
      <c r="AO9" s="9"/>
      <c r="AP9" s="9"/>
      <c r="AQ9" s="9"/>
      <c r="AR9" s="9"/>
      <c r="AS9" s="9"/>
      <c r="AT9" s="9"/>
      <c r="AU9" s="9"/>
    </row>
    <row r="10" spans="1:47" ht="120" customHeight="1">
      <c r="A10" s="463"/>
      <c r="B10" s="425"/>
      <c r="C10" s="90" t="s">
        <v>167</v>
      </c>
      <c r="D10" s="95" t="s">
        <v>9</v>
      </c>
      <c r="E10" s="95" t="s">
        <v>424</v>
      </c>
      <c r="F10" s="95" t="s">
        <v>344</v>
      </c>
      <c r="G10" s="95" t="s">
        <v>345</v>
      </c>
      <c r="H10" s="96" t="s">
        <v>346</v>
      </c>
      <c r="I10" s="90">
        <v>2</v>
      </c>
      <c r="J10" s="217" t="str">
        <f t="shared" si="0"/>
        <v>Medio</v>
      </c>
      <c r="K10" s="90">
        <v>4</v>
      </c>
      <c r="L10" s="217" t="str">
        <f t="shared" si="1"/>
        <v>Continua</v>
      </c>
      <c r="M10" s="102">
        <f>+IF(I10="",K10,(K10*I10))</f>
        <v>8</v>
      </c>
      <c r="N10" s="217" t="str">
        <f t="shared" si="2"/>
        <v>Medio</v>
      </c>
      <c r="O10" s="90">
        <v>10</v>
      </c>
      <c r="P10" s="217" t="str">
        <f t="shared" si="3"/>
        <v>Leve</v>
      </c>
      <c r="Q10" s="90">
        <f t="shared" si="4"/>
        <v>80</v>
      </c>
      <c r="R10" s="90" t="str">
        <f t="shared" si="5"/>
        <v>III</v>
      </c>
      <c r="S10" s="99" t="str">
        <f t="shared" si="6"/>
        <v>Aceptable</v>
      </c>
      <c r="T10" s="99" t="s">
        <v>4</v>
      </c>
      <c r="U10" s="430"/>
      <c r="V10" s="430"/>
      <c r="W10" s="430"/>
      <c r="X10" s="100" t="s">
        <v>170</v>
      </c>
      <c r="Y10" s="90" t="s">
        <v>4</v>
      </c>
      <c r="Z10" s="90" t="s">
        <v>86</v>
      </c>
      <c r="AA10" s="90" t="s">
        <v>86</v>
      </c>
      <c r="AB10" s="98" t="s">
        <v>347</v>
      </c>
      <c r="AC10" s="101" t="s">
        <v>348</v>
      </c>
      <c r="AD10" s="90" t="s">
        <v>86</v>
      </c>
      <c r="AE10" s="143" t="s">
        <v>86</v>
      </c>
      <c r="AF10" s="9"/>
      <c r="AG10" s="9"/>
      <c r="AH10" s="9"/>
      <c r="AI10" s="9"/>
      <c r="AJ10" s="9"/>
      <c r="AK10" s="9"/>
      <c r="AL10" s="9"/>
      <c r="AM10" s="9"/>
      <c r="AN10" s="9"/>
      <c r="AO10" s="9"/>
      <c r="AP10" s="9"/>
      <c r="AQ10" s="9"/>
      <c r="AR10" s="9"/>
      <c r="AS10" s="9"/>
      <c r="AT10" s="9"/>
      <c r="AU10" s="9"/>
    </row>
    <row r="11" spans="1:47" ht="102.75" customHeight="1">
      <c r="A11" s="463"/>
      <c r="B11" s="425"/>
      <c r="C11" s="102" t="s">
        <v>349</v>
      </c>
      <c r="D11" s="102" t="s">
        <v>9</v>
      </c>
      <c r="E11" s="90" t="s">
        <v>350</v>
      </c>
      <c r="F11" s="96" t="s">
        <v>86</v>
      </c>
      <c r="G11" s="102" t="s">
        <v>351</v>
      </c>
      <c r="H11" s="96" t="s">
        <v>86</v>
      </c>
      <c r="I11" s="102">
        <v>2</v>
      </c>
      <c r="J11" s="218" t="str">
        <f t="shared" si="0"/>
        <v>Medio</v>
      </c>
      <c r="K11" s="102">
        <v>2</v>
      </c>
      <c r="L11" s="218" t="str">
        <f t="shared" si="1"/>
        <v>Ocasional</v>
      </c>
      <c r="M11" s="102">
        <f>+IF(I11="",K11,(K11*I11))</f>
        <v>4</v>
      </c>
      <c r="N11" s="218" t="str">
        <f t="shared" si="2"/>
        <v>Bajo</v>
      </c>
      <c r="O11" s="102">
        <v>10</v>
      </c>
      <c r="P11" s="218" t="str">
        <f t="shared" si="3"/>
        <v>Leve</v>
      </c>
      <c r="Q11" s="102">
        <f t="shared" si="4"/>
        <v>40</v>
      </c>
      <c r="R11" s="102" t="str">
        <f t="shared" si="5"/>
        <v>III</v>
      </c>
      <c r="S11" s="103" t="str">
        <f t="shared" si="6"/>
        <v>Aceptable</v>
      </c>
      <c r="T11" s="103" t="s">
        <v>4</v>
      </c>
      <c r="U11" s="430"/>
      <c r="V11" s="430"/>
      <c r="W11" s="430"/>
      <c r="X11" s="104" t="s">
        <v>352</v>
      </c>
      <c r="Y11" s="102" t="s">
        <v>4</v>
      </c>
      <c r="Z11" s="90" t="s">
        <v>86</v>
      </c>
      <c r="AA11" s="90" t="s">
        <v>86</v>
      </c>
      <c r="AB11" s="90" t="s">
        <v>86</v>
      </c>
      <c r="AC11" s="105" t="s">
        <v>353</v>
      </c>
      <c r="AD11" s="90" t="s">
        <v>86</v>
      </c>
      <c r="AE11" s="142" t="s">
        <v>86</v>
      </c>
      <c r="AF11" s="9"/>
      <c r="AG11" s="9"/>
      <c r="AH11" s="9"/>
      <c r="AI11" s="9"/>
      <c r="AJ11" s="9"/>
      <c r="AK11" s="9"/>
      <c r="AL11" s="9"/>
      <c r="AM11" s="9"/>
      <c r="AN11" s="9"/>
      <c r="AO11" s="9"/>
      <c r="AP11" s="9"/>
      <c r="AQ11" s="9"/>
      <c r="AR11" s="9"/>
      <c r="AS11" s="9"/>
      <c r="AT11" s="9"/>
      <c r="AU11" s="9"/>
    </row>
    <row r="12" spans="1:47" ht="98.25" customHeight="1">
      <c r="A12" s="463"/>
      <c r="B12" s="425"/>
      <c r="C12" s="90" t="s">
        <v>354</v>
      </c>
      <c r="D12" s="90" t="s">
        <v>9</v>
      </c>
      <c r="E12" s="90" t="s">
        <v>355</v>
      </c>
      <c r="F12" s="98" t="s">
        <v>356</v>
      </c>
      <c r="G12" s="96" t="s">
        <v>86</v>
      </c>
      <c r="H12" s="98" t="s">
        <v>357</v>
      </c>
      <c r="I12" s="90">
        <v>2</v>
      </c>
      <c r="J12" s="217" t="str">
        <f t="shared" si="0"/>
        <v>Medio</v>
      </c>
      <c r="K12" s="90">
        <v>3</v>
      </c>
      <c r="L12" s="217" t="str">
        <f t="shared" si="1"/>
        <v>Frecuente</v>
      </c>
      <c r="M12" s="90">
        <f t="shared" ref="M12:M23" si="7">+IF(I12="",K12,(K12*I12))</f>
        <v>6</v>
      </c>
      <c r="N12" s="217" t="str">
        <f t="shared" si="2"/>
        <v>Medio</v>
      </c>
      <c r="O12" s="90">
        <v>10</v>
      </c>
      <c r="P12" s="217" t="str">
        <f t="shared" si="3"/>
        <v>Leve</v>
      </c>
      <c r="Q12" s="90">
        <f t="shared" si="4"/>
        <v>60</v>
      </c>
      <c r="R12" s="90" t="str">
        <f t="shared" si="5"/>
        <v>III</v>
      </c>
      <c r="S12" s="99" t="str">
        <f t="shared" si="6"/>
        <v>Aceptable</v>
      </c>
      <c r="T12" s="99" t="s">
        <v>4</v>
      </c>
      <c r="U12" s="430"/>
      <c r="V12" s="430"/>
      <c r="W12" s="430"/>
      <c r="X12" s="100" t="s">
        <v>358</v>
      </c>
      <c r="Y12" s="90" t="s">
        <v>8</v>
      </c>
      <c r="Z12" s="90" t="s">
        <v>86</v>
      </c>
      <c r="AA12" s="90" t="s">
        <v>86</v>
      </c>
      <c r="AB12" s="98" t="s">
        <v>359</v>
      </c>
      <c r="AC12" s="106" t="s">
        <v>360</v>
      </c>
      <c r="AD12" s="90" t="s">
        <v>86</v>
      </c>
      <c r="AE12" s="143" t="s">
        <v>86</v>
      </c>
      <c r="AF12" s="9"/>
      <c r="AG12" s="9"/>
      <c r="AH12" s="9"/>
      <c r="AI12" s="9"/>
      <c r="AJ12" s="9"/>
      <c r="AK12" s="9"/>
      <c r="AL12" s="9"/>
      <c r="AM12" s="9"/>
      <c r="AN12" s="9"/>
      <c r="AO12" s="9"/>
      <c r="AP12" s="9"/>
      <c r="AQ12" s="9"/>
      <c r="AR12" s="9"/>
      <c r="AS12" s="9"/>
      <c r="AT12" s="9"/>
      <c r="AU12" s="9"/>
    </row>
    <row r="13" spans="1:47" ht="95.25" customHeight="1">
      <c r="A13" s="463"/>
      <c r="B13" s="425"/>
      <c r="C13" s="90" t="s">
        <v>206</v>
      </c>
      <c r="D13" s="95" t="s">
        <v>17</v>
      </c>
      <c r="E13" s="95" t="s">
        <v>361</v>
      </c>
      <c r="F13" s="95" t="s">
        <v>362</v>
      </c>
      <c r="G13" s="95" t="s">
        <v>363</v>
      </c>
      <c r="H13" s="95" t="s">
        <v>364</v>
      </c>
      <c r="I13" s="90">
        <v>2</v>
      </c>
      <c r="J13" s="217" t="str">
        <f t="shared" si="0"/>
        <v>Medio</v>
      </c>
      <c r="K13" s="90">
        <v>3</v>
      </c>
      <c r="L13" s="217" t="str">
        <f t="shared" si="1"/>
        <v>Frecuente</v>
      </c>
      <c r="M13" s="90">
        <f t="shared" si="7"/>
        <v>6</v>
      </c>
      <c r="N13" s="217" t="str">
        <f t="shared" si="2"/>
        <v>Medio</v>
      </c>
      <c r="O13" s="90">
        <v>25</v>
      </c>
      <c r="P13" s="217" t="str">
        <f t="shared" si="3"/>
        <v>Grave</v>
      </c>
      <c r="Q13" s="90">
        <f t="shared" si="4"/>
        <v>150</v>
      </c>
      <c r="R13" s="90" t="str">
        <f t="shared" si="5"/>
        <v>II</v>
      </c>
      <c r="S13" s="99" t="str">
        <f t="shared" si="6"/>
        <v>No Aceptable  o Aceptable con control específico</v>
      </c>
      <c r="T13" s="99" t="s">
        <v>4</v>
      </c>
      <c r="U13" s="430"/>
      <c r="V13" s="430"/>
      <c r="W13" s="430"/>
      <c r="X13" s="100" t="s">
        <v>365</v>
      </c>
      <c r="Y13" s="90" t="s">
        <v>4</v>
      </c>
      <c r="Z13" s="90" t="s">
        <v>86</v>
      </c>
      <c r="AA13" s="90" t="s">
        <v>86</v>
      </c>
      <c r="AB13" s="90" t="s">
        <v>86</v>
      </c>
      <c r="AC13" s="101" t="s">
        <v>366</v>
      </c>
      <c r="AD13" s="90" t="s">
        <v>86</v>
      </c>
      <c r="AE13" s="143" t="s">
        <v>367</v>
      </c>
      <c r="AF13" s="9"/>
      <c r="AG13" s="9"/>
      <c r="AH13" s="9"/>
      <c r="AI13" s="9"/>
      <c r="AJ13" s="9"/>
      <c r="AK13" s="9"/>
      <c r="AL13" s="9"/>
      <c r="AM13" s="9"/>
      <c r="AN13" s="9"/>
      <c r="AO13" s="9"/>
      <c r="AP13" s="9"/>
      <c r="AQ13" s="9"/>
      <c r="AR13" s="9"/>
      <c r="AS13" s="9"/>
      <c r="AT13" s="9"/>
      <c r="AU13" s="9"/>
    </row>
    <row r="14" spans="1:47" ht="85.5" customHeight="1">
      <c r="A14" s="463"/>
      <c r="B14" s="425"/>
      <c r="C14" s="90" t="s">
        <v>368</v>
      </c>
      <c r="D14" s="90" t="s">
        <v>20</v>
      </c>
      <c r="E14" s="90" t="s">
        <v>369</v>
      </c>
      <c r="F14" s="107" t="s">
        <v>370</v>
      </c>
      <c r="G14" s="96" t="s">
        <v>371</v>
      </c>
      <c r="H14" s="108" t="s">
        <v>372</v>
      </c>
      <c r="I14" s="90">
        <v>6</v>
      </c>
      <c r="J14" s="217" t="str">
        <f t="shared" si="0"/>
        <v>Alto</v>
      </c>
      <c r="K14" s="90">
        <v>3</v>
      </c>
      <c r="L14" s="217" t="str">
        <f t="shared" si="1"/>
        <v>Frecuente</v>
      </c>
      <c r="M14" s="90">
        <f t="shared" si="7"/>
        <v>18</v>
      </c>
      <c r="N14" s="217" t="str">
        <f t="shared" si="2"/>
        <v>Alto</v>
      </c>
      <c r="O14" s="90">
        <v>25</v>
      </c>
      <c r="P14" s="217" t="str">
        <f t="shared" si="3"/>
        <v>Grave</v>
      </c>
      <c r="Q14" s="90">
        <f t="shared" si="4"/>
        <v>450</v>
      </c>
      <c r="R14" s="90" t="str">
        <f t="shared" si="5"/>
        <v>II</v>
      </c>
      <c r="S14" s="99" t="str">
        <f t="shared" si="6"/>
        <v>No Aceptable  o Aceptable con control específico</v>
      </c>
      <c r="T14" s="99" t="s">
        <v>4</v>
      </c>
      <c r="U14" s="430"/>
      <c r="V14" s="430"/>
      <c r="W14" s="430"/>
      <c r="X14" s="100" t="s">
        <v>373</v>
      </c>
      <c r="Y14" s="90" t="s">
        <v>4</v>
      </c>
      <c r="Z14" s="90" t="s">
        <v>86</v>
      </c>
      <c r="AA14" s="90" t="s">
        <v>86</v>
      </c>
      <c r="AB14" s="90" t="s">
        <v>86</v>
      </c>
      <c r="AC14" s="101" t="s">
        <v>374</v>
      </c>
      <c r="AD14" s="90" t="s">
        <v>86</v>
      </c>
      <c r="AE14" s="143" t="s">
        <v>86</v>
      </c>
      <c r="AF14" s="9"/>
      <c r="AG14" s="9"/>
      <c r="AH14" s="9"/>
      <c r="AI14" s="9"/>
      <c r="AJ14" s="9"/>
      <c r="AK14" s="9"/>
      <c r="AL14" s="9"/>
      <c r="AM14" s="9"/>
      <c r="AN14" s="9"/>
      <c r="AO14" s="9"/>
      <c r="AP14" s="9"/>
      <c r="AQ14" s="9"/>
      <c r="AR14" s="9"/>
      <c r="AS14" s="9"/>
      <c r="AT14" s="9"/>
      <c r="AU14" s="9"/>
    </row>
    <row r="15" spans="1:47" ht="93" customHeight="1">
      <c r="A15" s="463"/>
      <c r="B15" s="425"/>
      <c r="C15" s="90" t="s">
        <v>225</v>
      </c>
      <c r="D15" s="95" t="s">
        <v>20</v>
      </c>
      <c r="E15" s="108" t="s">
        <v>375</v>
      </c>
      <c r="F15" s="96" t="s">
        <v>86</v>
      </c>
      <c r="G15" s="96" t="s">
        <v>371</v>
      </c>
      <c r="H15" s="108" t="s">
        <v>376</v>
      </c>
      <c r="I15" s="90">
        <v>6</v>
      </c>
      <c r="J15" s="217" t="str">
        <f t="shared" si="0"/>
        <v>Alto</v>
      </c>
      <c r="K15" s="90">
        <v>3</v>
      </c>
      <c r="L15" s="217" t="str">
        <f t="shared" si="1"/>
        <v>Frecuente</v>
      </c>
      <c r="M15" s="90">
        <f t="shared" si="7"/>
        <v>18</v>
      </c>
      <c r="N15" s="217" t="str">
        <f t="shared" si="2"/>
        <v>Alto</v>
      </c>
      <c r="O15" s="90">
        <v>25</v>
      </c>
      <c r="P15" s="217" t="str">
        <f t="shared" si="3"/>
        <v>Grave</v>
      </c>
      <c r="Q15" s="90">
        <f t="shared" si="4"/>
        <v>450</v>
      </c>
      <c r="R15" s="90" t="str">
        <f t="shared" si="5"/>
        <v>II</v>
      </c>
      <c r="S15" s="99" t="str">
        <f t="shared" si="6"/>
        <v>No Aceptable  o Aceptable con control específico</v>
      </c>
      <c r="T15" s="99" t="s">
        <v>4</v>
      </c>
      <c r="U15" s="430"/>
      <c r="V15" s="430"/>
      <c r="W15" s="430"/>
      <c r="X15" s="100" t="s">
        <v>373</v>
      </c>
      <c r="Y15" s="90" t="s">
        <v>4</v>
      </c>
      <c r="Z15" s="90" t="s">
        <v>86</v>
      </c>
      <c r="AA15" s="90" t="s">
        <v>86</v>
      </c>
      <c r="AB15" s="90" t="s">
        <v>86</v>
      </c>
      <c r="AC15" s="97" t="s">
        <v>377</v>
      </c>
      <c r="AD15" s="90" t="s">
        <v>86</v>
      </c>
      <c r="AE15" s="143" t="s">
        <v>86</v>
      </c>
      <c r="AF15" s="9"/>
      <c r="AG15" s="9"/>
      <c r="AH15" s="9"/>
      <c r="AI15" s="9"/>
      <c r="AJ15" s="9"/>
      <c r="AK15" s="9"/>
      <c r="AL15" s="9"/>
      <c r="AM15" s="9"/>
      <c r="AN15" s="9"/>
      <c r="AO15" s="9"/>
      <c r="AP15" s="9"/>
      <c r="AQ15" s="9"/>
      <c r="AR15" s="9"/>
      <c r="AS15" s="9"/>
      <c r="AT15" s="9"/>
      <c r="AU15" s="9"/>
    </row>
    <row r="16" spans="1:47" ht="92.25" customHeight="1">
      <c r="A16" s="463"/>
      <c r="B16" s="425"/>
      <c r="C16" s="90" t="s">
        <v>289</v>
      </c>
      <c r="D16" s="90" t="s">
        <v>23</v>
      </c>
      <c r="E16" s="90" t="s">
        <v>378</v>
      </c>
      <c r="F16" s="98" t="s">
        <v>379</v>
      </c>
      <c r="G16" s="90" t="s">
        <v>380</v>
      </c>
      <c r="H16" s="98" t="s">
        <v>381</v>
      </c>
      <c r="I16" s="98">
        <v>2</v>
      </c>
      <c r="J16" s="216" t="str">
        <f t="shared" si="0"/>
        <v>Medio</v>
      </c>
      <c r="K16" s="98">
        <v>3</v>
      </c>
      <c r="L16" s="216" t="str">
        <f t="shared" si="1"/>
        <v>Frecuente</v>
      </c>
      <c r="M16" s="98">
        <f t="shared" si="7"/>
        <v>6</v>
      </c>
      <c r="N16" s="216" t="str">
        <f t="shared" si="2"/>
        <v>Medio</v>
      </c>
      <c r="O16" s="98">
        <v>10</v>
      </c>
      <c r="P16" s="216" t="str">
        <f t="shared" si="3"/>
        <v>Leve</v>
      </c>
      <c r="Q16" s="98">
        <f t="shared" si="4"/>
        <v>60</v>
      </c>
      <c r="R16" s="90" t="str">
        <f t="shared" si="5"/>
        <v>III</v>
      </c>
      <c r="S16" s="99" t="str">
        <f t="shared" si="6"/>
        <v>Aceptable</v>
      </c>
      <c r="T16" s="99" t="s">
        <v>4</v>
      </c>
      <c r="U16" s="430"/>
      <c r="V16" s="430"/>
      <c r="W16" s="430"/>
      <c r="X16" s="100" t="s">
        <v>382</v>
      </c>
      <c r="Y16" s="90" t="s">
        <v>4</v>
      </c>
      <c r="Z16" s="90" t="s">
        <v>86</v>
      </c>
      <c r="AA16" s="90" t="s">
        <v>86</v>
      </c>
      <c r="AB16" s="98" t="s">
        <v>383</v>
      </c>
      <c r="AC16" s="90" t="s">
        <v>384</v>
      </c>
      <c r="AD16" s="90" t="s">
        <v>86</v>
      </c>
      <c r="AE16" s="90" t="s">
        <v>86</v>
      </c>
      <c r="AF16" s="9"/>
      <c r="AG16" s="9"/>
      <c r="AH16" s="9"/>
      <c r="AI16" s="9"/>
      <c r="AJ16" s="9"/>
      <c r="AK16" s="9"/>
      <c r="AL16" s="9"/>
      <c r="AM16" s="9"/>
      <c r="AN16" s="9"/>
      <c r="AO16" s="9"/>
      <c r="AP16" s="9"/>
      <c r="AQ16" s="9"/>
      <c r="AR16" s="9"/>
      <c r="AS16" s="9"/>
      <c r="AT16" s="9"/>
      <c r="AU16" s="9"/>
    </row>
    <row r="17" spans="1:47" ht="155.25" customHeight="1">
      <c r="A17" s="463"/>
      <c r="B17" s="425"/>
      <c r="C17" s="90" t="s">
        <v>385</v>
      </c>
      <c r="D17" s="95" t="s">
        <v>23</v>
      </c>
      <c r="E17" s="90" t="s">
        <v>386</v>
      </c>
      <c r="F17" s="90" t="s">
        <v>387</v>
      </c>
      <c r="G17" s="98" t="s">
        <v>388</v>
      </c>
      <c r="H17" s="98" t="s">
        <v>389</v>
      </c>
      <c r="I17" s="98">
        <v>2</v>
      </c>
      <c r="J17" s="216" t="str">
        <f t="shared" si="0"/>
        <v>Medio</v>
      </c>
      <c r="K17" s="98">
        <v>1</v>
      </c>
      <c r="L17" s="216" t="str">
        <f t="shared" si="1"/>
        <v>Esporádica</v>
      </c>
      <c r="M17" s="98">
        <f t="shared" si="7"/>
        <v>2</v>
      </c>
      <c r="N17" s="216" t="str">
        <f t="shared" si="2"/>
        <v>Bajo</v>
      </c>
      <c r="O17" s="98">
        <v>25</v>
      </c>
      <c r="P17" s="216" t="str">
        <f t="shared" si="3"/>
        <v>Grave</v>
      </c>
      <c r="Q17" s="98">
        <f t="shared" si="4"/>
        <v>50</v>
      </c>
      <c r="R17" s="90" t="str">
        <f t="shared" si="5"/>
        <v>III</v>
      </c>
      <c r="S17" s="99" t="str">
        <f t="shared" si="6"/>
        <v>Aceptable</v>
      </c>
      <c r="T17" s="99" t="s">
        <v>4</v>
      </c>
      <c r="U17" s="430"/>
      <c r="V17" s="430"/>
      <c r="W17" s="430"/>
      <c r="X17" s="100" t="s">
        <v>390</v>
      </c>
      <c r="Y17" s="90" t="s">
        <v>4</v>
      </c>
      <c r="Z17" s="90" t="s">
        <v>86</v>
      </c>
      <c r="AA17" s="90" t="s">
        <v>86</v>
      </c>
      <c r="AB17" s="90" t="s">
        <v>86</v>
      </c>
      <c r="AC17" s="106" t="s">
        <v>391</v>
      </c>
      <c r="AD17" s="90" t="s">
        <v>86</v>
      </c>
      <c r="AE17" s="143" t="s">
        <v>86</v>
      </c>
      <c r="AF17" s="9"/>
      <c r="AG17" s="9"/>
      <c r="AH17" s="9"/>
      <c r="AI17" s="9"/>
      <c r="AJ17" s="9"/>
      <c r="AK17" s="9"/>
      <c r="AL17" s="9"/>
      <c r="AM17" s="9"/>
      <c r="AN17" s="9"/>
      <c r="AO17" s="9"/>
      <c r="AP17" s="9"/>
      <c r="AQ17" s="9"/>
      <c r="AR17" s="9"/>
      <c r="AS17" s="9"/>
      <c r="AT17" s="9"/>
      <c r="AU17" s="9"/>
    </row>
    <row r="18" spans="1:47" ht="117.75" customHeight="1">
      <c r="A18" s="463"/>
      <c r="B18" s="425"/>
      <c r="C18" s="90" t="s">
        <v>397</v>
      </c>
      <c r="D18" s="95" t="s">
        <v>23</v>
      </c>
      <c r="E18" s="90" t="s">
        <v>386</v>
      </c>
      <c r="F18" s="90" t="s">
        <v>86</v>
      </c>
      <c r="G18" s="98" t="s">
        <v>388</v>
      </c>
      <c r="H18" s="98" t="s">
        <v>381</v>
      </c>
      <c r="I18" s="98">
        <v>2</v>
      </c>
      <c r="J18" s="216" t="str">
        <f t="shared" si="0"/>
        <v>Medio</v>
      </c>
      <c r="K18" s="98">
        <v>3</v>
      </c>
      <c r="L18" s="216" t="str">
        <f t="shared" si="1"/>
        <v>Frecuente</v>
      </c>
      <c r="M18" s="98">
        <f t="shared" si="7"/>
        <v>6</v>
      </c>
      <c r="N18" s="216" t="str">
        <f t="shared" si="2"/>
        <v>Medio</v>
      </c>
      <c r="O18" s="98">
        <v>25</v>
      </c>
      <c r="P18" s="216" t="str">
        <f t="shared" si="3"/>
        <v>Grave</v>
      </c>
      <c r="Q18" s="98">
        <f t="shared" si="4"/>
        <v>150</v>
      </c>
      <c r="R18" s="90" t="str">
        <f t="shared" si="5"/>
        <v>II</v>
      </c>
      <c r="S18" s="99" t="str">
        <f t="shared" si="6"/>
        <v>No Aceptable  o Aceptable con control específico</v>
      </c>
      <c r="T18" s="99" t="s">
        <v>4</v>
      </c>
      <c r="U18" s="430"/>
      <c r="V18" s="430"/>
      <c r="W18" s="430"/>
      <c r="X18" s="100" t="s">
        <v>246</v>
      </c>
      <c r="Y18" s="90" t="s">
        <v>4</v>
      </c>
      <c r="Z18" s="90" t="s">
        <v>86</v>
      </c>
      <c r="AA18" s="90" t="s">
        <v>86</v>
      </c>
      <c r="AB18" s="90" t="s">
        <v>398</v>
      </c>
      <c r="AC18" s="106" t="s">
        <v>391</v>
      </c>
      <c r="AD18" s="90" t="s">
        <v>86</v>
      </c>
      <c r="AE18" s="90" t="s">
        <v>86</v>
      </c>
      <c r="AF18" s="9"/>
      <c r="AG18" s="9"/>
      <c r="AH18" s="9"/>
      <c r="AI18" s="9"/>
      <c r="AJ18" s="9"/>
      <c r="AK18" s="9"/>
      <c r="AL18" s="9"/>
      <c r="AM18" s="9"/>
      <c r="AN18" s="9"/>
      <c r="AO18" s="9"/>
      <c r="AP18" s="9"/>
      <c r="AQ18" s="9"/>
      <c r="AR18" s="9"/>
      <c r="AS18" s="9"/>
      <c r="AT18" s="9"/>
      <c r="AU18" s="9"/>
    </row>
    <row r="19" spans="1:47" ht="152.25" customHeight="1">
      <c r="A19" s="463"/>
      <c r="B19" s="425"/>
      <c r="C19" s="90" t="s">
        <v>392</v>
      </c>
      <c r="D19" s="90" t="s">
        <v>23</v>
      </c>
      <c r="E19" s="90" t="s">
        <v>393</v>
      </c>
      <c r="F19" s="96" t="s">
        <v>339</v>
      </c>
      <c r="G19" s="98" t="s">
        <v>394</v>
      </c>
      <c r="H19" s="90" t="s">
        <v>395</v>
      </c>
      <c r="I19" s="98">
        <v>2</v>
      </c>
      <c r="J19" s="216" t="str">
        <f t="shared" si="0"/>
        <v>Medio</v>
      </c>
      <c r="K19" s="98">
        <v>1</v>
      </c>
      <c r="L19" s="216" t="str">
        <f t="shared" si="1"/>
        <v>Esporádica</v>
      </c>
      <c r="M19" s="98">
        <f t="shared" si="7"/>
        <v>2</v>
      </c>
      <c r="N19" s="216" t="str">
        <f t="shared" si="2"/>
        <v>Bajo</v>
      </c>
      <c r="O19" s="98">
        <v>10</v>
      </c>
      <c r="P19" s="216" t="str">
        <f t="shared" si="3"/>
        <v>Leve</v>
      </c>
      <c r="Q19" s="98">
        <f t="shared" si="4"/>
        <v>20</v>
      </c>
      <c r="R19" s="90" t="str">
        <f t="shared" si="5"/>
        <v>IV</v>
      </c>
      <c r="S19" s="99" t="str">
        <f t="shared" si="6"/>
        <v>Aceptable</v>
      </c>
      <c r="T19" s="99" t="s">
        <v>4</v>
      </c>
      <c r="U19" s="430"/>
      <c r="V19" s="430"/>
      <c r="W19" s="430"/>
      <c r="X19" s="100" t="s">
        <v>390</v>
      </c>
      <c r="Y19" s="90" t="s">
        <v>8</v>
      </c>
      <c r="Z19" s="90" t="s">
        <v>86</v>
      </c>
      <c r="AA19" s="90" t="s">
        <v>86</v>
      </c>
      <c r="AB19" s="90" t="s">
        <v>86</v>
      </c>
      <c r="AC19" s="106" t="s">
        <v>396</v>
      </c>
      <c r="AD19" s="90" t="s">
        <v>86</v>
      </c>
      <c r="AE19" s="143" t="s">
        <v>86</v>
      </c>
      <c r="AF19" s="9"/>
      <c r="AG19" s="9"/>
      <c r="AH19" s="9"/>
      <c r="AI19" s="9"/>
      <c r="AJ19" s="9"/>
      <c r="AK19" s="9"/>
      <c r="AL19" s="9"/>
      <c r="AM19" s="9"/>
      <c r="AN19" s="9"/>
      <c r="AO19" s="9"/>
      <c r="AP19" s="9"/>
      <c r="AQ19" s="9"/>
      <c r="AR19" s="9"/>
      <c r="AS19" s="9"/>
      <c r="AT19" s="9"/>
      <c r="AU19" s="9"/>
    </row>
    <row r="20" spans="1:47" ht="154.5" customHeight="1">
      <c r="A20" s="463"/>
      <c r="B20" s="425"/>
      <c r="C20" s="90" t="s">
        <v>399</v>
      </c>
      <c r="D20" s="95" t="s">
        <v>23</v>
      </c>
      <c r="E20" s="90" t="s">
        <v>400</v>
      </c>
      <c r="F20" s="96" t="s">
        <v>86</v>
      </c>
      <c r="G20" s="98" t="s">
        <v>401</v>
      </c>
      <c r="H20" s="90" t="s">
        <v>297</v>
      </c>
      <c r="I20" s="98">
        <v>6</v>
      </c>
      <c r="J20" s="216" t="str">
        <f t="shared" si="0"/>
        <v>Alto</v>
      </c>
      <c r="K20" s="98">
        <v>2</v>
      </c>
      <c r="L20" s="216" t="str">
        <f t="shared" si="1"/>
        <v>Ocasional</v>
      </c>
      <c r="M20" s="98">
        <f t="shared" si="7"/>
        <v>12</v>
      </c>
      <c r="N20" s="216" t="str">
        <f t="shared" si="2"/>
        <v>Alto</v>
      </c>
      <c r="O20" s="98">
        <v>25</v>
      </c>
      <c r="P20" s="216" t="str">
        <f t="shared" si="3"/>
        <v>Grave</v>
      </c>
      <c r="Q20" s="98">
        <f t="shared" si="4"/>
        <v>300</v>
      </c>
      <c r="R20" s="90" t="str">
        <f t="shared" si="5"/>
        <v>II</v>
      </c>
      <c r="S20" s="99" t="str">
        <f t="shared" si="6"/>
        <v>No Aceptable  o Aceptable con control específico</v>
      </c>
      <c r="T20" s="99" t="s">
        <v>4</v>
      </c>
      <c r="U20" s="430"/>
      <c r="V20" s="430"/>
      <c r="W20" s="430"/>
      <c r="X20" s="100" t="s">
        <v>254</v>
      </c>
      <c r="Y20" s="90" t="s">
        <v>4</v>
      </c>
      <c r="Z20" s="90" t="s">
        <v>86</v>
      </c>
      <c r="AA20" s="90" t="s">
        <v>86</v>
      </c>
      <c r="AB20" s="90" t="s">
        <v>86</v>
      </c>
      <c r="AC20" s="106" t="s">
        <v>402</v>
      </c>
      <c r="AD20" s="90" t="s">
        <v>86</v>
      </c>
      <c r="AE20" s="143" t="s">
        <v>86</v>
      </c>
      <c r="AF20" s="9"/>
      <c r="AG20" s="9"/>
      <c r="AH20" s="9"/>
      <c r="AI20" s="9"/>
      <c r="AJ20" s="9"/>
      <c r="AK20" s="9"/>
      <c r="AL20" s="9"/>
      <c r="AM20" s="9"/>
      <c r="AN20" s="9"/>
      <c r="AO20" s="9"/>
      <c r="AP20" s="9"/>
      <c r="AQ20" s="9"/>
      <c r="AR20" s="9"/>
      <c r="AS20" s="9"/>
      <c r="AT20" s="9"/>
      <c r="AU20" s="9"/>
    </row>
    <row r="21" spans="1:47" ht="154.5" customHeight="1">
      <c r="A21" s="463"/>
      <c r="B21" s="425"/>
      <c r="C21" s="109" t="s">
        <v>403</v>
      </c>
      <c r="D21" s="95" t="s">
        <v>23</v>
      </c>
      <c r="E21" s="98" t="s">
        <v>404</v>
      </c>
      <c r="F21" s="109" t="s">
        <v>405</v>
      </c>
      <c r="G21" s="109" t="s">
        <v>406</v>
      </c>
      <c r="H21" s="109" t="s">
        <v>407</v>
      </c>
      <c r="I21" s="98">
        <v>2</v>
      </c>
      <c r="J21" s="216" t="str">
        <f t="shared" si="0"/>
        <v>Medio</v>
      </c>
      <c r="K21" s="98">
        <v>2</v>
      </c>
      <c r="L21" s="216" t="str">
        <f t="shared" si="1"/>
        <v>Ocasional</v>
      </c>
      <c r="M21" s="98">
        <f t="shared" si="7"/>
        <v>4</v>
      </c>
      <c r="N21" s="216" t="str">
        <f t="shared" si="2"/>
        <v>Bajo</v>
      </c>
      <c r="O21" s="98">
        <v>100</v>
      </c>
      <c r="P21" s="216" t="str">
        <f t="shared" si="3"/>
        <v>Muerte</v>
      </c>
      <c r="Q21" s="98">
        <f t="shared" si="4"/>
        <v>400</v>
      </c>
      <c r="R21" s="90" t="str">
        <f t="shared" si="5"/>
        <v>II</v>
      </c>
      <c r="S21" s="99" t="str">
        <f t="shared" si="6"/>
        <v>No Aceptable  o Aceptable con control específico</v>
      </c>
      <c r="T21" s="99" t="s">
        <v>4</v>
      </c>
      <c r="U21" s="430"/>
      <c r="V21" s="430"/>
      <c r="W21" s="430"/>
      <c r="X21" s="100" t="s">
        <v>408</v>
      </c>
      <c r="Y21" s="90" t="s">
        <v>8</v>
      </c>
      <c r="Z21" s="90" t="s">
        <v>86</v>
      </c>
      <c r="AA21" s="90" t="s">
        <v>86</v>
      </c>
      <c r="AB21" s="98" t="s">
        <v>383</v>
      </c>
      <c r="AC21" s="110" t="s">
        <v>409</v>
      </c>
      <c r="AD21" s="90" t="s">
        <v>86</v>
      </c>
      <c r="AE21" s="143" t="s">
        <v>86</v>
      </c>
      <c r="AF21" s="9"/>
      <c r="AG21" s="9"/>
      <c r="AH21" s="9"/>
      <c r="AI21" s="9"/>
      <c r="AJ21" s="9"/>
      <c r="AK21" s="9"/>
      <c r="AL21" s="9"/>
      <c r="AM21" s="9"/>
      <c r="AN21" s="9"/>
      <c r="AO21" s="9"/>
      <c r="AP21" s="9"/>
      <c r="AQ21" s="9"/>
      <c r="AR21" s="9"/>
      <c r="AS21" s="9"/>
      <c r="AT21" s="9"/>
      <c r="AU21" s="9"/>
    </row>
    <row r="22" spans="1:47" ht="132.75" customHeight="1">
      <c r="A22" s="463"/>
      <c r="B22" s="425"/>
      <c r="C22" s="109" t="s">
        <v>410</v>
      </c>
      <c r="D22" s="96" t="s">
        <v>23</v>
      </c>
      <c r="E22" s="98" t="s">
        <v>411</v>
      </c>
      <c r="F22" s="96" t="s">
        <v>86</v>
      </c>
      <c r="G22" s="109" t="s">
        <v>412</v>
      </c>
      <c r="H22" s="109" t="s">
        <v>413</v>
      </c>
      <c r="I22" s="98">
        <v>2</v>
      </c>
      <c r="J22" s="216" t="str">
        <f t="shared" si="0"/>
        <v>Medio</v>
      </c>
      <c r="K22" s="98">
        <v>2</v>
      </c>
      <c r="L22" s="216" t="str">
        <f t="shared" si="1"/>
        <v>Ocasional</v>
      </c>
      <c r="M22" s="98">
        <f t="shared" si="7"/>
        <v>4</v>
      </c>
      <c r="N22" s="216" t="str">
        <f t="shared" si="2"/>
        <v>Bajo</v>
      </c>
      <c r="O22" s="98">
        <v>60</v>
      </c>
      <c r="P22" s="216" t="str">
        <f t="shared" si="3"/>
        <v>Muy Grave</v>
      </c>
      <c r="Q22" s="98">
        <f t="shared" si="4"/>
        <v>240</v>
      </c>
      <c r="R22" s="98" t="str">
        <f t="shared" si="5"/>
        <v>II</v>
      </c>
      <c r="S22" s="111" t="str">
        <f t="shared" si="6"/>
        <v>No Aceptable  o Aceptable con control específico</v>
      </c>
      <c r="T22" s="111" t="s">
        <v>4</v>
      </c>
      <c r="U22" s="430"/>
      <c r="V22" s="430"/>
      <c r="W22" s="430"/>
      <c r="X22" s="112" t="s">
        <v>414</v>
      </c>
      <c r="Y22" s="98" t="s">
        <v>4</v>
      </c>
      <c r="Z22" s="90" t="s">
        <v>86</v>
      </c>
      <c r="AA22" s="90" t="s">
        <v>86</v>
      </c>
      <c r="AB22" s="90" t="s">
        <v>86</v>
      </c>
      <c r="AC22" s="110" t="s">
        <v>415</v>
      </c>
      <c r="AD22" s="90" t="s">
        <v>86</v>
      </c>
      <c r="AE22" s="143" t="s">
        <v>86</v>
      </c>
      <c r="AF22" s="9"/>
      <c r="AG22" s="9"/>
      <c r="AH22" s="9"/>
      <c r="AI22" s="9"/>
      <c r="AJ22" s="9"/>
      <c r="AK22" s="9"/>
      <c r="AL22" s="9"/>
      <c r="AM22" s="9"/>
      <c r="AN22" s="9"/>
      <c r="AO22" s="9"/>
      <c r="AP22" s="9"/>
      <c r="AQ22" s="9"/>
      <c r="AR22" s="9"/>
      <c r="AS22" s="9"/>
      <c r="AT22" s="9"/>
      <c r="AU22" s="9"/>
    </row>
    <row r="23" spans="1:47" ht="138.75" customHeight="1">
      <c r="A23" s="463"/>
      <c r="B23" s="425"/>
      <c r="C23" s="90" t="s">
        <v>234</v>
      </c>
      <c r="D23" s="95" t="s">
        <v>26</v>
      </c>
      <c r="E23" s="90" t="s">
        <v>416</v>
      </c>
      <c r="F23" s="96" t="s">
        <v>86</v>
      </c>
      <c r="G23" s="98" t="s">
        <v>417</v>
      </c>
      <c r="H23" s="98" t="s">
        <v>418</v>
      </c>
      <c r="I23" s="90">
        <v>2</v>
      </c>
      <c r="J23" s="217" t="str">
        <f t="shared" si="0"/>
        <v>Medio</v>
      </c>
      <c r="K23" s="90">
        <v>2</v>
      </c>
      <c r="L23" s="217" t="str">
        <f t="shared" si="1"/>
        <v>Ocasional</v>
      </c>
      <c r="M23" s="90">
        <f t="shared" si="7"/>
        <v>4</v>
      </c>
      <c r="N23" s="217" t="str">
        <f t="shared" si="2"/>
        <v>Bajo</v>
      </c>
      <c r="O23" s="90">
        <v>100</v>
      </c>
      <c r="P23" s="217" t="str">
        <f t="shared" si="3"/>
        <v>Muerte</v>
      </c>
      <c r="Q23" s="90">
        <f t="shared" si="4"/>
        <v>400</v>
      </c>
      <c r="R23" s="90" t="str">
        <f t="shared" si="5"/>
        <v>II</v>
      </c>
      <c r="S23" s="99" t="str">
        <f t="shared" si="6"/>
        <v>No Aceptable  o Aceptable con control específico</v>
      </c>
      <c r="T23" s="99" t="s">
        <v>4</v>
      </c>
      <c r="U23" s="431"/>
      <c r="V23" s="431"/>
      <c r="W23" s="431"/>
      <c r="X23" s="100" t="s">
        <v>238</v>
      </c>
      <c r="Y23" s="90" t="s">
        <v>4</v>
      </c>
      <c r="Z23" s="90" t="s">
        <v>86</v>
      </c>
      <c r="AA23" s="90" t="s">
        <v>86</v>
      </c>
      <c r="AB23" s="90" t="s">
        <v>86</v>
      </c>
      <c r="AC23" s="110" t="s">
        <v>419</v>
      </c>
      <c r="AD23" s="90" t="s">
        <v>86</v>
      </c>
      <c r="AE23" s="143" t="s">
        <v>86</v>
      </c>
      <c r="AF23" s="9"/>
      <c r="AG23" s="9"/>
      <c r="AH23" s="9"/>
      <c r="AI23" s="9"/>
      <c r="AJ23" s="9"/>
      <c r="AK23" s="9"/>
      <c r="AL23" s="9"/>
      <c r="AM23" s="9"/>
      <c r="AN23" s="9"/>
      <c r="AO23" s="9"/>
      <c r="AP23" s="9"/>
      <c r="AQ23" s="9"/>
      <c r="AR23" s="9"/>
      <c r="AS23" s="9"/>
      <c r="AT23" s="9"/>
      <c r="AU23" s="9"/>
    </row>
    <row r="24" spans="1:47" ht="42.75" customHeight="1">
      <c r="A24" s="433" t="s">
        <v>329</v>
      </c>
      <c r="B24" s="435" t="s">
        <v>330</v>
      </c>
      <c r="C24" s="437" t="s">
        <v>101</v>
      </c>
      <c r="D24" s="774"/>
      <c r="E24" s="437" t="s">
        <v>102</v>
      </c>
      <c r="F24" s="450" t="s">
        <v>103</v>
      </c>
      <c r="G24" s="774"/>
      <c r="H24" s="774"/>
      <c r="I24" s="432" t="s">
        <v>104</v>
      </c>
      <c r="J24" s="432"/>
      <c r="K24" s="432"/>
      <c r="L24" s="432"/>
      <c r="M24" s="432"/>
      <c r="N24" s="432"/>
      <c r="O24" s="432"/>
      <c r="P24" s="432"/>
      <c r="Q24" s="432"/>
      <c r="R24" s="432"/>
      <c r="S24" s="432"/>
      <c r="T24" s="94" t="s">
        <v>331</v>
      </c>
      <c r="U24" s="451" t="s">
        <v>107</v>
      </c>
      <c r="V24" s="774"/>
      <c r="W24" s="774"/>
      <c r="X24" s="451" t="s">
        <v>108</v>
      </c>
      <c r="Y24" s="426" t="s">
        <v>109</v>
      </c>
      <c r="Z24" s="448" t="s">
        <v>110</v>
      </c>
      <c r="AA24" s="774"/>
      <c r="AB24" s="774"/>
      <c r="AC24" s="774"/>
      <c r="AD24" s="774"/>
      <c r="AE24" s="449" t="s">
        <v>111</v>
      </c>
      <c r="AF24" s="9"/>
      <c r="AG24" s="9"/>
      <c r="AH24" s="9"/>
      <c r="AI24" s="9"/>
      <c r="AJ24" s="9"/>
      <c r="AK24" s="9"/>
      <c r="AL24" s="9"/>
      <c r="AM24" s="9"/>
      <c r="AN24" s="9"/>
      <c r="AO24" s="9"/>
      <c r="AP24" s="9"/>
      <c r="AQ24" s="9"/>
      <c r="AR24" s="9"/>
      <c r="AS24" s="9"/>
      <c r="AT24" s="9"/>
      <c r="AU24" s="9"/>
    </row>
    <row r="25" spans="1:47" ht="162.75" customHeight="1">
      <c r="A25" s="434"/>
      <c r="B25" s="436"/>
      <c r="C25" s="92" t="s">
        <v>332</v>
      </c>
      <c r="D25" s="93" t="s">
        <v>333</v>
      </c>
      <c r="E25" s="437"/>
      <c r="F25" s="113" t="s">
        <v>114</v>
      </c>
      <c r="G25" s="113" t="s">
        <v>115</v>
      </c>
      <c r="H25" s="113" t="s">
        <v>116</v>
      </c>
      <c r="I25" s="427" t="s">
        <v>117</v>
      </c>
      <c r="J25" s="428"/>
      <c r="K25" s="427" t="s">
        <v>118</v>
      </c>
      <c r="L25" s="428"/>
      <c r="M25" s="114" t="s">
        <v>119</v>
      </c>
      <c r="N25" s="114" t="s">
        <v>334</v>
      </c>
      <c r="O25" s="427" t="s">
        <v>120</v>
      </c>
      <c r="P25" s="428"/>
      <c r="Q25" s="114" t="s">
        <v>335</v>
      </c>
      <c r="R25" s="432" t="s">
        <v>336</v>
      </c>
      <c r="S25" s="432"/>
      <c r="T25" s="94" t="s">
        <v>122</v>
      </c>
      <c r="U25" s="115" t="s">
        <v>123</v>
      </c>
      <c r="V25" s="115" t="s">
        <v>124</v>
      </c>
      <c r="W25" s="115" t="s">
        <v>125</v>
      </c>
      <c r="X25" s="451"/>
      <c r="Y25" s="426"/>
      <c r="Z25" s="116" t="s">
        <v>126</v>
      </c>
      <c r="AA25" s="116" t="s">
        <v>127</v>
      </c>
      <c r="AB25" s="116" t="s">
        <v>128</v>
      </c>
      <c r="AC25" s="117" t="s">
        <v>129</v>
      </c>
      <c r="AD25" s="116" t="s">
        <v>130</v>
      </c>
      <c r="AE25" s="449"/>
      <c r="AF25" s="9"/>
      <c r="AG25" s="9"/>
      <c r="AH25" s="9"/>
      <c r="AI25" s="9"/>
      <c r="AJ25" s="9"/>
      <c r="AK25" s="9"/>
      <c r="AL25" s="9"/>
      <c r="AM25" s="9"/>
      <c r="AN25" s="9"/>
      <c r="AO25" s="9"/>
      <c r="AP25" s="9"/>
      <c r="AQ25" s="9"/>
      <c r="AR25" s="9"/>
      <c r="AS25" s="9"/>
      <c r="AT25" s="9"/>
      <c r="AU25" s="9"/>
    </row>
    <row r="26" spans="1:47" ht="168" customHeight="1">
      <c r="A26" s="462" t="s">
        <v>425</v>
      </c>
      <c r="B26" s="425" t="s">
        <v>4</v>
      </c>
      <c r="C26" s="90" t="s">
        <v>6</v>
      </c>
      <c r="D26" s="95" t="s">
        <v>5</v>
      </c>
      <c r="E26" s="95" t="s">
        <v>338</v>
      </c>
      <c r="F26" s="96" t="s">
        <v>339</v>
      </c>
      <c r="G26" s="96" t="s">
        <v>86</v>
      </c>
      <c r="H26" s="97" t="s">
        <v>340</v>
      </c>
      <c r="I26" s="98">
        <v>2</v>
      </c>
      <c r="J26" s="216" t="str">
        <f t="shared" ref="J26:J42" si="8">+IF(I26="","Bajo",IF(I26=2,"Medio",IF(I26=6,"Alto",IF(I26=10,"Muy Alto",""))))</f>
        <v>Medio</v>
      </c>
      <c r="K26" s="98">
        <v>4</v>
      </c>
      <c r="L26" s="216" t="str">
        <f t="shared" ref="L26:L42" si="9">+IF(K26=0,"",IF(K26=1,"Esporádica",IF(K26=2,"Ocasional",IF(K26=3,"Frecuente",IF(K26=4,"Continua","")))))</f>
        <v>Continua</v>
      </c>
      <c r="M26" s="102">
        <f>+IF(I26="",K26,(K26*I26))</f>
        <v>8</v>
      </c>
      <c r="N26" s="216" t="str">
        <f t="shared" ref="N26:N42" si="10">+IF(M26=0,"",IF(M26&lt;5,"Bajo",IF(M26&lt;9,"Medio",IF(M26&lt;21,"Alto",IF(M26&lt;41,"Muy Alto","")))))</f>
        <v>Medio</v>
      </c>
      <c r="O26" s="98">
        <v>60</v>
      </c>
      <c r="P26" s="216" t="str">
        <f t="shared" ref="P26:P42" si="11">+IF(O26=0,"",IF(O26&lt;11,"Leve",IF(O26&lt;26,"Grave",IF(O26&lt;61,"Muy Grave",IF(O26&lt;101,"Muerte","")))))</f>
        <v>Muy Grave</v>
      </c>
      <c r="Q26" s="98">
        <f t="shared" ref="Q26:Q42" si="12">+O26*M26</f>
        <v>480</v>
      </c>
      <c r="R26" s="90" t="str">
        <f t="shared" ref="R26:R42" si="13">+IF(Q26=0,"",IF(Q26&lt;21,"IV",IF(Q26&lt;121,"III",IF(Q26&lt;501,"II",IF(Q26&lt;4001,"I","")))))</f>
        <v>II</v>
      </c>
      <c r="S26" s="99" t="str">
        <f t="shared" ref="S26:S42" si="14">+IF(R26=0,"",IF(R26="I","No Aceptable",IF(R26="II","No Aceptable  o Aceptable con control específico",IF(R26="III","Aceptable",IF(R26="IV","Aceptable","")))))</f>
        <v>No Aceptable  o Aceptable con control específico</v>
      </c>
      <c r="T26" s="99" t="s">
        <v>4</v>
      </c>
      <c r="U26" s="429"/>
      <c r="V26" s="429"/>
      <c r="W26" s="429">
        <f>U26+V26</f>
        <v>0</v>
      </c>
      <c r="X26" s="100" t="s">
        <v>137</v>
      </c>
      <c r="Y26" s="90" t="s">
        <v>4</v>
      </c>
      <c r="Z26" s="90" t="s">
        <v>86</v>
      </c>
      <c r="AA26" s="90" t="s">
        <v>86</v>
      </c>
      <c r="AB26" s="98" t="s">
        <v>341</v>
      </c>
      <c r="AC26" s="89" t="s">
        <v>342</v>
      </c>
      <c r="AD26" s="90" t="s">
        <v>86</v>
      </c>
      <c r="AE26" s="143" t="s">
        <v>86</v>
      </c>
      <c r="AF26" s="9"/>
      <c r="AG26" s="9"/>
      <c r="AH26" s="9"/>
      <c r="AI26" s="9"/>
      <c r="AJ26" s="9"/>
      <c r="AK26" s="9"/>
      <c r="AL26" s="9"/>
      <c r="AM26" s="9"/>
      <c r="AN26" s="9"/>
      <c r="AO26" s="9"/>
      <c r="AP26" s="9"/>
      <c r="AQ26" s="9"/>
      <c r="AR26" s="9"/>
      <c r="AS26" s="9"/>
      <c r="AT26" s="9"/>
      <c r="AU26" s="9"/>
    </row>
    <row r="27" spans="1:47" ht="93" customHeight="1">
      <c r="A27" s="463"/>
      <c r="B27" s="425"/>
      <c r="C27" s="90" t="s">
        <v>167</v>
      </c>
      <c r="D27" s="95" t="s">
        <v>9</v>
      </c>
      <c r="E27" s="95" t="s">
        <v>424</v>
      </c>
      <c r="F27" s="95" t="s">
        <v>344</v>
      </c>
      <c r="G27" s="95" t="s">
        <v>345</v>
      </c>
      <c r="H27" s="96" t="s">
        <v>346</v>
      </c>
      <c r="I27" s="90">
        <v>2</v>
      </c>
      <c r="J27" s="217" t="str">
        <f t="shared" si="8"/>
        <v>Medio</v>
      </c>
      <c r="K27" s="90">
        <v>4</v>
      </c>
      <c r="L27" s="217" t="str">
        <f t="shared" si="9"/>
        <v>Continua</v>
      </c>
      <c r="M27" s="102">
        <f>+IF(I27="",K27,(K27*I27))</f>
        <v>8</v>
      </c>
      <c r="N27" s="217" t="str">
        <f t="shared" si="10"/>
        <v>Medio</v>
      </c>
      <c r="O27" s="90">
        <v>10</v>
      </c>
      <c r="P27" s="217" t="str">
        <f t="shared" si="11"/>
        <v>Leve</v>
      </c>
      <c r="Q27" s="90">
        <f t="shared" si="12"/>
        <v>80</v>
      </c>
      <c r="R27" s="90" t="str">
        <f t="shared" si="13"/>
        <v>III</v>
      </c>
      <c r="S27" s="99" t="str">
        <f t="shared" si="14"/>
        <v>Aceptable</v>
      </c>
      <c r="T27" s="99" t="s">
        <v>4</v>
      </c>
      <c r="U27" s="430"/>
      <c r="V27" s="430"/>
      <c r="W27" s="430"/>
      <c r="X27" s="100" t="s">
        <v>170</v>
      </c>
      <c r="Y27" s="90" t="s">
        <v>4</v>
      </c>
      <c r="Z27" s="90" t="s">
        <v>86</v>
      </c>
      <c r="AA27" s="90" t="s">
        <v>86</v>
      </c>
      <c r="AB27" s="98" t="s">
        <v>347</v>
      </c>
      <c r="AC27" s="101" t="s">
        <v>348</v>
      </c>
      <c r="AD27" s="90" t="s">
        <v>86</v>
      </c>
      <c r="AE27" s="143" t="s">
        <v>86</v>
      </c>
      <c r="AF27" s="9"/>
      <c r="AG27" s="9"/>
      <c r="AH27" s="9"/>
      <c r="AI27" s="9"/>
      <c r="AJ27" s="9"/>
      <c r="AK27" s="9"/>
      <c r="AL27" s="9"/>
      <c r="AM27" s="9"/>
      <c r="AN27" s="9"/>
      <c r="AO27" s="9"/>
      <c r="AP27" s="9"/>
      <c r="AQ27" s="9"/>
      <c r="AR27" s="9"/>
      <c r="AS27" s="9"/>
      <c r="AT27" s="9"/>
      <c r="AU27" s="9"/>
    </row>
    <row r="28" spans="1:47" ht="102.75" customHeight="1">
      <c r="A28" s="463"/>
      <c r="B28" s="425"/>
      <c r="C28" s="102" t="s">
        <v>349</v>
      </c>
      <c r="D28" s="102" t="s">
        <v>9</v>
      </c>
      <c r="E28" s="90" t="s">
        <v>350</v>
      </c>
      <c r="F28" s="96" t="s">
        <v>86</v>
      </c>
      <c r="G28" s="102" t="s">
        <v>351</v>
      </c>
      <c r="H28" s="96" t="s">
        <v>86</v>
      </c>
      <c r="I28" s="102">
        <v>2</v>
      </c>
      <c r="J28" s="218" t="str">
        <f t="shared" si="8"/>
        <v>Medio</v>
      </c>
      <c r="K28" s="102">
        <v>2</v>
      </c>
      <c r="L28" s="218" t="str">
        <f t="shared" si="9"/>
        <v>Ocasional</v>
      </c>
      <c r="M28" s="102">
        <f>+IF(I28="",K28,(K28*I28))</f>
        <v>4</v>
      </c>
      <c r="N28" s="218" t="str">
        <f t="shared" si="10"/>
        <v>Bajo</v>
      </c>
      <c r="O28" s="102">
        <v>10</v>
      </c>
      <c r="P28" s="218" t="str">
        <f t="shared" si="11"/>
        <v>Leve</v>
      </c>
      <c r="Q28" s="102">
        <f t="shared" si="12"/>
        <v>40</v>
      </c>
      <c r="R28" s="102" t="str">
        <f t="shared" si="13"/>
        <v>III</v>
      </c>
      <c r="S28" s="103" t="str">
        <f t="shared" si="14"/>
        <v>Aceptable</v>
      </c>
      <c r="T28" s="103" t="s">
        <v>4</v>
      </c>
      <c r="U28" s="430"/>
      <c r="V28" s="430"/>
      <c r="W28" s="430"/>
      <c r="X28" s="104" t="s">
        <v>352</v>
      </c>
      <c r="Y28" s="102" t="s">
        <v>4</v>
      </c>
      <c r="Z28" s="90" t="s">
        <v>86</v>
      </c>
      <c r="AA28" s="90" t="s">
        <v>86</v>
      </c>
      <c r="AB28" s="90" t="s">
        <v>86</v>
      </c>
      <c r="AC28" s="105" t="s">
        <v>353</v>
      </c>
      <c r="AD28" s="90" t="s">
        <v>86</v>
      </c>
      <c r="AE28" s="142" t="s">
        <v>86</v>
      </c>
      <c r="AF28" s="9"/>
      <c r="AG28" s="9"/>
      <c r="AH28" s="9"/>
      <c r="AI28" s="9"/>
      <c r="AJ28" s="9"/>
      <c r="AK28" s="9"/>
      <c r="AL28" s="9"/>
      <c r="AM28" s="9"/>
      <c r="AN28" s="9"/>
      <c r="AO28" s="9"/>
      <c r="AP28" s="9"/>
      <c r="AQ28" s="9"/>
      <c r="AR28" s="9"/>
      <c r="AS28" s="9"/>
      <c r="AT28" s="9"/>
      <c r="AU28" s="9"/>
    </row>
    <row r="29" spans="1:47" ht="98.25" customHeight="1">
      <c r="A29" s="463"/>
      <c r="B29" s="425"/>
      <c r="C29" s="90" t="s">
        <v>354</v>
      </c>
      <c r="D29" s="90" t="s">
        <v>9</v>
      </c>
      <c r="E29" s="90" t="s">
        <v>355</v>
      </c>
      <c r="F29" s="98" t="s">
        <v>356</v>
      </c>
      <c r="G29" s="96" t="s">
        <v>86</v>
      </c>
      <c r="H29" s="98" t="s">
        <v>357</v>
      </c>
      <c r="I29" s="90">
        <v>2</v>
      </c>
      <c r="J29" s="217" t="str">
        <f t="shared" si="8"/>
        <v>Medio</v>
      </c>
      <c r="K29" s="90">
        <v>3</v>
      </c>
      <c r="L29" s="217" t="str">
        <f t="shared" si="9"/>
        <v>Frecuente</v>
      </c>
      <c r="M29" s="90">
        <f t="shared" ref="M29:M42" si="15">+IF(I29="",K29,(K29*I29))</f>
        <v>6</v>
      </c>
      <c r="N29" s="217" t="str">
        <f t="shared" si="10"/>
        <v>Medio</v>
      </c>
      <c r="O29" s="90">
        <v>10</v>
      </c>
      <c r="P29" s="217" t="str">
        <f t="shared" si="11"/>
        <v>Leve</v>
      </c>
      <c r="Q29" s="90">
        <f t="shared" si="12"/>
        <v>60</v>
      </c>
      <c r="R29" s="90" t="str">
        <f t="shared" si="13"/>
        <v>III</v>
      </c>
      <c r="S29" s="99" t="str">
        <f t="shared" si="14"/>
        <v>Aceptable</v>
      </c>
      <c r="T29" s="99" t="s">
        <v>4</v>
      </c>
      <c r="U29" s="430"/>
      <c r="V29" s="430"/>
      <c r="W29" s="430"/>
      <c r="X29" s="100" t="s">
        <v>358</v>
      </c>
      <c r="Y29" s="90" t="s">
        <v>8</v>
      </c>
      <c r="Z29" s="90" t="s">
        <v>86</v>
      </c>
      <c r="AA29" s="90" t="s">
        <v>86</v>
      </c>
      <c r="AB29" s="98" t="s">
        <v>359</v>
      </c>
      <c r="AC29" s="106" t="s">
        <v>360</v>
      </c>
      <c r="AD29" s="90" t="s">
        <v>86</v>
      </c>
      <c r="AE29" s="143" t="s">
        <v>86</v>
      </c>
      <c r="AF29" s="9"/>
      <c r="AG29" s="9"/>
      <c r="AH29" s="9"/>
      <c r="AI29" s="9"/>
      <c r="AJ29" s="9"/>
      <c r="AK29" s="9"/>
      <c r="AL29" s="9"/>
      <c r="AM29" s="9"/>
      <c r="AN29" s="9"/>
      <c r="AO29" s="9"/>
      <c r="AP29" s="9"/>
      <c r="AQ29" s="9"/>
      <c r="AR29" s="9"/>
      <c r="AS29" s="9"/>
      <c r="AT29" s="9"/>
      <c r="AU29" s="9"/>
    </row>
    <row r="30" spans="1:47" ht="95.25" customHeight="1">
      <c r="A30" s="463"/>
      <c r="B30" s="425"/>
      <c r="C30" s="90" t="s">
        <v>206</v>
      </c>
      <c r="D30" s="95" t="s">
        <v>17</v>
      </c>
      <c r="E30" s="95" t="s">
        <v>361</v>
      </c>
      <c r="F30" s="95" t="s">
        <v>362</v>
      </c>
      <c r="G30" s="95" t="s">
        <v>363</v>
      </c>
      <c r="H30" s="95" t="s">
        <v>364</v>
      </c>
      <c r="I30" s="90">
        <v>2</v>
      </c>
      <c r="J30" s="217" t="str">
        <f t="shared" si="8"/>
        <v>Medio</v>
      </c>
      <c r="K30" s="90">
        <v>3</v>
      </c>
      <c r="L30" s="217" t="str">
        <f t="shared" si="9"/>
        <v>Frecuente</v>
      </c>
      <c r="M30" s="90">
        <f t="shared" si="15"/>
        <v>6</v>
      </c>
      <c r="N30" s="217" t="str">
        <f t="shared" si="10"/>
        <v>Medio</v>
      </c>
      <c r="O30" s="90">
        <v>25</v>
      </c>
      <c r="P30" s="217" t="str">
        <f t="shared" si="11"/>
        <v>Grave</v>
      </c>
      <c r="Q30" s="90">
        <f t="shared" si="12"/>
        <v>150</v>
      </c>
      <c r="R30" s="90" t="str">
        <f t="shared" si="13"/>
        <v>II</v>
      </c>
      <c r="S30" s="99" t="str">
        <f t="shared" si="14"/>
        <v>No Aceptable  o Aceptable con control específico</v>
      </c>
      <c r="T30" s="99" t="s">
        <v>4</v>
      </c>
      <c r="U30" s="430"/>
      <c r="V30" s="430"/>
      <c r="W30" s="430"/>
      <c r="X30" s="100" t="s">
        <v>365</v>
      </c>
      <c r="Y30" s="90" t="s">
        <v>4</v>
      </c>
      <c r="Z30" s="90" t="s">
        <v>86</v>
      </c>
      <c r="AA30" s="90" t="s">
        <v>86</v>
      </c>
      <c r="AB30" s="90" t="s">
        <v>86</v>
      </c>
      <c r="AC30" s="101" t="s">
        <v>366</v>
      </c>
      <c r="AD30" s="90" t="s">
        <v>86</v>
      </c>
      <c r="AE30" s="143" t="s">
        <v>367</v>
      </c>
      <c r="AF30" s="9"/>
      <c r="AG30" s="9"/>
      <c r="AH30" s="9"/>
      <c r="AI30" s="9"/>
      <c r="AJ30" s="9"/>
      <c r="AK30" s="9"/>
      <c r="AL30" s="9"/>
      <c r="AM30" s="9"/>
      <c r="AN30" s="9"/>
      <c r="AO30" s="9"/>
      <c r="AP30" s="9"/>
      <c r="AQ30" s="9"/>
      <c r="AR30" s="9"/>
      <c r="AS30" s="9"/>
      <c r="AT30" s="9"/>
      <c r="AU30" s="9"/>
    </row>
    <row r="31" spans="1:47" ht="85.5" customHeight="1">
      <c r="A31" s="463"/>
      <c r="B31" s="425"/>
      <c r="C31" s="90" t="s">
        <v>368</v>
      </c>
      <c r="D31" s="90" t="s">
        <v>20</v>
      </c>
      <c r="E31" s="90" t="s">
        <v>369</v>
      </c>
      <c r="F31" s="107" t="s">
        <v>370</v>
      </c>
      <c r="G31" s="96" t="s">
        <v>371</v>
      </c>
      <c r="H31" s="108" t="s">
        <v>372</v>
      </c>
      <c r="I31" s="90">
        <v>6</v>
      </c>
      <c r="J31" s="217" t="str">
        <f t="shared" si="8"/>
        <v>Alto</v>
      </c>
      <c r="K31" s="90">
        <v>3</v>
      </c>
      <c r="L31" s="217" t="str">
        <f t="shared" si="9"/>
        <v>Frecuente</v>
      </c>
      <c r="M31" s="90">
        <f t="shared" si="15"/>
        <v>18</v>
      </c>
      <c r="N31" s="217" t="str">
        <f t="shared" si="10"/>
        <v>Alto</v>
      </c>
      <c r="O31" s="90">
        <v>25</v>
      </c>
      <c r="P31" s="217" t="str">
        <f t="shared" si="11"/>
        <v>Grave</v>
      </c>
      <c r="Q31" s="90">
        <f t="shared" si="12"/>
        <v>450</v>
      </c>
      <c r="R31" s="90" t="str">
        <f t="shared" si="13"/>
        <v>II</v>
      </c>
      <c r="S31" s="99" t="str">
        <f t="shared" si="14"/>
        <v>No Aceptable  o Aceptable con control específico</v>
      </c>
      <c r="T31" s="99" t="s">
        <v>4</v>
      </c>
      <c r="U31" s="430"/>
      <c r="V31" s="430"/>
      <c r="W31" s="430"/>
      <c r="X31" s="100" t="s">
        <v>373</v>
      </c>
      <c r="Y31" s="90" t="s">
        <v>4</v>
      </c>
      <c r="Z31" s="90" t="s">
        <v>86</v>
      </c>
      <c r="AA31" s="90" t="s">
        <v>86</v>
      </c>
      <c r="AB31" s="90" t="s">
        <v>86</v>
      </c>
      <c r="AC31" s="101" t="s">
        <v>374</v>
      </c>
      <c r="AD31" s="90" t="s">
        <v>86</v>
      </c>
      <c r="AE31" s="143" t="s">
        <v>86</v>
      </c>
      <c r="AF31" s="9"/>
      <c r="AG31" s="9"/>
      <c r="AH31" s="9"/>
      <c r="AI31" s="9"/>
      <c r="AJ31" s="9"/>
      <c r="AK31" s="9"/>
      <c r="AL31" s="9"/>
      <c r="AM31" s="9"/>
      <c r="AN31" s="9"/>
      <c r="AO31" s="9"/>
      <c r="AP31" s="9"/>
      <c r="AQ31" s="9"/>
      <c r="AR31" s="9"/>
      <c r="AS31" s="9"/>
      <c r="AT31" s="9"/>
      <c r="AU31" s="9"/>
    </row>
    <row r="32" spans="1:47" ht="93" customHeight="1">
      <c r="A32" s="463"/>
      <c r="B32" s="425"/>
      <c r="C32" s="90" t="s">
        <v>225</v>
      </c>
      <c r="D32" s="95" t="s">
        <v>20</v>
      </c>
      <c r="E32" s="108" t="s">
        <v>375</v>
      </c>
      <c r="F32" s="96" t="s">
        <v>86</v>
      </c>
      <c r="G32" s="96" t="s">
        <v>371</v>
      </c>
      <c r="H32" s="108" t="s">
        <v>376</v>
      </c>
      <c r="I32" s="90">
        <v>6</v>
      </c>
      <c r="J32" s="217" t="str">
        <f t="shared" si="8"/>
        <v>Alto</v>
      </c>
      <c r="K32" s="90">
        <v>3</v>
      </c>
      <c r="L32" s="217" t="str">
        <f t="shared" si="9"/>
        <v>Frecuente</v>
      </c>
      <c r="M32" s="90">
        <f t="shared" si="15"/>
        <v>18</v>
      </c>
      <c r="N32" s="217" t="str">
        <f t="shared" si="10"/>
        <v>Alto</v>
      </c>
      <c r="O32" s="90">
        <v>25</v>
      </c>
      <c r="P32" s="217" t="str">
        <f t="shared" si="11"/>
        <v>Grave</v>
      </c>
      <c r="Q32" s="90">
        <f t="shared" si="12"/>
        <v>450</v>
      </c>
      <c r="R32" s="90" t="str">
        <f t="shared" si="13"/>
        <v>II</v>
      </c>
      <c r="S32" s="99" t="str">
        <f t="shared" si="14"/>
        <v>No Aceptable  o Aceptable con control específico</v>
      </c>
      <c r="T32" s="99" t="s">
        <v>4</v>
      </c>
      <c r="U32" s="430"/>
      <c r="V32" s="430"/>
      <c r="W32" s="430"/>
      <c r="X32" s="100" t="s">
        <v>373</v>
      </c>
      <c r="Y32" s="90" t="s">
        <v>4</v>
      </c>
      <c r="Z32" s="90" t="s">
        <v>86</v>
      </c>
      <c r="AA32" s="90" t="s">
        <v>86</v>
      </c>
      <c r="AB32" s="90" t="s">
        <v>86</v>
      </c>
      <c r="AC32" s="97" t="s">
        <v>377</v>
      </c>
      <c r="AD32" s="90" t="s">
        <v>86</v>
      </c>
      <c r="AE32" s="143" t="s">
        <v>86</v>
      </c>
      <c r="AF32" s="9"/>
      <c r="AG32" s="9"/>
      <c r="AH32" s="9"/>
      <c r="AI32" s="9"/>
      <c r="AJ32" s="9"/>
      <c r="AK32" s="9"/>
      <c r="AL32" s="9"/>
      <c r="AM32" s="9"/>
      <c r="AN32" s="9"/>
      <c r="AO32" s="9"/>
      <c r="AP32" s="9"/>
      <c r="AQ32" s="9"/>
      <c r="AR32" s="9"/>
      <c r="AS32" s="9"/>
      <c r="AT32" s="9"/>
      <c r="AU32" s="9"/>
    </row>
    <row r="33" spans="1:47" ht="92.25" customHeight="1">
      <c r="A33" s="463"/>
      <c r="B33" s="425"/>
      <c r="C33" s="90" t="s">
        <v>289</v>
      </c>
      <c r="D33" s="90" t="s">
        <v>23</v>
      </c>
      <c r="E33" s="90" t="s">
        <v>378</v>
      </c>
      <c r="F33" s="98" t="s">
        <v>379</v>
      </c>
      <c r="G33" s="90" t="s">
        <v>380</v>
      </c>
      <c r="H33" s="98" t="s">
        <v>381</v>
      </c>
      <c r="I33" s="98">
        <v>2</v>
      </c>
      <c r="J33" s="216" t="str">
        <f t="shared" si="8"/>
        <v>Medio</v>
      </c>
      <c r="K33" s="98">
        <v>3</v>
      </c>
      <c r="L33" s="216" t="str">
        <f t="shared" si="9"/>
        <v>Frecuente</v>
      </c>
      <c r="M33" s="98">
        <f t="shared" si="15"/>
        <v>6</v>
      </c>
      <c r="N33" s="216" t="str">
        <f t="shared" si="10"/>
        <v>Medio</v>
      </c>
      <c r="O33" s="98">
        <v>10</v>
      </c>
      <c r="P33" s="216" t="str">
        <f t="shared" si="11"/>
        <v>Leve</v>
      </c>
      <c r="Q33" s="98">
        <f t="shared" si="12"/>
        <v>60</v>
      </c>
      <c r="R33" s="90" t="str">
        <f t="shared" si="13"/>
        <v>III</v>
      </c>
      <c r="S33" s="99" t="str">
        <f t="shared" si="14"/>
        <v>Aceptable</v>
      </c>
      <c r="T33" s="99" t="s">
        <v>4</v>
      </c>
      <c r="U33" s="430"/>
      <c r="V33" s="430"/>
      <c r="W33" s="430"/>
      <c r="X33" s="100" t="s">
        <v>382</v>
      </c>
      <c r="Y33" s="90" t="s">
        <v>4</v>
      </c>
      <c r="Z33" s="90" t="s">
        <v>86</v>
      </c>
      <c r="AA33" s="90" t="s">
        <v>86</v>
      </c>
      <c r="AB33" s="98" t="s">
        <v>383</v>
      </c>
      <c r="AC33" s="90" t="s">
        <v>384</v>
      </c>
      <c r="AD33" s="90" t="s">
        <v>86</v>
      </c>
      <c r="AE33" s="90" t="s">
        <v>86</v>
      </c>
      <c r="AF33" s="9"/>
      <c r="AG33" s="9"/>
      <c r="AH33" s="9"/>
      <c r="AI33" s="9"/>
      <c r="AJ33" s="9"/>
      <c r="AK33" s="9"/>
      <c r="AL33" s="9"/>
      <c r="AM33" s="9"/>
      <c r="AN33" s="9"/>
      <c r="AO33" s="9"/>
      <c r="AP33" s="9"/>
      <c r="AQ33" s="9"/>
      <c r="AR33" s="9"/>
      <c r="AS33" s="9"/>
      <c r="AT33" s="9"/>
      <c r="AU33" s="9"/>
    </row>
    <row r="34" spans="1:47" ht="155.25" customHeight="1">
      <c r="A34" s="463"/>
      <c r="B34" s="425"/>
      <c r="C34" s="90" t="s">
        <v>385</v>
      </c>
      <c r="D34" s="95" t="s">
        <v>23</v>
      </c>
      <c r="E34" s="90" t="s">
        <v>386</v>
      </c>
      <c r="F34" s="90" t="s">
        <v>387</v>
      </c>
      <c r="G34" s="98" t="s">
        <v>388</v>
      </c>
      <c r="H34" s="98" t="s">
        <v>389</v>
      </c>
      <c r="I34" s="98">
        <v>2</v>
      </c>
      <c r="J34" s="216" t="str">
        <f t="shared" si="8"/>
        <v>Medio</v>
      </c>
      <c r="K34" s="98">
        <v>1</v>
      </c>
      <c r="L34" s="216" t="str">
        <f t="shared" si="9"/>
        <v>Esporádica</v>
      </c>
      <c r="M34" s="98">
        <f t="shared" si="15"/>
        <v>2</v>
      </c>
      <c r="N34" s="216" t="str">
        <f t="shared" si="10"/>
        <v>Bajo</v>
      </c>
      <c r="O34" s="98">
        <v>25</v>
      </c>
      <c r="P34" s="216" t="str">
        <f t="shared" si="11"/>
        <v>Grave</v>
      </c>
      <c r="Q34" s="98">
        <f t="shared" si="12"/>
        <v>50</v>
      </c>
      <c r="R34" s="90" t="str">
        <f t="shared" si="13"/>
        <v>III</v>
      </c>
      <c r="S34" s="99" t="str">
        <f t="shared" si="14"/>
        <v>Aceptable</v>
      </c>
      <c r="T34" s="99" t="s">
        <v>4</v>
      </c>
      <c r="U34" s="430"/>
      <c r="V34" s="430"/>
      <c r="W34" s="430"/>
      <c r="X34" s="100" t="s">
        <v>390</v>
      </c>
      <c r="Y34" s="90" t="s">
        <v>4</v>
      </c>
      <c r="Z34" s="90" t="s">
        <v>86</v>
      </c>
      <c r="AA34" s="90" t="s">
        <v>86</v>
      </c>
      <c r="AB34" s="90" t="s">
        <v>86</v>
      </c>
      <c r="AC34" s="106" t="s">
        <v>391</v>
      </c>
      <c r="AD34" s="90" t="s">
        <v>86</v>
      </c>
      <c r="AE34" s="143" t="s">
        <v>86</v>
      </c>
      <c r="AF34" s="9"/>
      <c r="AG34" s="9"/>
      <c r="AH34" s="9"/>
      <c r="AI34" s="9"/>
      <c r="AJ34" s="9"/>
      <c r="AK34" s="9"/>
      <c r="AL34" s="9"/>
      <c r="AM34" s="9"/>
      <c r="AN34" s="9"/>
      <c r="AO34" s="9"/>
      <c r="AP34" s="9"/>
      <c r="AQ34" s="9"/>
      <c r="AR34" s="9"/>
      <c r="AS34" s="9"/>
      <c r="AT34" s="9"/>
      <c r="AU34" s="9"/>
    </row>
    <row r="35" spans="1:47" ht="117.75" customHeight="1">
      <c r="A35" s="463"/>
      <c r="B35" s="425"/>
      <c r="C35" s="90" t="s">
        <v>397</v>
      </c>
      <c r="D35" s="95" t="s">
        <v>23</v>
      </c>
      <c r="E35" s="90" t="s">
        <v>386</v>
      </c>
      <c r="F35" s="90" t="s">
        <v>86</v>
      </c>
      <c r="G35" s="98" t="s">
        <v>388</v>
      </c>
      <c r="H35" s="98" t="s">
        <v>381</v>
      </c>
      <c r="I35" s="98">
        <v>2</v>
      </c>
      <c r="J35" s="216" t="str">
        <f t="shared" si="8"/>
        <v>Medio</v>
      </c>
      <c r="K35" s="98">
        <v>3</v>
      </c>
      <c r="L35" s="216" t="str">
        <f t="shared" si="9"/>
        <v>Frecuente</v>
      </c>
      <c r="M35" s="98">
        <f t="shared" si="15"/>
        <v>6</v>
      </c>
      <c r="N35" s="216" t="str">
        <f t="shared" si="10"/>
        <v>Medio</v>
      </c>
      <c r="O35" s="98">
        <v>25</v>
      </c>
      <c r="P35" s="216" t="str">
        <f t="shared" si="11"/>
        <v>Grave</v>
      </c>
      <c r="Q35" s="98">
        <f t="shared" si="12"/>
        <v>150</v>
      </c>
      <c r="R35" s="90" t="str">
        <f t="shared" si="13"/>
        <v>II</v>
      </c>
      <c r="S35" s="99" t="str">
        <f t="shared" si="14"/>
        <v>No Aceptable  o Aceptable con control específico</v>
      </c>
      <c r="T35" s="99" t="s">
        <v>4</v>
      </c>
      <c r="U35" s="430"/>
      <c r="V35" s="430"/>
      <c r="W35" s="430"/>
      <c r="X35" s="100" t="s">
        <v>246</v>
      </c>
      <c r="Y35" s="90" t="s">
        <v>4</v>
      </c>
      <c r="Z35" s="90" t="s">
        <v>86</v>
      </c>
      <c r="AA35" s="90" t="s">
        <v>86</v>
      </c>
      <c r="AB35" s="90" t="s">
        <v>398</v>
      </c>
      <c r="AC35" s="106" t="s">
        <v>391</v>
      </c>
      <c r="AD35" s="90" t="s">
        <v>86</v>
      </c>
      <c r="AE35" s="90" t="s">
        <v>86</v>
      </c>
      <c r="AF35" s="9"/>
      <c r="AG35" s="9"/>
      <c r="AH35" s="9"/>
      <c r="AI35" s="9"/>
      <c r="AJ35" s="9"/>
      <c r="AK35" s="9"/>
      <c r="AL35" s="9"/>
      <c r="AM35" s="9"/>
      <c r="AN35" s="9"/>
      <c r="AO35" s="9"/>
      <c r="AP35" s="9"/>
      <c r="AQ35" s="9"/>
      <c r="AR35" s="9"/>
      <c r="AS35" s="9"/>
      <c r="AT35" s="9"/>
      <c r="AU35" s="9"/>
    </row>
    <row r="36" spans="1:47" ht="152.25" customHeight="1">
      <c r="A36" s="463"/>
      <c r="B36" s="425"/>
      <c r="C36" s="90" t="s">
        <v>392</v>
      </c>
      <c r="D36" s="90" t="s">
        <v>23</v>
      </c>
      <c r="E36" s="90" t="s">
        <v>393</v>
      </c>
      <c r="F36" s="96" t="s">
        <v>339</v>
      </c>
      <c r="G36" s="98" t="s">
        <v>394</v>
      </c>
      <c r="H36" s="90" t="s">
        <v>395</v>
      </c>
      <c r="I36" s="98">
        <v>2</v>
      </c>
      <c r="J36" s="216" t="str">
        <f t="shared" si="8"/>
        <v>Medio</v>
      </c>
      <c r="K36" s="98">
        <v>1</v>
      </c>
      <c r="L36" s="216" t="str">
        <f t="shared" si="9"/>
        <v>Esporádica</v>
      </c>
      <c r="M36" s="98">
        <f t="shared" si="15"/>
        <v>2</v>
      </c>
      <c r="N36" s="216" t="str">
        <f t="shared" si="10"/>
        <v>Bajo</v>
      </c>
      <c r="O36" s="98">
        <v>10</v>
      </c>
      <c r="P36" s="216" t="str">
        <f t="shared" si="11"/>
        <v>Leve</v>
      </c>
      <c r="Q36" s="98">
        <f t="shared" si="12"/>
        <v>20</v>
      </c>
      <c r="R36" s="90" t="str">
        <f t="shared" si="13"/>
        <v>IV</v>
      </c>
      <c r="S36" s="99" t="str">
        <f t="shared" si="14"/>
        <v>Aceptable</v>
      </c>
      <c r="T36" s="99" t="s">
        <v>4</v>
      </c>
      <c r="U36" s="430"/>
      <c r="V36" s="430"/>
      <c r="W36" s="430"/>
      <c r="X36" s="100" t="s">
        <v>390</v>
      </c>
      <c r="Y36" s="90" t="s">
        <v>8</v>
      </c>
      <c r="Z36" s="90" t="s">
        <v>86</v>
      </c>
      <c r="AA36" s="90" t="s">
        <v>86</v>
      </c>
      <c r="AB36" s="90" t="s">
        <v>86</v>
      </c>
      <c r="AC36" s="106" t="s">
        <v>396</v>
      </c>
      <c r="AD36" s="90" t="s">
        <v>86</v>
      </c>
      <c r="AE36" s="143" t="s">
        <v>86</v>
      </c>
      <c r="AF36" s="9"/>
      <c r="AG36" s="9"/>
      <c r="AH36" s="9"/>
      <c r="AI36" s="9"/>
      <c r="AJ36" s="9"/>
      <c r="AK36" s="9"/>
      <c r="AL36" s="9"/>
      <c r="AM36" s="9"/>
      <c r="AN36" s="9"/>
      <c r="AO36" s="9"/>
      <c r="AP36" s="9"/>
      <c r="AQ36" s="9"/>
      <c r="AR36" s="9"/>
      <c r="AS36" s="9"/>
      <c r="AT36" s="9"/>
      <c r="AU36" s="9"/>
    </row>
    <row r="37" spans="1:47" ht="154.5" customHeight="1">
      <c r="A37" s="463"/>
      <c r="B37" s="425"/>
      <c r="C37" s="90" t="s">
        <v>399</v>
      </c>
      <c r="D37" s="95" t="s">
        <v>23</v>
      </c>
      <c r="E37" s="90" t="s">
        <v>400</v>
      </c>
      <c r="F37" s="96" t="s">
        <v>86</v>
      </c>
      <c r="G37" s="98" t="s">
        <v>401</v>
      </c>
      <c r="H37" s="90" t="s">
        <v>297</v>
      </c>
      <c r="I37" s="98">
        <v>6</v>
      </c>
      <c r="J37" s="216" t="str">
        <f t="shared" si="8"/>
        <v>Alto</v>
      </c>
      <c r="K37" s="98">
        <v>2</v>
      </c>
      <c r="L37" s="216" t="str">
        <f t="shared" si="9"/>
        <v>Ocasional</v>
      </c>
      <c r="M37" s="98">
        <f t="shared" si="15"/>
        <v>12</v>
      </c>
      <c r="N37" s="216" t="str">
        <f t="shared" si="10"/>
        <v>Alto</v>
      </c>
      <c r="O37" s="98">
        <v>25</v>
      </c>
      <c r="P37" s="216" t="str">
        <f t="shared" si="11"/>
        <v>Grave</v>
      </c>
      <c r="Q37" s="98">
        <f t="shared" si="12"/>
        <v>300</v>
      </c>
      <c r="R37" s="90" t="str">
        <f t="shared" si="13"/>
        <v>II</v>
      </c>
      <c r="S37" s="99" t="str">
        <f t="shared" si="14"/>
        <v>No Aceptable  o Aceptable con control específico</v>
      </c>
      <c r="T37" s="99" t="s">
        <v>4</v>
      </c>
      <c r="U37" s="430"/>
      <c r="V37" s="430"/>
      <c r="W37" s="430"/>
      <c r="X37" s="100" t="s">
        <v>254</v>
      </c>
      <c r="Y37" s="90" t="s">
        <v>4</v>
      </c>
      <c r="Z37" s="90" t="s">
        <v>86</v>
      </c>
      <c r="AA37" s="90" t="s">
        <v>86</v>
      </c>
      <c r="AB37" s="90" t="s">
        <v>86</v>
      </c>
      <c r="AC37" s="106" t="s">
        <v>402</v>
      </c>
      <c r="AD37" s="90" t="s">
        <v>86</v>
      </c>
      <c r="AE37" s="143" t="s">
        <v>86</v>
      </c>
      <c r="AF37" s="9"/>
      <c r="AG37" s="9"/>
      <c r="AH37" s="9"/>
      <c r="AI37" s="9"/>
      <c r="AJ37" s="9"/>
      <c r="AK37" s="9"/>
      <c r="AL37" s="9"/>
      <c r="AM37" s="9"/>
      <c r="AN37" s="9"/>
      <c r="AO37" s="9"/>
      <c r="AP37" s="9"/>
      <c r="AQ37" s="9"/>
      <c r="AR37" s="9"/>
      <c r="AS37" s="9"/>
      <c r="AT37" s="9"/>
      <c r="AU37" s="9"/>
    </row>
    <row r="38" spans="1:47" ht="154.5" customHeight="1">
      <c r="A38" s="463"/>
      <c r="B38" s="425"/>
      <c r="C38" s="109" t="s">
        <v>403</v>
      </c>
      <c r="D38" s="95" t="s">
        <v>23</v>
      </c>
      <c r="E38" s="98" t="s">
        <v>404</v>
      </c>
      <c r="F38" s="109" t="s">
        <v>405</v>
      </c>
      <c r="G38" s="109" t="s">
        <v>406</v>
      </c>
      <c r="H38" s="109" t="s">
        <v>407</v>
      </c>
      <c r="I38" s="98">
        <v>2</v>
      </c>
      <c r="J38" s="216" t="str">
        <f t="shared" ref="J38:J39" si="16">+IF(I38="","Bajo",IF(I38=2,"Medio",IF(I38=6,"Alto",IF(I38=10,"Muy Alto",""))))</f>
        <v>Medio</v>
      </c>
      <c r="K38" s="98">
        <v>2</v>
      </c>
      <c r="L38" s="216" t="str">
        <f t="shared" ref="L38:L39" si="17">+IF(K38=0,"",IF(K38=1,"Esporádica",IF(K38=2,"Ocasional",IF(K38=3,"Frecuente",IF(K38=4,"Continua","")))))</f>
        <v>Ocasional</v>
      </c>
      <c r="M38" s="98">
        <f t="shared" ref="M38:M39" si="18">+IF(I38="",K38,(K38*I38))</f>
        <v>4</v>
      </c>
      <c r="N38" s="216" t="str">
        <f t="shared" ref="N38:N39" si="19">+IF(M38=0,"",IF(M38&lt;5,"Bajo",IF(M38&lt;9,"Medio",IF(M38&lt;21,"Alto",IF(M38&lt;41,"Muy Alto","")))))</f>
        <v>Bajo</v>
      </c>
      <c r="O38" s="98">
        <v>100</v>
      </c>
      <c r="P38" s="216" t="str">
        <f t="shared" ref="P38:P39" si="20">+IF(O38=0,"",IF(O38&lt;11,"Leve",IF(O38&lt;26,"Grave",IF(O38&lt;61,"Muy Grave",IF(O38&lt;101,"Muerte","")))))</f>
        <v>Muerte</v>
      </c>
      <c r="Q38" s="98">
        <f t="shared" ref="Q38:Q39" si="21">+O38*M38</f>
        <v>400</v>
      </c>
      <c r="R38" s="90" t="str">
        <f t="shared" ref="R38:R39" si="22">+IF(Q38=0,"",IF(Q38&lt;21,"IV",IF(Q38&lt;121,"III",IF(Q38&lt;501,"II",IF(Q38&lt;4001,"I","")))))</f>
        <v>II</v>
      </c>
      <c r="S38" s="99" t="str">
        <f t="shared" ref="S38:S39" si="23">+IF(R38=0,"",IF(R38="I","No Aceptable",IF(R38="II","No Aceptable  o Aceptable con control específico",IF(R38="III","Aceptable",IF(R38="IV","Aceptable","")))))</f>
        <v>No Aceptable  o Aceptable con control específico</v>
      </c>
      <c r="T38" s="99" t="s">
        <v>4</v>
      </c>
      <c r="U38" s="430"/>
      <c r="V38" s="430"/>
      <c r="W38" s="430"/>
      <c r="X38" s="100" t="s">
        <v>408</v>
      </c>
      <c r="Y38" s="90" t="s">
        <v>8</v>
      </c>
      <c r="Z38" s="90" t="s">
        <v>86</v>
      </c>
      <c r="AA38" s="90" t="s">
        <v>86</v>
      </c>
      <c r="AB38" s="98" t="s">
        <v>383</v>
      </c>
      <c r="AC38" s="110" t="s">
        <v>409</v>
      </c>
      <c r="AD38" s="90" t="s">
        <v>86</v>
      </c>
      <c r="AE38" s="143" t="s">
        <v>86</v>
      </c>
      <c r="AF38" s="9"/>
      <c r="AG38" s="9"/>
      <c r="AH38" s="9"/>
      <c r="AI38" s="9"/>
      <c r="AJ38" s="9"/>
      <c r="AK38" s="9"/>
      <c r="AL38" s="9"/>
      <c r="AM38" s="9"/>
      <c r="AN38" s="9"/>
      <c r="AO38" s="9"/>
      <c r="AP38" s="9"/>
      <c r="AQ38" s="9"/>
      <c r="AR38" s="9"/>
      <c r="AS38" s="9"/>
      <c r="AT38" s="9"/>
      <c r="AU38" s="9"/>
    </row>
    <row r="39" spans="1:47" ht="132.75" customHeight="1">
      <c r="A39" s="463"/>
      <c r="B39" s="425"/>
      <c r="C39" s="109" t="s">
        <v>410</v>
      </c>
      <c r="D39" s="96" t="s">
        <v>23</v>
      </c>
      <c r="E39" s="98" t="s">
        <v>411</v>
      </c>
      <c r="F39" s="96" t="s">
        <v>86</v>
      </c>
      <c r="G39" s="109" t="s">
        <v>412</v>
      </c>
      <c r="H39" s="109" t="s">
        <v>413</v>
      </c>
      <c r="I39" s="98">
        <v>2</v>
      </c>
      <c r="J39" s="216" t="str">
        <f t="shared" si="16"/>
        <v>Medio</v>
      </c>
      <c r="K39" s="98">
        <v>2</v>
      </c>
      <c r="L39" s="216" t="str">
        <f t="shared" si="17"/>
        <v>Ocasional</v>
      </c>
      <c r="M39" s="98">
        <f t="shared" si="18"/>
        <v>4</v>
      </c>
      <c r="N39" s="216" t="str">
        <f t="shared" si="19"/>
        <v>Bajo</v>
      </c>
      <c r="O39" s="98">
        <v>60</v>
      </c>
      <c r="P39" s="216" t="str">
        <f t="shared" si="20"/>
        <v>Muy Grave</v>
      </c>
      <c r="Q39" s="98">
        <f t="shared" si="21"/>
        <v>240</v>
      </c>
      <c r="R39" s="98" t="str">
        <f t="shared" si="22"/>
        <v>II</v>
      </c>
      <c r="S39" s="111" t="str">
        <f t="shared" si="23"/>
        <v>No Aceptable  o Aceptable con control específico</v>
      </c>
      <c r="T39" s="111" t="s">
        <v>4</v>
      </c>
      <c r="U39" s="430"/>
      <c r="V39" s="430"/>
      <c r="W39" s="430"/>
      <c r="X39" s="112" t="s">
        <v>414</v>
      </c>
      <c r="Y39" s="98" t="s">
        <v>4</v>
      </c>
      <c r="Z39" s="90" t="s">
        <v>86</v>
      </c>
      <c r="AA39" s="90" t="s">
        <v>86</v>
      </c>
      <c r="AB39" s="90" t="s">
        <v>86</v>
      </c>
      <c r="AC39" s="110" t="s">
        <v>415</v>
      </c>
      <c r="AD39" s="90" t="s">
        <v>86</v>
      </c>
      <c r="AE39" s="143" t="s">
        <v>86</v>
      </c>
      <c r="AF39" s="9"/>
      <c r="AG39" s="9"/>
      <c r="AH39" s="9"/>
      <c r="AI39" s="9"/>
      <c r="AJ39" s="9"/>
      <c r="AK39" s="9"/>
      <c r="AL39" s="9"/>
      <c r="AM39" s="9"/>
      <c r="AN39" s="9"/>
      <c r="AO39" s="9"/>
      <c r="AP39" s="9"/>
      <c r="AQ39" s="9"/>
      <c r="AR39" s="9"/>
      <c r="AS39" s="9"/>
      <c r="AT39" s="9"/>
      <c r="AU39" s="9"/>
    </row>
    <row r="40" spans="1:47" ht="154.5" customHeight="1">
      <c r="A40" s="463"/>
      <c r="B40" s="425"/>
      <c r="C40" s="221" t="s">
        <v>76</v>
      </c>
      <c r="D40" s="222" t="s">
        <v>23</v>
      </c>
      <c r="E40" s="221" t="s">
        <v>426</v>
      </c>
      <c r="F40" s="221" t="s">
        <v>427</v>
      </c>
      <c r="G40" s="221" t="s">
        <v>428</v>
      </c>
      <c r="H40" s="221" t="s">
        <v>429</v>
      </c>
      <c r="I40" s="98">
        <v>2</v>
      </c>
      <c r="J40" s="217" t="str">
        <f t="shared" si="8"/>
        <v>Medio</v>
      </c>
      <c r="K40" s="98">
        <v>3</v>
      </c>
      <c r="L40" s="217" t="str">
        <f t="shared" si="9"/>
        <v>Frecuente</v>
      </c>
      <c r="M40" s="98">
        <f>+IF(I40="",K40,(K40*I40))</f>
        <v>6</v>
      </c>
      <c r="N40" s="217" t="str">
        <f t="shared" si="10"/>
        <v>Medio</v>
      </c>
      <c r="O40" s="98">
        <v>100</v>
      </c>
      <c r="P40" s="217" t="str">
        <f t="shared" si="11"/>
        <v>Muerte</v>
      </c>
      <c r="Q40" s="98">
        <f t="shared" si="12"/>
        <v>600</v>
      </c>
      <c r="R40" s="90" t="str">
        <f t="shared" si="13"/>
        <v>I</v>
      </c>
      <c r="S40" s="99" t="str">
        <f t="shared" si="14"/>
        <v>No Aceptable</v>
      </c>
      <c r="T40" s="99" t="s">
        <v>4</v>
      </c>
      <c r="U40" s="430"/>
      <c r="V40" s="430"/>
      <c r="W40" s="430"/>
      <c r="X40" s="100" t="s">
        <v>254</v>
      </c>
      <c r="Y40" s="98" t="s">
        <v>4</v>
      </c>
      <c r="Z40" s="90" t="s">
        <v>86</v>
      </c>
      <c r="AA40" s="90" t="s">
        <v>86</v>
      </c>
      <c r="AB40" s="98" t="s">
        <v>383</v>
      </c>
      <c r="AC40" s="110" t="s">
        <v>430</v>
      </c>
      <c r="AD40" s="90" t="s">
        <v>431</v>
      </c>
      <c r="AE40" s="143" t="s">
        <v>86</v>
      </c>
      <c r="AF40" s="9"/>
      <c r="AG40" s="9"/>
      <c r="AH40" s="9"/>
      <c r="AI40" s="9"/>
      <c r="AJ40" s="9"/>
      <c r="AK40" s="9"/>
      <c r="AL40" s="9"/>
      <c r="AM40" s="9"/>
      <c r="AN40" s="9"/>
      <c r="AO40" s="9"/>
      <c r="AP40" s="9"/>
      <c r="AQ40" s="9"/>
      <c r="AR40" s="9"/>
      <c r="AS40" s="9"/>
      <c r="AT40" s="9"/>
      <c r="AU40" s="9"/>
    </row>
    <row r="41" spans="1:47" ht="132.75" customHeight="1">
      <c r="A41" s="463"/>
      <c r="B41" s="425"/>
      <c r="C41" s="221" t="s">
        <v>306</v>
      </c>
      <c r="D41" s="223" t="s">
        <v>23</v>
      </c>
      <c r="E41" s="221"/>
      <c r="F41" s="223"/>
      <c r="G41" s="221" t="s">
        <v>428</v>
      </c>
      <c r="H41" s="221" t="s">
        <v>432</v>
      </c>
      <c r="I41" s="98">
        <v>2</v>
      </c>
      <c r="J41" s="216" t="str">
        <f t="shared" si="8"/>
        <v>Medio</v>
      </c>
      <c r="K41" s="98">
        <v>2</v>
      </c>
      <c r="L41" s="216" t="str">
        <f t="shared" si="9"/>
        <v>Ocasional</v>
      </c>
      <c r="M41" s="98">
        <f t="shared" si="15"/>
        <v>4</v>
      </c>
      <c r="N41" s="216" t="str">
        <f t="shared" si="10"/>
        <v>Bajo</v>
      </c>
      <c r="O41" s="98">
        <v>60</v>
      </c>
      <c r="P41" s="216" t="str">
        <f t="shared" si="11"/>
        <v>Muy Grave</v>
      </c>
      <c r="Q41" s="98">
        <f t="shared" si="12"/>
        <v>240</v>
      </c>
      <c r="R41" s="98" t="str">
        <f t="shared" si="13"/>
        <v>II</v>
      </c>
      <c r="S41" s="111" t="str">
        <f t="shared" si="14"/>
        <v>No Aceptable  o Aceptable con control específico</v>
      </c>
      <c r="T41" s="111" t="s">
        <v>4</v>
      </c>
      <c r="U41" s="430"/>
      <c r="V41" s="430"/>
      <c r="W41" s="430"/>
      <c r="X41" s="112" t="s">
        <v>414</v>
      </c>
      <c r="Y41" s="98" t="s">
        <v>4</v>
      </c>
      <c r="Z41" s="90" t="s">
        <v>86</v>
      </c>
      <c r="AA41" s="90" t="s">
        <v>86</v>
      </c>
      <c r="AB41" s="90" t="s">
        <v>86</v>
      </c>
      <c r="AC41" s="110" t="s">
        <v>433</v>
      </c>
      <c r="AD41" s="90" t="s">
        <v>86</v>
      </c>
      <c r="AE41" s="143" t="s">
        <v>86</v>
      </c>
      <c r="AF41" s="9"/>
      <c r="AG41" s="9"/>
      <c r="AH41" s="9"/>
      <c r="AI41" s="9"/>
      <c r="AJ41" s="9"/>
      <c r="AK41" s="9"/>
      <c r="AL41" s="9"/>
      <c r="AM41" s="9"/>
      <c r="AN41" s="9"/>
      <c r="AO41" s="9"/>
      <c r="AP41" s="9"/>
      <c r="AQ41" s="9"/>
      <c r="AR41" s="9"/>
      <c r="AS41" s="9"/>
      <c r="AT41" s="9"/>
      <c r="AU41" s="9"/>
    </row>
    <row r="42" spans="1:47" ht="138.75" customHeight="1">
      <c r="A42" s="463"/>
      <c r="B42" s="425"/>
      <c r="C42" s="90" t="s">
        <v>234</v>
      </c>
      <c r="D42" s="95" t="s">
        <v>26</v>
      </c>
      <c r="E42" s="90" t="s">
        <v>416</v>
      </c>
      <c r="F42" s="96" t="s">
        <v>86</v>
      </c>
      <c r="G42" s="98" t="s">
        <v>417</v>
      </c>
      <c r="H42" s="98" t="s">
        <v>418</v>
      </c>
      <c r="I42" s="90">
        <v>2</v>
      </c>
      <c r="J42" s="217" t="str">
        <f t="shared" si="8"/>
        <v>Medio</v>
      </c>
      <c r="K42" s="90">
        <v>2</v>
      </c>
      <c r="L42" s="217" t="str">
        <f t="shared" si="9"/>
        <v>Ocasional</v>
      </c>
      <c r="M42" s="90">
        <f t="shared" si="15"/>
        <v>4</v>
      </c>
      <c r="N42" s="217" t="str">
        <f t="shared" si="10"/>
        <v>Bajo</v>
      </c>
      <c r="O42" s="90">
        <v>100</v>
      </c>
      <c r="P42" s="217" t="str">
        <f t="shared" si="11"/>
        <v>Muerte</v>
      </c>
      <c r="Q42" s="90">
        <f t="shared" si="12"/>
        <v>400</v>
      </c>
      <c r="R42" s="90" t="str">
        <f t="shared" si="13"/>
        <v>II</v>
      </c>
      <c r="S42" s="99" t="str">
        <f t="shared" si="14"/>
        <v>No Aceptable  o Aceptable con control específico</v>
      </c>
      <c r="T42" s="99" t="s">
        <v>4</v>
      </c>
      <c r="U42" s="431"/>
      <c r="V42" s="431"/>
      <c r="W42" s="431"/>
      <c r="X42" s="100" t="s">
        <v>238</v>
      </c>
      <c r="Y42" s="90" t="s">
        <v>4</v>
      </c>
      <c r="Z42" s="90" t="s">
        <v>86</v>
      </c>
      <c r="AA42" s="90" t="s">
        <v>86</v>
      </c>
      <c r="AB42" s="90" t="s">
        <v>86</v>
      </c>
      <c r="AC42" s="110" t="s">
        <v>419</v>
      </c>
      <c r="AD42" s="90" t="s">
        <v>86</v>
      </c>
      <c r="AE42" s="143" t="s">
        <v>86</v>
      </c>
      <c r="AF42" s="9"/>
      <c r="AG42" s="9"/>
      <c r="AH42" s="9"/>
      <c r="AI42" s="9"/>
      <c r="AJ42" s="9"/>
      <c r="AK42" s="9"/>
      <c r="AL42" s="9"/>
      <c r="AM42" s="9"/>
      <c r="AN42" s="9"/>
      <c r="AO42" s="9"/>
      <c r="AP42" s="9"/>
      <c r="AQ42" s="9"/>
      <c r="AR42" s="9"/>
      <c r="AS42" s="9"/>
      <c r="AT42" s="9"/>
      <c r="AU42" s="9"/>
    </row>
    <row r="43" spans="1:47" ht="15.75" customHeight="1">
      <c r="B43" s="9"/>
      <c r="C43" s="9"/>
      <c r="D43" s="9"/>
      <c r="E43" s="9"/>
      <c r="F43" s="9"/>
      <c r="G43" s="9"/>
      <c r="H43" s="9"/>
      <c r="I43" s="42"/>
      <c r="J43" s="42"/>
      <c r="K43" s="42"/>
      <c r="L43" s="42"/>
      <c r="M43" s="42"/>
      <c r="N43" s="42"/>
      <c r="O43" s="42"/>
      <c r="P43" s="42"/>
      <c r="Q43" s="42"/>
      <c r="R43" s="42"/>
      <c r="S43" s="42"/>
      <c r="T43" s="42"/>
      <c r="U43" s="9"/>
      <c r="V43" s="9"/>
      <c r="W43" s="42"/>
      <c r="X43" s="42"/>
      <c r="Y43" s="42"/>
      <c r="Z43" s="42"/>
      <c r="AA43" s="42"/>
      <c r="AB43" s="42"/>
      <c r="AC43" s="44"/>
      <c r="AD43" s="42"/>
      <c r="AE43" s="9"/>
      <c r="AF43" s="9"/>
      <c r="AG43" s="9"/>
      <c r="AH43" s="9"/>
      <c r="AI43" s="9"/>
      <c r="AJ43" s="9"/>
      <c r="AK43" s="9"/>
      <c r="AL43" s="9"/>
      <c r="AM43" s="9"/>
      <c r="AN43" s="9"/>
      <c r="AO43" s="9"/>
      <c r="AP43" s="9"/>
      <c r="AQ43" s="9"/>
      <c r="AR43" s="9"/>
      <c r="AS43" s="9"/>
      <c r="AT43" s="9"/>
      <c r="AU43" s="9"/>
    </row>
    <row r="44" spans="1:47" ht="15.75" customHeight="1">
      <c r="B44" s="9"/>
      <c r="C44" s="9"/>
      <c r="D44" s="9"/>
      <c r="E44" s="9"/>
      <c r="F44" s="9"/>
      <c r="G44" s="9"/>
      <c r="H44" s="9"/>
      <c r="I44" s="42"/>
      <c r="J44" s="42"/>
      <c r="K44" s="42"/>
      <c r="L44" s="42"/>
      <c r="M44" s="42"/>
      <c r="N44" s="42"/>
      <c r="O44" s="42"/>
      <c r="P44" s="42"/>
      <c r="Q44" s="42"/>
      <c r="R44" s="42"/>
      <c r="S44" s="42"/>
      <c r="T44" s="42"/>
      <c r="U44" s="9"/>
      <c r="V44" s="9"/>
      <c r="W44" s="42"/>
      <c r="X44" s="42"/>
      <c r="Y44" s="42"/>
      <c r="Z44" s="42"/>
      <c r="AA44" s="42"/>
      <c r="AB44" s="42"/>
      <c r="AC44" s="44"/>
      <c r="AD44" s="42"/>
      <c r="AE44" s="9"/>
      <c r="AF44" s="9"/>
      <c r="AG44" s="9"/>
      <c r="AH44" s="9"/>
      <c r="AI44" s="9"/>
      <c r="AJ44" s="9"/>
      <c r="AK44" s="9"/>
      <c r="AL44" s="9"/>
      <c r="AM44" s="9"/>
      <c r="AN44" s="9"/>
      <c r="AO44" s="9"/>
      <c r="AP44" s="9"/>
      <c r="AQ44" s="9"/>
      <c r="AR44" s="9"/>
      <c r="AS44" s="9"/>
      <c r="AT44" s="9"/>
      <c r="AU44" s="9"/>
    </row>
    <row r="45" spans="1:47" ht="15.75" customHeight="1">
      <c r="B45" s="9"/>
      <c r="C45" s="9"/>
      <c r="D45" s="9"/>
      <c r="E45" s="9"/>
      <c r="F45" s="9"/>
      <c r="G45" s="9"/>
      <c r="H45" s="9"/>
      <c r="I45" s="42"/>
      <c r="J45" s="42"/>
      <c r="K45" s="42"/>
      <c r="L45" s="42"/>
      <c r="M45" s="42"/>
      <c r="N45" s="42"/>
      <c r="O45" s="42"/>
      <c r="P45" s="42"/>
      <c r="Q45" s="42"/>
      <c r="R45" s="42"/>
      <c r="S45" s="42"/>
      <c r="T45" s="42"/>
      <c r="U45" s="9"/>
      <c r="V45" s="9"/>
      <c r="W45" s="42"/>
      <c r="X45" s="42"/>
      <c r="Y45" s="42"/>
      <c r="Z45" s="42"/>
      <c r="AA45" s="42"/>
      <c r="AB45" s="42"/>
      <c r="AC45" s="44"/>
      <c r="AD45" s="42"/>
      <c r="AE45" s="9"/>
      <c r="AF45" s="9"/>
      <c r="AG45" s="9"/>
      <c r="AH45" s="9"/>
      <c r="AI45" s="9"/>
      <c r="AJ45" s="9"/>
      <c r="AK45" s="9"/>
      <c r="AL45" s="9"/>
      <c r="AM45" s="9"/>
      <c r="AN45" s="9"/>
      <c r="AO45" s="9"/>
      <c r="AP45" s="9"/>
      <c r="AQ45" s="9"/>
      <c r="AR45" s="9"/>
      <c r="AS45" s="9"/>
      <c r="AT45" s="9"/>
      <c r="AU45" s="9"/>
    </row>
    <row r="46" spans="1:47" ht="15.75" customHeight="1">
      <c r="B46" s="9"/>
      <c r="C46" s="9"/>
      <c r="D46" s="9"/>
      <c r="E46" s="9"/>
      <c r="F46" s="9"/>
      <c r="G46" s="9"/>
      <c r="H46" s="9"/>
      <c r="I46" s="42"/>
      <c r="J46" s="42"/>
      <c r="K46" s="42"/>
      <c r="L46" s="42"/>
      <c r="M46" s="42"/>
      <c r="N46" s="42"/>
      <c r="O46" s="42"/>
      <c r="P46" s="42"/>
      <c r="Q46" s="42"/>
      <c r="R46" s="42"/>
      <c r="S46" s="42"/>
      <c r="T46" s="42"/>
      <c r="U46" s="9"/>
      <c r="V46" s="9"/>
      <c r="W46" s="42"/>
      <c r="X46" s="42"/>
      <c r="Y46" s="42"/>
      <c r="Z46" s="42"/>
      <c r="AA46" s="42"/>
      <c r="AB46" s="42"/>
      <c r="AC46" s="44"/>
      <c r="AD46" s="42"/>
      <c r="AE46" s="9"/>
      <c r="AF46" s="9"/>
      <c r="AG46" s="9"/>
      <c r="AH46" s="9"/>
      <c r="AI46" s="9"/>
      <c r="AJ46" s="9"/>
      <c r="AK46" s="9"/>
      <c r="AL46" s="9"/>
      <c r="AM46" s="9"/>
      <c r="AN46" s="9"/>
      <c r="AO46" s="9"/>
      <c r="AP46" s="9"/>
      <c r="AQ46" s="9"/>
      <c r="AR46" s="9"/>
      <c r="AS46" s="9"/>
      <c r="AT46" s="9"/>
      <c r="AU46" s="9"/>
    </row>
    <row r="47" spans="1:47" ht="15.75" customHeight="1">
      <c r="B47" s="9"/>
      <c r="C47" s="9"/>
      <c r="D47" s="9"/>
      <c r="E47" s="9"/>
      <c r="F47" s="9"/>
      <c r="G47" s="9"/>
      <c r="H47" s="9"/>
      <c r="I47" s="42"/>
      <c r="J47" s="42"/>
      <c r="K47" s="42"/>
      <c r="L47" s="42"/>
      <c r="M47" s="42"/>
      <c r="N47" s="42"/>
      <c r="O47" s="42"/>
      <c r="P47" s="42"/>
      <c r="Q47" s="42"/>
      <c r="R47" s="42"/>
      <c r="S47" s="42"/>
      <c r="T47" s="42"/>
      <c r="U47" s="9"/>
      <c r="V47" s="9"/>
      <c r="W47" s="42"/>
      <c r="X47" s="42"/>
      <c r="Y47" s="42"/>
      <c r="Z47" s="42"/>
      <c r="AA47" s="42"/>
      <c r="AB47" s="42"/>
      <c r="AC47" s="44"/>
      <c r="AD47" s="42"/>
      <c r="AE47" s="9"/>
      <c r="AF47" s="9"/>
      <c r="AG47" s="9"/>
      <c r="AH47" s="9"/>
      <c r="AI47" s="9"/>
      <c r="AJ47" s="9"/>
      <c r="AK47" s="9"/>
      <c r="AL47" s="9"/>
      <c r="AM47" s="9"/>
      <c r="AN47" s="9"/>
      <c r="AO47" s="9"/>
      <c r="AP47" s="9"/>
      <c r="AQ47" s="9"/>
      <c r="AR47" s="9"/>
      <c r="AS47" s="9"/>
      <c r="AT47" s="9"/>
      <c r="AU47" s="9"/>
    </row>
    <row r="48" spans="1:47" ht="15.75" customHeight="1">
      <c r="B48" s="9"/>
      <c r="C48" s="9"/>
      <c r="D48" s="9"/>
      <c r="E48" s="9"/>
      <c r="F48" s="9"/>
      <c r="G48" s="9"/>
      <c r="H48" s="9"/>
      <c r="I48" s="42"/>
      <c r="J48" s="42"/>
      <c r="K48" s="42"/>
      <c r="L48" s="42"/>
      <c r="M48" s="42"/>
      <c r="N48" s="42"/>
      <c r="O48" s="42"/>
      <c r="P48" s="42"/>
      <c r="Q48" s="42"/>
      <c r="R48" s="42"/>
      <c r="S48" s="42"/>
      <c r="T48" s="42"/>
      <c r="U48" s="9"/>
      <c r="V48" s="9"/>
      <c r="W48" s="42"/>
      <c r="X48" s="42"/>
      <c r="Y48" s="42"/>
      <c r="Z48" s="42"/>
      <c r="AA48" s="42"/>
      <c r="AB48" s="42"/>
      <c r="AC48" s="44"/>
      <c r="AD48" s="42"/>
      <c r="AE48" s="9"/>
      <c r="AF48" s="9"/>
      <c r="AG48" s="9"/>
      <c r="AH48" s="9"/>
      <c r="AI48" s="9"/>
      <c r="AJ48" s="9"/>
      <c r="AK48" s="9"/>
      <c r="AL48" s="9"/>
      <c r="AM48" s="9"/>
      <c r="AN48" s="9"/>
      <c r="AO48" s="9"/>
      <c r="AP48" s="9"/>
      <c r="AQ48" s="9"/>
      <c r="AR48" s="9"/>
      <c r="AS48" s="9"/>
      <c r="AT48" s="9"/>
      <c r="AU48" s="9"/>
    </row>
    <row r="49" spans="2:47" ht="15.75" customHeight="1">
      <c r="B49" s="9"/>
      <c r="C49" s="9"/>
      <c r="D49" s="9"/>
      <c r="E49" s="9"/>
      <c r="F49" s="9"/>
      <c r="G49" s="9"/>
      <c r="H49" s="9"/>
      <c r="I49" s="42"/>
      <c r="J49" s="42"/>
      <c r="K49" s="42"/>
      <c r="L49" s="42"/>
      <c r="M49" s="42"/>
      <c r="N49" s="42"/>
      <c r="O49" s="42"/>
      <c r="P49" s="42"/>
      <c r="Q49" s="42"/>
      <c r="R49" s="42"/>
      <c r="S49" s="42"/>
      <c r="T49" s="42"/>
      <c r="U49" s="9"/>
      <c r="V49" s="9"/>
      <c r="W49" s="42"/>
      <c r="X49" s="42"/>
      <c r="Y49" s="42"/>
      <c r="Z49" s="42"/>
      <c r="AA49" s="42"/>
      <c r="AB49" s="42"/>
      <c r="AC49" s="44"/>
      <c r="AD49" s="42"/>
      <c r="AE49" s="9"/>
      <c r="AF49" s="9"/>
      <c r="AG49" s="9"/>
      <c r="AH49" s="9"/>
      <c r="AI49" s="9"/>
      <c r="AJ49" s="9"/>
      <c r="AK49" s="9"/>
      <c r="AL49" s="9"/>
      <c r="AM49" s="9"/>
      <c r="AN49" s="9"/>
      <c r="AO49" s="9"/>
      <c r="AP49" s="9"/>
      <c r="AQ49" s="9"/>
      <c r="AR49" s="9"/>
      <c r="AS49" s="9"/>
      <c r="AT49" s="9"/>
      <c r="AU49" s="9"/>
    </row>
    <row r="50" spans="2:47" ht="15.75" customHeight="1">
      <c r="B50" s="9"/>
      <c r="C50" s="9"/>
      <c r="D50" s="9"/>
      <c r="E50" s="9"/>
      <c r="F50" s="9"/>
      <c r="G50" s="9"/>
      <c r="H50" s="9"/>
      <c r="I50" s="42"/>
      <c r="J50" s="42"/>
      <c r="K50" s="42"/>
      <c r="L50" s="42"/>
      <c r="M50" s="42"/>
      <c r="N50" s="42"/>
      <c r="O50" s="42"/>
      <c r="P50" s="42"/>
      <c r="Q50" s="42"/>
      <c r="R50" s="42"/>
      <c r="S50" s="42"/>
      <c r="T50" s="42"/>
      <c r="U50" s="9"/>
      <c r="V50" s="9"/>
      <c r="W50" s="42"/>
      <c r="X50" s="42"/>
      <c r="Y50" s="42"/>
      <c r="Z50" s="42"/>
      <c r="AA50" s="42"/>
      <c r="AB50" s="42"/>
      <c r="AC50" s="44"/>
      <c r="AD50" s="42"/>
      <c r="AE50" s="9"/>
      <c r="AF50" s="9"/>
      <c r="AG50" s="9"/>
      <c r="AH50" s="9"/>
      <c r="AI50" s="9"/>
      <c r="AJ50" s="9"/>
      <c r="AK50" s="9"/>
      <c r="AL50" s="9"/>
      <c r="AM50" s="9"/>
      <c r="AN50" s="9"/>
      <c r="AO50" s="9"/>
      <c r="AP50" s="9"/>
      <c r="AQ50" s="9"/>
      <c r="AR50" s="9"/>
      <c r="AS50" s="9"/>
      <c r="AT50" s="9"/>
      <c r="AU50" s="9"/>
    </row>
    <row r="51" spans="2:47" ht="15.75" customHeight="1">
      <c r="B51" s="9"/>
      <c r="C51" s="9"/>
      <c r="D51" s="9"/>
      <c r="E51" s="9"/>
      <c r="F51" s="9"/>
      <c r="G51" s="9"/>
      <c r="H51" s="9"/>
      <c r="I51" s="42"/>
      <c r="J51" s="42"/>
      <c r="K51" s="42"/>
      <c r="L51" s="42"/>
      <c r="M51" s="42"/>
      <c r="N51" s="42"/>
      <c r="O51" s="42"/>
      <c r="P51" s="42"/>
      <c r="Q51" s="42"/>
      <c r="R51" s="42"/>
      <c r="S51" s="42"/>
      <c r="T51" s="42"/>
      <c r="U51" s="9"/>
      <c r="V51" s="9"/>
      <c r="W51" s="42"/>
      <c r="X51" s="42"/>
      <c r="Y51" s="42"/>
      <c r="Z51" s="42"/>
      <c r="AA51" s="42"/>
      <c r="AB51" s="42"/>
      <c r="AC51" s="44"/>
      <c r="AD51" s="42"/>
      <c r="AE51" s="9"/>
      <c r="AF51" s="9"/>
      <c r="AG51" s="9"/>
      <c r="AH51" s="9"/>
      <c r="AI51" s="9"/>
      <c r="AJ51" s="9"/>
      <c r="AK51" s="9"/>
      <c r="AL51" s="9"/>
      <c r="AM51" s="9"/>
      <c r="AN51" s="9"/>
      <c r="AO51" s="9"/>
      <c r="AP51" s="9"/>
      <c r="AQ51" s="9"/>
      <c r="AR51" s="9"/>
      <c r="AS51" s="9"/>
      <c r="AT51" s="9"/>
      <c r="AU51" s="9"/>
    </row>
    <row r="52" spans="2:47" ht="15.75" customHeight="1">
      <c r="B52" s="9"/>
      <c r="C52" s="9"/>
      <c r="D52" s="9"/>
      <c r="E52" s="9"/>
      <c r="F52" s="9"/>
      <c r="G52" s="9"/>
      <c r="H52" s="9"/>
      <c r="I52" s="42"/>
      <c r="J52" s="42"/>
      <c r="K52" s="42"/>
      <c r="L52" s="42"/>
      <c r="M52" s="42"/>
      <c r="N52" s="42"/>
      <c r="O52" s="42"/>
      <c r="P52" s="42"/>
      <c r="Q52" s="42"/>
      <c r="R52" s="42"/>
      <c r="S52" s="42"/>
      <c r="T52" s="42"/>
      <c r="U52" s="9"/>
      <c r="V52" s="9"/>
      <c r="W52" s="42"/>
      <c r="X52" s="42"/>
      <c r="Y52" s="42"/>
      <c r="Z52" s="42"/>
      <c r="AA52" s="42"/>
      <c r="AB52" s="42"/>
      <c r="AC52" s="44"/>
      <c r="AD52" s="42"/>
      <c r="AE52" s="9"/>
      <c r="AF52" s="9"/>
      <c r="AG52" s="9"/>
      <c r="AH52" s="9"/>
      <c r="AI52" s="9"/>
      <c r="AJ52" s="9"/>
      <c r="AK52" s="9"/>
      <c r="AL52" s="9"/>
      <c r="AM52" s="9"/>
      <c r="AN52" s="9"/>
      <c r="AO52" s="9"/>
      <c r="AP52" s="9"/>
      <c r="AQ52" s="9"/>
      <c r="AR52" s="9"/>
      <c r="AS52" s="9"/>
      <c r="AT52" s="9"/>
      <c r="AU52" s="9"/>
    </row>
    <row r="53" spans="2:47" ht="15.75" customHeight="1">
      <c r="B53" s="9"/>
      <c r="C53" s="9"/>
      <c r="D53" s="9"/>
      <c r="E53" s="9"/>
      <c r="F53" s="9"/>
      <c r="G53" s="9"/>
      <c r="H53" s="9"/>
      <c r="I53" s="42"/>
      <c r="J53" s="42"/>
      <c r="K53" s="42"/>
      <c r="L53" s="42"/>
      <c r="M53" s="42"/>
      <c r="N53" s="42"/>
      <c r="O53" s="42"/>
      <c r="P53" s="42"/>
      <c r="Q53" s="42"/>
      <c r="R53" s="42"/>
      <c r="S53" s="42"/>
      <c r="T53" s="42"/>
      <c r="U53" s="9"/>
      <c r="V53" s="9"/>
      <c r="W53" s="42"/>
      <c r="X53" s="42"/>
      <c r="Y53" s="42"/>
      <c r="Z53" s="42"/>
      <c r="AA53" s="42"/>
      <c r="AB53" s="42"/>
      <c r="AC53" s="44"/>
      <c r="AD53" s="42"/>
      <c r="AE53" s="9"/>
      <c r="AF53" s="9"/>
      <c r="AG53" s="9"/>
      <c r="AH53" s="9"/>
      <c r="AI53" s="9"/>
      <c r="AJ53" s="9"/>
      <c r="AK53" s="9"/>
      <c r="AL53" s="9"/>
      <c r="AM53" s="9"/>
      <c r="AN53" s="9"/>
      <c r="AO53" s="9"/>
      <c r="AP53" s="9"/>
      <c r="AQ53" s="9"/>
      <c r="AR53" s="9"/>
      <c r="AS53" s="9"/>
      <c r="AT53" s="9"/>
      <c r="AU53" s="9"/>
    </row>
    <row r="54" spans="2:47" ht="15.75" customHeight="1">
      <c r="B54" s="9"/>
      <c r="C54" s="9"/>
      <c r="D54" s="9"/>
      <c r="E54" s="9"/>
      <c r="F54" s="9"/>
      <c r="G54" s="9"/>
      <c r="H54" s="9"/>
      <c r="I54" s="42"/>
      <c r="J54" s="42"/>
      <c r="K54" s="42"/>
      <c r="L54" s="42"/>
      <c r="M54" s="42"/>
      <c r="N54" s="42"/>
      <c r="O54" s="42"/>
      <c r="P54" s="42"/>
      <c r="Q54" s="42"/>
      <c r="R54" s="42"/>
      <c r="S54" s="42"/>
      <c r="T54" s="42"/>
      <c r="U54" s="9"/>
      <c r="V54" s="9"/>
      <c r="W54" s="42"/>
      <c r="X54" s="42"/>
      <c r="Y54" s="42"/>
      <c r="Z54" s="42"/>
      <c r="AA54" s="42"/>
      <c r="AB54" s="42"/>
      <c r="AC54" s="44"/>
      <c r="AD54" s="42"/>
      <c r="AE54" s="9"/>
      <c r="AF54" s="9"/>
      <c r="AG54" s="9"/>
      <c r="AH54" s="9"/>
      <c r="AI54" s="9"/>
      <c r="AJ54" s="9"/>
      <c r="AK54" s="9"/>
      <c r="AL54" s="9"/>
      <c r="AM54" s="9"/>
      <c r="AN54" s="9"/>
      <c r="AO54" s="9"/>
      <c r="AP54" s="9"/>
      <c r="AQ54" s="9"/>
      <c r="AR54" s="9"/>
      <c r="AS54" s="9"/>
      <c r="AT54" s="9"/>
      <c r="AU54" s="9"/>
    </row>
    <row r="55" spans="2:47" ht="15.75" customHeight="1">
      <c r="B55" s="9"/>
      <c r="C55" s="9"/>
      <c r="D55" s="9"/>
      <c r="E55" s="9"/>
      <c r="F55" s="9"/>
      <c r="G55" s="9"/>
      <c r="H55" s="9"/>
      <c r="I55" s="42"/>
      <c r="J55" s="42"/>
      <c r="K55" s="42"/>
      <c r="L55" s="42"/>
      <c r="M55" s="42"/>
      <c r="N55" s="42"/>
      <c r="O55" s="42"/>
      <c r="P55" s="42"/>
      <c r="Q55" s="42"/>
      <c r="R55" s="42"/>
      <c r="S55" s="42"/>
      <c r="T55" s="42"/>
      <c r="U55" s="9"/>
      <c r="V55" s="9"/>
      <c r="W55" s="42"/>
      <c r="X55" s="42"/>
      <c r="Y55" s="42"/>
      <c r="Z55" s="42"/>
      <c r="AA55" s="42"/>
      <c r="AB55" s="42"/>
      <c r="AC55" s="44"/>
      <c r="AD55" s="42"/>
      <c r="AE55" s="9"/>
      <c r="AF55" s="9"/>
      <c r="AG55" s="9"/>
      <c r="AH55" s="9"/>
      <c r="AI55" s="9"/>
      <c r="AJ55" s="9"/>
      <c r="AK55" s="9"/>
      <c r="AL55" s="9"/>
      <c r="AM55" s="9"/>
      <c r="AN55" s="9"/>
      <c r="AO55" s="9"/>
      <c r="AP55" s="9"/>
      <c r="AQ55" s="9"/>
      <c r="AR55" s="9"/>
      <c r="AS55" s="9"/>
      <c r="AT55" s="9"/>
      <c r="AU55" s="9"/>
    </row>
    <row r="56" spans="2:47" ht="15.75" customHeight="1">
      <c r="B56" s="9"/>
      <c r="C56" s="9"/>
      <c r="D56" s="9"/>
      <c r="E56" s="9"/>
      <c r="F56" s="9"/>
      <c r="G56" s="9"/>
      <c r="H56" s="9"/>
      <c r="I56" s="42"/>
      <c r="J56" s="42"/>
      <c r="K56" s="42"/>
      <c r="L56" s="42"/>
      <c r="M56" s="42"/>
      <c r="N56" s="42"/>
      <c r="O56" s="42"/>
      <c r="P56" s="42"/>
      <c r="Q56" s="42"/>
      <c r="R56" s="42"/>
      <c r="S56" s="42"/>
      <c r="T56" s="42"/>
      <c r="U56" s="9"/>
      <c r="V56" s="9"/>
      <c r="W56" s="42"/>
      <c r="X56" s="42"/>
      <c r="Y56" s="42"/>
      <c r="Z56" s="42"/>
      <c r="AA56" s="42"/>
      <c r="AB56" s="42"/>
      <c r="AC56" s="44"/>
      <c r="AD56" s="42"/>
      <c r="AE56" s="9"/>
      <c r="AF56" s="9"/>
      <c r="AG56" s="9"/>
      <c r="AH56" s="9"/>
      <c r="AI56" s="9"/>
      <c r="AJ56" s="9"/>
      <c r="AK56" s="9"/>
      <c r="AL56" s="9"/>
      <c r="AM56" s="9"/>
      <c r="AN56" s="9"/>
      <c r="AO56" s="9"/>
      <c r="AP56" s="9"/>
      <c r="AQ56" s="9"/>
      <c r="AR56" s="9"/>
      <c r="AS56" s="9"/>
      <c r="AT56" s="9"/>
      <c r="AU56" s="9"/>
    </row>
    <row r="57" spans="2:47" ht="15.75" customHeight="1">
      <c r="B57" s="9"/>
      <c r="C57" s="9"/>
      <c r="D57" s="9"/>
      <c r="E57" s="9"/>
      <c r="F57" s="9"/>
      <c r="G57" s="9"/>
      <c r="H57" s="9"/>
      <c r="I57" s="42"/>
      <c r="J57" s="42"/>
      <c r="K57" s="42"/>
      <c r="L57" s="42"/>
      <c r="M57" s="42"/>
      <c r="N57" s="42"/>
      <c r="O57" s="42"/>
      <c r="P57" s="42"/>
      <c r="Q57" s="42"/>
      <c r="R57" s="42"/>
      <c r="S57" s="42"/>
      <c r="T57" s="42"/>
      <c r="U57" s="9"/>
      <c r="V57" s="9"/>
      <c r="W57" s="42"/>
      <c r="X57" s="42"/>
      <c r="Y57" s="42"/>
      <c r="Z57" s="42"/>
      <c r="AA57" s="42"/>
      <c r="AB57" s="42"/>
      <c r="AC57" s="44"/>
      <c r="AD57" s="42"/>
      <c r="AE57" s="9"/>
      <c r="AF57" s="9"/>
      <c r="AG57" s="9"/>
      <c r="AH57" s="9"/>
      <c r="AI57" s="9"/>
      <c r="AJ57" s="9"/>
      <c r="AK57" s="9"/>
      <c r="AL57" s="9"/>
      <c r="AM57" s="9"/>
      <c r="AN57" s="9"/>
      <c r="AO57" s="9"/>
      <c r="AP57" s="9"/>
      <c r="AQ57" s="9"/>
      <c r="AR57" s="9"/>
      <c r="AS57" s="9"/>
      <c r="AT57" s="9"/>
      <c r="AU57" s="9"/>
    </row>
    <row r="58" spans="2:47" ht="15.75" customHeight="1">
      <c r="B58" s="9"/>
      <c r="C58" s="9"/>
      <c r="D58" s="9"/>
      <c r="E58" s="9"/>
      <c r="F58" s="9"/>
      <c r="G58" s="9"/>
      <c r="H58" s="9"/>
      <c r="I58" s="42"/>
      <c r="J58" s="42"/>
      <c r="K58" s="42"/>
      <c r="L58" s="42"/>
      <c r="M58" s="42"/>
      <c r="N58" s="42"/>
      <c r="O58" s="42"/>
      <c r="P58" s="42"/>
      <c r="Q58" s="42"/>
      <c r="R58" s="42"/>
      <c r="S58" s="42"/>
      <c r="T58" s="42"/>
      <c r="U58" s="9"/>
      <c r="V58" s="9"/>
      <c r="W58" s="42"/>
      <c r="X58" s="42"/>
      <c r="Y58" s="42"/>
      <c r="Z58" s="42"/>
      <c r="AA58" s="42"/>
      <c r="AB58" s="42"/>
      <c r="AC58" s="44"/>
      <c r="AD58" s="42"/>
      <c r="AE58" s="9"/>
      <c r="AF58" s="9"/>
      <c r="AG58" s="9"/>
      <c r="AH58" s="9"/>
      <c r="AI58" s="9"/>
      <c r="AJ58" s="9"/>
      <c r="AK58" s="9"/>
      <c r="AL58" s="9"/>
      <c r="AM58" s="9"/>
      <c r="AN58" s="9"/>
      <c r="AO58" s="9"/>
      <c r="AP58" s="9"/>
      <c r="AQ58" s="9"/>
      <c r="AR58" s="9"/>
      <c r="AS58" s="9"/>
      <c r="AT58" s="9"/>
      <c r="AU58" s="9"/>
    </row>
    <row r="59" spans="2:47" ht="15.75" customHeight="1">
      <c r="B59" s="9"/>
      <c r="C59" s="9"/>
      <c r="D59" s="9"/>
      <c r="E59" s="9"/>
      <c r="F59" s="9"/>
      <c r="G59" s="9"/>
      <c r="H59" s="9"/>
      <c r="I59" s="42"/>
      <c r="J59" s="42"/>
      <c r="K59" s="42"/>
      <c r="L59" s="42"/>
      <c r="M59" s="42"/>
      <c r="N59" s="42"/>
      <c r="O59" s="42"/>
      <c r="P59" s="42"/>
      <c r="Q59" s="42"/>
      <c r="R59" s="42"/>
      <c r="S59" s="42"/>
      <c r="T59" s="42"/>
      <c r="U59" s="9"/>
      <c r="V59" s="9"/>
      <c r="W59" s="42"/>
      <c r="X59" s="42"/>
      <c r="Y59" s="42"/>
      <c r="Z59" s="42"/>
      <c r="AA59" s="42"/>
      <c r="AB59" s="42"/>
      <c r="AC59" s="44"/>
      <c r="AD59" s="42"/>
      <c r="AE59" s="9"/>
      <c r="AF59" s="9"/>
      <c r="AG59" s="9"/>
      <c r="AH59" s="9"/>
      <c r="AI59" s="9"/>
      <c r="AJ59" s="9"/>
      <c r="AK59" s="9"/>
      <c r="AL59" s="9"/>
      <c r="AM59" s="9"/>
      <c r="AN59" s="9"/>
      <c r="AO59" s="9"/>
      <c r="AP59" s="9"/>
      <c r="AQ59" s="9"/>
      <c r="AR59" s="9"/>
      <c r="AS59" s="9"/>
      <c r="AT59" s="9"/>
      <c r="AU59" s="9"/>
    </row>
    <row r="60" spans="2:47" ht="15.75" customHeight="1">
      <c r="B60" s="9"/>
      <c r="C60" s="9"/>
      <c r="D60" s="9"/>
      <c r="E60" s="9"/>
      <c r="F60" s="9"/>
      <c r="G60" s="9"/>
      <c r="H60" s="9"/>
      <c r="I60" s="42"/>
      <c r="J60" s="42"/>
      <c r="K60" s="42"/>
      <c r="L60" s="42"/>
      <c r="M60" s="42"/>
      <c r="N60" s="42"/>
      <c r="O60" s="42"/>
      <c r="P60" s="42"/>
      <c r="Q60" s="42"/>
      <c r="R60" s="42"/>
      <c r="S60" s="42"/>
      <c r="T60" s="42"/>
      <c r="U60" s="9"/>
      <c r="V60" s="9"/>
      <c r="W60" s="42"/>
      <c r="X60" s="42"/>
      <c r="Y60" s="42"/>
      <c r="Z60" s="42"/>
      <c r="AA60" s="42"/>
      <c r="AB60" s="42"/>
      <c r="AC60" s="44"/>
      <c r="AD60" s="42"/>
      <c r="AE60" s="9"/>
      <c r="AF60" s="9"/>
      <c r="AG60" s="9"/>
      <c r="AH60" s="9"/>
      <c r="AI60" s="9"/>
      <c r="AJ60" s="9"/>
      <c r="AK60" s="9"/>
      <c r="AL60" s="9"/>
      <c r="AM60" s="9"/>
      <c r="AN60" s="9"/>
      <c r="AO60" s="9"/>
      <c r="AP60" s="9"/>
      <c r="AQ60" s="9"/>
      <c r="AR60" s="9"/>
      <c r="AS60" s="9"/>
      <c r="AT60" s="9"/>
      <c r="AU60" s="9"/>
    </row>
    <row r="61" spans="2:47" ht="15.75" customHeight="1">
      <c r="B61" s="9"/>
      <c r="C61" s="9"/>
      <c r="D61" s="9"/>
      <c r="E61" s="9"/>
      <c r="F61" s="9"/>
      <c r="G61" s="9"/>
      <c r="H61" s="9"/>
      <c r="I61" s="42"/>
      <c r="J61" s="42"/>
      <c r="K61" s="42"/>
      <c r="L61" s="42"/>
      <c r="M61" s="42"/>
      <c r="N61" s="42"/>
      <c r="O61" s="42"/>
      <c r="P61" s="42"/>
      <c r="Q61" s="42"/>
      <c r="R61" s="42"/>
      <c r="S61" s="42"/>
      <c r="T61" s="42"/>
      <c r="U61" s="9"/>
      <c r="V61" s="9"/>
      <c r="W61" s="42"/>
      <c r="X61" s="42"/>
      <c r="Y61" s="42"/>
      <c r="Z61" s="42"/>
      <c r="AA61" s="42"/>
      <c r="AB61" s="42"/>
      <c r="AC61" s="44"/>
      <c r="AD61" s="42"/>
      <c r="AE61" s="9"/>
      <c r="AF61" s="9"/>
      <c r="AG61" s="9"/>
      <c r="AH61" s="9"/>
      <c r="AI61" s="9"/>
      <c r="AJ61" s="9"/>
      <c r="AK61" s="9"/>
      <c r="AL61" s="9"/>
      <c r="AM61" s="9"/>
      <c r="AN61" s="9"/>
      <c r="AO61" s="9"/>
      <c r="AP61" s="9"/>
      <c r="AQ61" s="9"/>
      <c r="AR61" s="9"/>
      <c r="AS61" s="9"/>
      <c r="AT61" s="9"/>
      <c r="AU61" s="9"/>
    </row>
    <row r="62" spans="2:47" ht="15.75" customHeight="1">
      <c r="B62" s="9"/>
      <c r="C62" s="9"/>
      <c r="D62" s="9"/>
      <c r="E62" s="9"/>
      <c r="F62" s="9"/>
      <c r="G62" s="9"/>
      <c r="H62" s="9"/>
      <c r="I62" s="42"/>
      <c r="J62" s="42"/>
      <c r="K62" s="42"/>
      <c r="L62" s="42"/>
      <c r="M62" s="42"/>
      <c r="N62" s="42"/>
      <c r="O62" s="42"/>
      <c r="P62" s="42"/>
      <c r="Q62" s="42"/>
      <c r="R62" s="42"/>
      <c r="S62" s="42"/>
      <c r="T62" s="42"/>
      <c r="U62" s="9"/>
      <c r="V62" s="9"/>
      <c r="W62" s="42"/>
      <c r="X62" s="42"/>
      <c r="Y62" s="42"/>
      <c r="Z62" s="42"/>
      <c r="AA62" s="42"/>
      <c r="AB62" s="42"/>
      <c r="AC62" s="44"/>
      <c r="AD62" s="42"/>
      <c r="AE62" s="9"/>
      <c r="AF62" s="9"/>
      <c r="AG62" s="9"/>
      <c r="AH62" s="9"/>
      <c r="AI62" s="9"/>
      <c r="AJ62" s="9"/>
      <c r="AK62" s="9"/>
      <c r="AL62" s="9"/>
      <c r="AM62" s="9"/>
      <c r="AN62" s="9"/>
      <c r="AO62" s="9"/>
      <c r="AP62" s="9"/>
      <c r="AQ62" s="9"/>
      <c r="AR62" s="9"/>
      <c r="AS62" s="9"/>
      <c r="AT62" s="9"/>
      <c r="AU62" s="9"/>
    </row>
    <row r="63" spans="2:47" ht="15.75" customHeight="1">
      <c r="B63" s="9"/>
      <c r="C63" s="9"/>
      <c r="D63" s="9"/>
      <c r="E63" s="9"/>
      <c r="F63" s="9"/>
      <c r="G63" s="9"/>
      <c r="H63" s="9"/>
      <c r="I63" s="42"/>
      <c r="J63" s="42"/>
      <c r="K63" s="42"/>
      <c r="L63" s="42"/>
      <c r="M63" s="42"/>
      <c r="N63" s="42"/>
      <c r="O63" s="42"/>
      <c r="P63" s="42"/>
      <c r="Q63" s="42"/>
      <c r="R63" s="42"/>
      <c r="S63" s="42"/>
      <c r="T63" s="42"/>
      <c r="U63" s="9"/>
      <c r="V63" s="9"/>
      <c r="W63" s="42"/>
      <c r="X63" s="42"/>
      <c r="Y63" s="42"/>
      <c r="Z63" s="42"/>
      <c r="AA63" s="42"/>
      <c r="AB63" s="42"/>
      <c r="AC63" s="44"/>
      <c r="AD63" s="42"/>
      <c r="AE63" s="9"/>
      <c r="AF63" s="9"/>
      <c r="AG63" s="9"/>
      <c r="AH63" s="9"/>
      <c r="AI63" s="9"/>
      <c r="AJ63" s="9"/>
      <c r="AK63" s="9"/>
      <c r="AL63" s="9"/>
      <c r="AM63" s="9"/>
      <c r="AN63" s="9"/>
      <c r="AO63" s="9"/>
      <c r="AP63" s="9"/>
      <c r="AQ63" s="9"/>
      <c r="AR63" s="9"/>
      <c r="AS63" s="9"/>
      <c r="AT63" s="9"/>
      <c r="AU63" s="9"/>
    </row>
    <row r="64" spans="2:47" ht="15.75" customHeight="1">
      <c r="B64" s="9"/>
      <c r="C64" s="9"/>
      <c r="D64" s="9"/>
      <c r="E64" s="9"/>
      <c r="F64" s="9"/>
      <c r="G64" s="9"/>
      <c r="H64" s="9"/>
      <c r="I64" s="42"/>
      <c r="J64" s="42"/>
      <c r="K64" s="42"/>
      <c r="L64" s="42"/>
      <c r="M64" s="42"/>
      <c r="N64" s="42"/>
      <c r="O64" s="42"/>
      <c r="P64" s="42"/>
      <c r="Q64" s="42"/>
      <c r="R64" s="42"/>
      <c r="S64" s="42"/>
      <c r="T64" s="42"/>
      <c r="U64" s="9"/>
      <c r="V64" s="9"/>
      <c r="W64" s="42"/>
      <c r="X64" s="42"/>
      <c r="Y64" s="42"/>
      <c r="Z64" s="42"/>
      <c r="AA64" s="42"/>
      <c r="AB64" s="42"/>
      <c r="AC64" s="44"/>
      <c r="AD64" s="42"/>
      <c r="AE64" s="9"/>
      <c r="AF64" s="9"/>
      <c r="AG64" s="9"/>
      <c r="AH64" s="9"/>
      <c r="AI64" s="9"/>
      <c r="AJ64" s="9"/>
      <c r="AK64" s="9"/>
      <c r="AL64" s="9"/>
      <c r="AM64" s="9"/>
      <c r="AN64" s="9"/>
      <c r="AO64" s="9"/>
      <c r="AP64" s="9"/>
      <c r="AQ64" s="9"/>
      <c r="AR64" s="9"/>
      <c r="AS64" s="9"/>
      <c r="AT64" s="9"/>
      <c r="AU64" s="9"/>
    </row>
    <row r="65" spans="2:47" ht="15.75" customHeight="1">
      <c r="B65" s="9"/>
      <c r="C65" s="9"/>
      <c r="D65" s="9"/>
      <c r="E65" s="9"/>
      <c r="F65" s="9"/>
      <c r="G65" s="9"/>
      <c r="H65" s="9"/>
      <c r="I65" s="42"/>
      <c r="J65" s="42"/>
      <c r="K65" s="42"/>
      <c r="L65" s="42"/>
      <c r="M65" s="42"/>
      <c r="N65" s="42"/>
      <c r="O65" s="42"/>
      <c r="P65" s="42"/>
      <c r="Q65" s="42"/>
      <c r="R65" s="42"/>
      <c r="S65" s="42"/>
      <c r="T65" s="42"/>
      <c r="U65" s="9"/>
      <c r="V65" s="9"/>
      <c r="W65" s="42"/>
      <c r="X65" s="42"/>
      <c r="Y65" s="42"/>
      <c r="Z65" s="42"/>
      <c r="AA65" s="42"/>
      <c r="AB65" s="42"/>
      <c r="AC65" s="44"/>
      <c r="AD65" s="42"/>
      <c r="AE65" s="9"/>
      <c r="AF65" s="9"/>
      <c r="AG65" s="9"/>
      <c r="AH65" s="9"/>
      <c r="AI65" s="9"/>
      <c r="AJ65" s="9"/>
      <c r="AK65" s="9"/>
      <c r="AL65" s="9"/>
      <c r="AM65" s="9"/>
      <c r="AN65" s="9"/>
      <c r="AO65" s="9"/>
      <c r="AP65" s="9"/>
      <c r="AQ65" s="9"/>
      <c r="AR65" s="9"/>
      <c r="AS65" s="9"/>
      <c r="AT65" s="9"/>
      <c r="AU65" s="9"/>
    </row>
    <row r="66" spans="2:47" ht="15.75" customHeight="1">
      <c r="B66" s="9"/>
      <c r="C66" s="9"/>
      <c r="D66" s="9"/>
      <c r="E66" s="9"/>
      <c r="F66" s="9"/>
      <c r="G66" s="9"/>
      <c r="H66" s="9"/>
      <c r="I66" s="42"/>
      <c r="J66" s="42"/>
      <c r="K66" s="42"/>
      <c r="L66" s="42"/>
      <c r="M66" s="42"/>
      <c r="N66" s="42"/>
      <c r="O66" s="42"/>
      <c r="P66" s="42"/>
      <c r="Q66" s="42"/>
      <c r="R66" s="42"/>
      <c r="S66" s="42"/>
      <c r="T66" s="42"/>
      <c r="U66" s="9"/>
      <c r="V66" s="9"/>
      <c r="W66" s="42"/>
      <c r="X66" s="42"/>
      <c r="Y66" s="42"/>
      <c r="Z66" s="42"/>
      <c r="AA66" s="42"/>
      <c r="AB66" s="42"/>
      <c r="AC66" s="44"/>
      <c r="AD66" s="42"/>
      <c r="AE66" s="9"/>
      <c r="AF66" s="9"/>
      <c r="AG66" s="9"/>
      <c r="AH66" s="9"/>
      <c r="AI66" s="9"/>
      <c r="AJ66" s="9"/>
      <c r="AK66" s="9"/>
      <c r="AL66" s="9"/>
      <c r="AM66" s="9"/>
      <c r="AN66" s="9"/>
      <c r="AO66" s="9"/>
      <c r="AP66" s="9"/>
      <c r="AQ66" s="9"/>
      <c r="AR66" s="9"/>
      <c r="AS66" s="9"/>
      <c r="AT66" s="9"/>
      <c r="AU66" s="9"/>
    </row>
    <row r="67" spans="2:47" ht="15.75" customHeight="1">
      <c r="B67" s="9"/>
      <c r="C67" s="9"/>
      <c r="D67" s="9"/>
      <c r="E67" s="9"/>
      <c r="F67" s="9"/>
      <c r="G67" s="9"/>
      <c r="H67" s="9"/>
      <c r="I67" s="42"/>
      <c r="J67" s="42"/>
      <c r="K67" s="42"/>
      <c r="L67" s="42"/>
      <c r="M67" s="42"/>
      <c r="N67" s="42"/>
      <c r="O67" s="42"/>
      <c r="P67" s="42"/>
      <c r="Q67" s="42"/>
      <c r="R67" s="42"/>
      <c r="S67" s="42"/>
      <c r="T67" s="42"/>
      <c r="U67" s="9"/>
      <c r="V67" s="9"/>
      <c r="W67" s="42"/>
      <c r="X67" s="42"/>
      <c r="Y67" s="42"/>
      <c r="Z67" s="42"/>
      <c r="AA67" s="42"/>
      <c r="AB67" s="42"/>
      <c r="AC67" s="44"/>
      <c r="AD67" s="42"/>
      <c r="AE67" s="9"/>
      <c r="AF67" s="9"/>
      <c r="AG67" s="9"/>
      <c r="AH67" s="9"/>
      <c r="AI67" s="9"/>
      <c r="AJ67" s="9"/>
      <c r="AK67" s="9"/>
      <c r="AL67" s="9"/>
      <c r="AM67" s="9"/>
      <c r="AN67" s="9"/>
      <c r="AO67" s="9"/>
      <c r="AP67" s="9"/>
      <c r="AQ67" s="9"/>
      <c r="AR67" s="9"/>
      <c r="AS67" s="9"/>
      <c r="AT67" s="9"/>
      <c r="AU67" s="9"/>
    </row>
    <row r="68" spans="2:47" ht="15.75" customHeight="1">
      <c r="B68" s="9"/>
      <c r="C68" s="9"/>
      <c r="D68" s="9"/>
      <c r="E68" s="9"/>
      <c r="F68" s="9"/>
      <c r="G68" s="9"/>
      <c r="H68" s="9"/>
      <c r="I68" s="42"/>
      <c r="J68" s="42"/>
      <c r="K68" s="42"/>
      <c r="L68" s="42"/>
      <c r="M68" s="42"/>
      <c r="N68" s="42"/>
      <c r="O68" s="42"/>
      <c r="P68" s="42"/>
      <c r="Q68" s="42"/>
      <c r="R68" s="42"/>
      <c r="S68" s="42"/>
      <c r="T68" s="42"/>
      <c r="U68" s="9"/>
      <c r="V68" s="9"/>
      <c r="W68" s="42"/>
      <c r="X68" s="42"/>
      <c r="Y68" s="42"/>
      <c r="Z68" s="42"/>
      <c r="AA68" s="42"/>
      <c r="AB68" s="42"/>
      <c r="AC68" s="44"/>
      <c r="AD68" s="42"/>
      <c r="AE68" s="9"/>
      <c r="AF68" s="9"/>
      <c r="AG68" s="9"/>
      <c r="AH68" s="9"/>
      <c r="AI68" s="9"/>
      <c r="AJ68" s="9"/>
      <c r="AK68" s="9"/>
      <c r="AL68" s="9"/>
      <c r="AM68" s="9"/>
      <c r="AN68" s="9"/>
      <c r="AO68" s="9"/>
      <c r="AP68" s="9"/>
      <c r="AQ68" s="9"/>
      <c r="AR68" s="9"/>
      <c r="AS68" s="9"/>
      <c r="AT68" s="9"/>
      <c r="AU68" s="9"/>
    </row>
    <row r="69" spans="2:47" ht="15.75" customHeight="1">
      <c r="B69" s="9"/>
      <c r="C69" s="9"/>
      <c r="D69" s="9"/>
      <c r="E69" s="9"/>
      <c r="F69" s="9"/>
      <c r="G69" s="9"/>
      <c r="H69" s="9"/>
      <c r="I69" s="42"/>
      <c r="J69" s="42"/>
      <c r="K69" s="42"/>
      <c r="L69" s="42"/>
      <c r="M69" s="42"/>
      <c r="N69" s="42"/>
      <c r="O69" s="42"/>
      <c r="P69" s="42"/>
      <c r="Q69" s="42"/>
      <c r="R69" s="42"/>
      <c r="S69" s="42"/>
      <c r="T69" s="42"/>
      <c r="U69" s="9"/>
      <c r="V69" s="9"/>
      <c r="W69" s="42"/>
      <c r="X69" s="42"/>
      <c r="Y69" s="42"/>
      <c r="Z69" s="42"/>
      <c r="AA69" s="42"/>
      <c r="AB69" s="42"/>
      <c r="AC69" s="44"/>
      <c r="AD69" s="42"/>
      <c r="AE69" s="9"/>
      <c r="AF69" s="9"/>
      <c r="AG69" s="9"/>
      <c r="AH69" s="9"/>
      <c r="AI69" s="9"/>
      <c r="AJ69" s="9"/>
      <c r="AK69" s="9"/>
      <c r="AL69" s="9"/>
      <c r="AM69" s="9"/>
      <c r="AN69" s="9"/>
      <c r="AO69" s="9"/>
      <c r="AP69" s="9"/>
      <c r="AQ69" s="9"/>
      <c r="AR69" s="9"/>
      <c r="AS69" s="9"/>
      <c r="AT69" s="9"/>
      <c r="AU69" s="9"/>
    </row>
    <row r="70" spans="2:47" ht="15.75" customHeight="1">
      <c r="B70" s="9"/>
      <c r="C70" s="9"/>
      <c r="D70" s="9"/>
      <c r="E70" s="9"/>
      <c r="F70" s="9"/>
      <c r="G70" s="9"/>
      <c r="H70" s="9"/>
      <c r="I70" s="42"/>
      <c r="J70" s="42"/>
      <c r="K70" s="42"/>
      <c r="L70" s="42"/>
      <c r="M70" s="42"/>
      <c r="N70" s="42"/>
      <c r="O70" s="42"/>
      <c r="P70" s="42"/>
      <c r="Q70" s="42"/>
      <c r="R70" s="42"/>
      <c r="S70" s="42"/>
      <c r="T70" s="42"/>
      <c r="U70" s="9"/>
      <c r="V70" s="9"/>
      <c r="W70" s="42"/>
      <c r="X70" s="42"/>
      <c r="Y70" s="42"/>
      <c r="Z70" s="42"/>
      <c r="AA70" s="42"/>
      <c r="AB70" s="42"/>
      <c r="AC70" s="44"/>
      <c r="AD70" s="42"/>
      <c r="AE70" s="9"/>
      <c r="AF70" s="9"/>
      <c r="AG70" s="9"/>
      <c r="AH70" s="9"/>
      <c r="AI70" s="9"/>
      <c r="AJ70" s="9"/>
      <c r="AK70" s="9"/>
      <c r="AL70" s="9"/>
      <c r="AM70" s="9"/>
      <c r="AN70" s="9"/>
      <c r="AO70" s="9"/>
      <c r="AP70" s="9"/>
      <c r="AQ70" s="9"/>
      <c r="AR70" s="9"/>
      <c r="AS70" s="9"/>
      <c r="AT70" s="9"/>
      <c r="AU70" s="9"/>
    </row>
    <row r="71" spans="2:47" ht="15.75" customHeight="1">
      <c r="B71" s="9"/>
      <c r="C71" s="9"/>
      <c r="D71" s="9"/>
      <c r="E71" s="9"/>
      <c r="F71" s="9"/>
      <c r="G71" s="9"/>
      <c r="H71" s="9"/>
      <c r="I71" s="42"/>
      <c r="J71" s="42"/>
      <c r="K71" s="42"/>
      <c r="L71" s="42"/>
      <c r="M71" s="42"/>
      <c r="N71" s="42"/>
      <c r="O71" s="42"/>
      <c r="P71" s="42"/>
      <c r="Q71" s="42"/>
      <c r="R71" s="42"/>
      <c r="S71" s="42"/>
      <c r="T71" s="42"/>
      <c r="U71" s="9"/>
      <c r="V71" s="9"/>
      <c r="W71" s="42"/>
      <c r="X71" s="42"/>
      <c r="Y71" s="42"/>
      <c r="Z71" s="42"/>
      <c r="AA71" s="42"/>
      <c r="AB71" s="42"/>
      <c r="AC71" s="44"/>
      <c r="AD71" s="42"/>
      <c r="AE71" s="9"/>
      <c r="AF71" s="9"/>
      <c r="AG71" s="9"/>
      <c r="AH71" s="9"/>
      <c r="AI71" s="9"/>
      <c r="AJ71" s="9"/>
      <c r="AK71" s="9"/>
      <c r="AL71" s="9"/>
      <c r="AM71" s="9"/>
      <c r="AN71" s="9"/>
      <c r="AO71" s="9"/>
      <c r="AP71" s="9"/>
      <c r="AQ71" s="9"/>
      <c r="AR71" s="9"/>
      <c r="AS71" s="9"/>
      <c r="AT71" s="9"/>
      <c r="AU71" s="9"/>
    </row>
    <row r="72" spans="2:47" ht="15.75" customHeight="1">
      <c r="B72" s="9"/>
      <c r="C72" s="9"/>
      <c r="D72" s="9"/>
      <c r="E72" s="9"/>
      <c r="F72" s="9"/>
      <c r="G72" s="9"/>
      <c r="H72" s="9"/>
      <c r="I72" s="42"/>
      <c r="J72" s="42"/>
      <c r="K72" s="42"/>
      <c r="L72" s="42"/>
      <c r="M72" s="42"/>
      <c r="N72" s="42"/>
      <c r="O72" s="42"/>
      <c r="P72" s="42"/>
      <c r="Q72" s="42"/>
      <c r="R72" s="42"/>
      <c r="S72" s="42"/>
      <c r="T72" s="42"/>
      <c r="U72" s="9"/>
      <c r="V72" s="9"/>
      <c r="W72" s="42"/>
      <c r="X72" s="42"/>
      <c r="Y72" s="42"/>
      <c r="Z72" s="42"/>
      <c r="AA72" s="42"/>
      <c r="AB72" s="42"/>
      <c r="AC72" s="44"/>
      <c r="AD72" s="42"/>
      <c r="AE72" s="9"/>
      <c r="AF72" s="9"/>
      <c r="AG72" s="9"/>
      <c r="AH72" s="9"/>
      <c r="AI72" s="9"/>
      <c r="AJ72" s="9"/>
      <c r="AK72" s="9"/>
      <c r="AL72" s="9"/>
      <c r="AM72" s="9"/>
      <c r="AN72" s="9"/>
      <c r="AO72" s="9"/>
      <c r="AP72" s="9"/>
      <c r="AQ72" s="9"/>
      <c r="AR72" s="9"/>
      <c r="AS72" s="9"/>
      <c r="AT72" s="9"/>
      <c r="AU72" s="9"/>
    </row>
    <row r="73" spans="2:47" ht="15.75" customHeight="1">
      <c r="B73" s="9"/>
      <c r="C73" s="9"/>
      <c r="D73" s="9"/>
      <c r="E73" s="9"/>
      <c r="F73" s="9"/>
      <c r="G73" s="9"/>
      <c r="H73" s="9"/>
      <c r="I73" s="42"/>
      <c r="J73" s="42"/>
      <c r="K73" s="42"/>
      <c r="L73" s="42"/>
      <c r="M73" s="42"/>
      <c r="N73" s="42"/>
      <c r="O73" s="42"/>
      <c r="P73" s="42"/>
      <c r="Q73" s="42"/>
      <c r="R73" s="42"/>
      <c r="S73" s="42"/>
      <c r="T73" s="42"/>
      <c r="U73" s="9"/>
      <c r="V73" s="9"/>
      <c r="W73" s="42"/>
      <c r="X73" s="42"/>
      <c r="Y73" s="42"/>
      <c r="Z73" s="42"/>
      <c r="AA73" s="42"/>
      <c r="AB73" s="42"/>
      <c r="AC73" s="44"/>
      <c r="AD73" s="42"/>
      <c r="AE73" s="9"/>
      <c r="AF73" s="9"/>
      <c r="AG73" s="9"/>
      <c r="AH73" s="9"/>
      <c r="AI73" s="9"/>
      <c r="AJ73" s="9"/>
      <c r="AK73" s="9"/>
      <c r="AL73" s="9"/>
      <c r="AM73" s="9"/>
      <c r="AN73" s="9"/>
      <c r="AO73" s="9"/>
      <c r="AP73" s="9"/>
      <c r="AQ73" s="9"/>
      <c r="AR73" s="9"/>
      <c r="AS73" s="9"/>
      <c r="AT73" s="9"/>
      <c r="AU73" s="9"/>
    </row>
    <row r="74" spans="2:47" ht="15.75" customHeight="1">
      <c r="B74" s="9"/>
      <c r="C74" s="9"/>
      <c r="D74" s="9"/>
      <c r="E74" s="9"/>
      <c r="F74" s="9"/>
      <c r="G74" s="9"/>
      <c r="H74" s="9"/>
      <c r="I74" s="42"/>
      <c r="J74" s="42"/>
      <c r="K74" s="42"/>
      <c r="L74" s="42"/>
      <c r="M74" s="42"/>
      <c r="N74" s="42"/>
      <c r="O74" s="42"/>
      <c r="P74" s="42"/>
      <c r="Q74" s="42"/>
      <c r="R74" s="42"/>
      <c r="S74" s="42"/>
      <c r="T74" s="42"/>
      <c r="U74" s="9"/>
      <c r="V74" s="9"/>
      <c r="W74" s="42"/>
      <c r="X74" s="42"/>
      <c r="Y74" s="42"/>
      <c r="Z74" s="42"/>
      <c r="AA74" s="42"/>
      <c r="AB74" s="42"/>
      <c r="AC74" s="44"/>
      <c r="AD74" s="42"/>
      <c r="AE74" s="9"/>
      <c r="AF74" s="9"/>
      <c r="AG74" s="9"/>
      <c r="AH74" s="9"/>
      <c r="AI74" s="9"/>
      <c r="AJ74" s="9"/>
      <c r="AK74" s="9"/>
      <c r="AL74" s="9"/>
      <c r="AM74" s="9"/>
      <c r="AN74" s="9"/>
      <c r="AO74" s="9"/>
      <c r="AP74" s="9"/>
      <c r="AQ74" s="9"/>
      <c r="AR74" s="9"/>
      <c r="AS74" s="9"/>
      <c r="AT74" s="9"/>
      <c r="AU74" s="9"/>
    </row>
    <row r="75" spans="2:47" ht="15.75" customHeight="1">
      <c r="B75" s="9"/>
      <c r="C75" s="9"/>
      <c r="D75" s="9"/>
      <c r="E75" s="9"/>
      <c r="F75" s="9"/>
      <c r="G75" s="9"/>
      <c r="H75" s="9"/>
      <c r="I75" s="42"/>
      <c r="J75" s="42"/>
      <c r="K75" s="42"/>
      <c r="L75" s="42"/>
      <c r="M75" s="42"/>
      <c r="N75" s="42"/>
      <c r="O75" s="42"/>
      <c r="P75" s="42"/>
      <c r="Q75" s="42"/>
      <c r="R75" s="42"/>
      <c r="S75" s="42"/>
      <c r="T75" s="42"/>
      <c r="U75" s="9"/>
      <c r="V75" s="9"/>
      <c r="W75" s="42"/>
      <c r="X75" s="42"/>
      <c r="Y75" s="42"/>
      <c r="Z75" s="42"/>
      <c r="AA75" s="42"/>
      <c r="AB75" s="42"/>
      <c r="AC75" s="44"/>
      <c r="AD75" s="42"/>
      <c r="AE75" s="9"/>
      <c r="AF75" s="9"/>
      <c r="AG75" s="9"/>
      <c r="AH75" s="9"/>
      <c r="AI75" s="9"/>
      <c r="AJ75" s="9"/>
      <c r="AK75" s="9"/>
      <c r="AL75" s="9"/>
      <c r="AM75" s="9"/>
      <c r="AN75" s="9"/>
      <c r="AO75" s="9"/>
      <c r="AP75" s="9"/>
      <c r="AQ75" s="9"/>
      <c r="AR75" s="9"/>
      <c r="AS75" s="9"/>
      <c r="AT75" s="9"/>
      <c r="AU75" s="9"/>
    </row>
    <row r="76" spans="2:47" ht="15.75" customHeight="1">
      <c r="B76" s="9"/>
      <c r="C76" s="9"/>
      <c r="D76" s="9"/>
      <c r="E76" s="9"/>
      <c r="F76" s="9"/>
      <c r="G76" s="9"/>
      <c r="H76" s="9"/>
      <c r="I76" s="42"/>
      <c r="J76" s="42"/>
      <c r="K76" s="42"/>
      <c r="L76" s="42"/>
      <c r="M76" s="42"/>
      <c r="N76" s="42"/>
      <c r="O76" s="42"/>
      <c r="P76" s="42"/>
      <c r="Q76" s="42"/>
      <c r="R76" s="42"/>
      <c r="S76" s="42"/>
      <c r="T76" s="42"/>
      <c r="U76" s="9"/>
      <c r="V76" s="9"/>
      <c r="W76" s="42"/>
      <c r="X76" s="42"/>
      <c r="Y76" s="42"/>
      <c r="Z76" s="42"/>
      <c r="AA76" s="42"/>
      <c r="AB76" s="42"/>
      <c r="AC76" s="44"/>
      <c r="AD76" s="42"/>
      <c r="AE76" s="9"/>
      <c r="AF76" s="9"/>
      <c r="AG76" s="9"/>
      <c r="AH76" s="9"/>
      <c r="AI76" s="9"/>
      <c r="AJ76" s="9"/>
      <c r="AK76" s="9"/>
      <c r="AL76" s="9"/>
      <c r="AM76" s="9"/>
      <c r="AN76" s="9"/>
      <c r="AO76" s="9"/>
      <c r="AP76" s="9"/>
      <c r="AQ76" s="9"/>
      <c r="AR76" s="9"/>
      <c r="AS76" s="9"/>
      <c r="AT76" s="9"/>
      <c r="AU76" s="9"/>
    </row>
    <row r="77" spans="2:47" ht="15.75" customHeight="1">
      <c r="B77" s="9"/>
      <c r="C77" s="9"/>
      <c r="D77" s="9"/>
      <c r="E77" s="9"/>
      <c r="F77" s="9"/>
      <c r="G77" s="9"/>
      <c r="H77" s="9"/>
      <c r="I77" s="42"/>
      <c r="J77" s="42"/>
      <c r="K77" s="42"/>
      <c r="L77" s="42"/>
      <c r="M77" s="42"/>
      <c r="N77" s="42"/>
      <c r="O77" s="42"/>
      <c r="P77" s="42"/>
      <c r="Q77" s="42"/>
      <c r="R77" s="42"/>
      <c r="S77" s="42"/>
      <c r="T77" s="42"/>
      <c r="U77" s="9"/>
      <c r="V77" s="9"/>
      <c r="W77" s="42"/>
      <c r="X77" s="42"/>
      <c r="Y77" s="42"/>
      <c r="Z77" s="42"/>
      <c r="AA77" s="42"/>
      <c r="AB77" s="42"/>
      <c r="AC77" s="44"/>
      <c r="AD77" s="42"/>
      <c r="AE77" s="9"/>
      <c r="AF77" s="9"/>
      <c r="AG77" s="9"/>
      <c r="AH77" s="9"/>
      <c r="AI77" s="9"/>
      <c r="AJ77" s="9"/>
      <c r="AK77" s="9"/>
      <c r="AL77" s="9"/>
      <c r="AM77" s="9"/>
      <c r="AN77" s="9"/>
      <c r="AO77" s="9"/>
      <c r="AP77" s="9"/>
      <c r="AQ77" s="9"/>
      <c r="AR77" s="9"/>
      <c r="AS77" s="9"/>
      <c r="AT77" s="9"/>
      <c r="AU77" s="9"/>
    </row>
    <row r="78" spans="2:47" ht="15.75" customHeight="1">
      <c r="B78" s="9"/>
      <c r="C78" s="9"/>
      <c r="D78" s="9"/>
      <c r="E78" s="9"/>
      <c r="F78" s="9"/>
      <c r="G78" s="9"/>
      <c r="H78" s="9"/>
      <c r="I78" s="42"/>
      <c r="J78" s="42"/>
      <c r="K78" s="42"/>
      <c r="L78" s="42"/>
      <c r="M78" s="42"/>
      <c r="N78" s="42"/>
      <c r="O78" s="42"/>
      <c r="P78" s="42"/>
      <c r="Q78" s="42"/>
      <c r="R78" s="42"/>
      <c r="S78" s="42"/>
      <c r="T78" s="42"/>
      <c r="U78" s="9"/>
      <c r="V78" s="9"/>
      <c r="W78" s="42"/>
      <c r="X78" s="42"/>
      <c r="Y78" s="42"/>
      <c r="Z78" s="42"/>
      <c r="AA78" s="42"/>
      <c r="AB78" s="42"/>
      <c r="AC78" s="44"/>
      <c r="AD78" s="42"/>
      <c r="AE78" s="9"/>
      <c r="AF78" s="9"/>
      <c r="AG78" s="9"/>
      <c r="AH78" s="9"/>
      <c r="AI78" s="9"/>
      <c r="AJ78" s="9"/>
      <c r="AK78" s="9"/>
      <c r="AL78" s="9"/>
      <c r="AM78" s="9"/>
      <c r="AN78" s="9"/>
      <c r="AO78" s="9"/>
      <c r="AP78" s="9"/>
      <c r="AQ78" s="9"/>
      <c r="AR78" s="9"/>
      <c r="AS78" s="9"/>
      <c r="AT78" s="9"/>
      <c r="AU78" s="9"/>
    </row>
    <row r="79" spans="2:47" ht="15.75" customHeight="1">
      <c r="B79" s="9"/>
      <c r="C79" s="9"/>
      <c r="D79" s="9"/>
      <c r="E79" s="9"/>
      <c r="F79" s="9"/>
      <c r="G79" s="9"/>
      <c r="H79" s="9"/>
      <c r="I79" s="42"/>
      <c r="J79" s="42"/>
      <c r="K79" s="42"/>
      <c r="L79" s="42"/>
      <c r="M79" s="42"/>
      <c r="N79" s="42"/>
      <c r="O79" s="42"/>
      <c r="P79" s="42"/>
      <c r="Q79" s="42"/>
      <c r="R79" s="42"/>
      <c r="S79" s="42"/>
      <c r="T79" s="42"/>
      <c r="U79" s="9"/>
      <c r="V79" s="9"/>
      <c r="W79" s="42"/>
      <c r="X79" s="42"/>
      <c r="Y79" s="42"/>
      <c r="Z79" s="42"/>
      <c r="AA79" s="42"/>
      <c r="AB79" s="42"/>
      <c r="AC79" s="44"/>
      <c r="AD79" s="42"/>
      <c r="AE79" s="9"/>
      <c r="AF79" s="9"/>
      <c r="AG79" s="9"/>
      <c r="AH79" s="9"/>
      <c r="AI79" s="9"/>
      <c r="AJ79" s="9"/>
      <c r="AK79" s="9"/>
      <c r="AL79" s="9"/>
      <c r="AM79" s="9"/>
      <c r="AN79" s="9"/>
      <c r="AO79" s="9"/>
      <c r="AP79" s="9"/>
      <c r="AQ79" s="9"/>
      <c r="AR79" s="9"/>
      <c r="AS79" s="9"/>
      <c r="AT79" s="9"/>
      <c r="AU79" s="9"/>
    </row>
    <row r="80" spans="2:47" ht="15.75" customHeight="1">
      <c r="B80" s="9"/>
      <c r="C80" s="9"/>
      <c r="D80" s="9"/>
      <c r="E80" s="9"/>
      <c r="F80" s="9"/>
      <c r="G80" s="9"/>
      <c r="H80" s="9"/>
      <c r="I80" s="42"/>
      <c r="J80" s="42"/>
      <c r="K80" s="42"/>
      <c r="L80" s="42"/>
      <c r="M80" s="42"/>
      <c r="N80" s="42"/>
      <c r="O80" s="42"/>
      <c r="P80" s="42"/>
      <c r="Q80" s="42"/>
      <c r="R80" s="42"/>
      <c r="S80" s="42"/>
      <c r="T80" s="42"/>
      <c r="U80" s="9"/>
      <c r="V80" s="9"/>
      <c r="W80" s="42"/>
      <c r="X80" s="42"/>
      <c r="Y80" s="42"/>
      <c r="Z80" s="42"/>
      <c r="AA80" s="42"/>
      <c r="AB80" s="42"/>
      <c r="AC80" s="44"/>
      <c r="AD80" s="42"/>
      <c r="AE80" s="9"/>
      <c r="AF80" s="9"/>
      <c r="AG80" s="9"/>
      <c r="AH80" s="9"/>
      <c r="AI80" s="9"/>
      <c r="AJ80" s="9"/>
      <c r="AK80" s="9"/>
      <c r="AL80" s="9"/>
      <c r="AM80" s="9"/>
      <c r="AN80" s="9"/>
      <c r="AO80" s="9"/>
      <c r="AP80" s="9"/>
      <c r="AQ80" s="9"/>
      <c r="AR80" s="9"/>
      <c r="AS80" s="9"/>
      <c r="AT80" s="9"/>
      <c r="AU80" s="9"/>
    </row>
    <row r="81" spans="2:47" ht="15.75" customHeight="1">
      <c r="B81" s="9"/>
      <c r="C81" s="9"/>
      <c r="D81" s="9"/>
      <c r="E81" s="9"/>
      <c r="F81" s="9"/>
      <c r="G81" s="9"/>
      <c r="H81" s="9"/>
      <c r="I81" s="42"/>
      <c r="J81" s="42"/>
      <c r="K81" s="42"/>
      <c r="L81" s="42"/>
      <c r="M81" s="42"/>
      <c r="N81" s="42"/>
      <c r="O81" s="42"/>
      <c r="P81" s="42"/>
      <c r="Q81" s="42"/>
      <c r="R81" s="42"/>
      <c r="S81" s="42"/>
      <c r="T81" s="42"/>
      <c r="U81" s="9"/>
      <c r="V81" s="9"/>
      <c r="W81" s="42"/>
      <c r="X81" s="42"/>
      <c r="Y81" s="42"/>
      <c r="Z81" s="42"/>
      <c r="AA81" s="42"/>
      <c r="AB81" s="42"/>
      <c r="AC81" s="44"/>
      <c r="AD81" s="42"/>
      <c r="AE81" s="9"/>
      <c r="AF81" s="9"/>
      <c r="AG81" s="9"/>
      <c r="AH81" s="9"/>
      <c r="AI81" s="9"/>
      <c r="AJ81" s="9"/>
      <c r="AK81" s="9"/>
      <c r="AL81" s="9"/>
      <c r="AM81" s="9"/>
      <c r="AN81" s="9"/>
      <c r="AO81" s="9"/>
      <c r="AP81" s="9"/>
      <c r="AQ81" s="9"/>
      <c r="AR81" s="9"/>
      <c r="AS81" s="9"/>
      <c r="AT81" s="9"/>
      <c r="AU81" s="9"/>
    </row>
    <row r="82" spans="2:47" ht="15.75" customHeight="1">
      <c r="B82" s="9"/>
      <c r="C82" s="9"/>
      <c r="D82" s="9"/>
      <c r="E82" s="9"/>
      <c r="F82" s="9"/>
      <c r="G82" s="9"/>
      <c r="H82" s="9"/>
      <c r="I82" s="42"/>
      <c r="J82" s="42"/>
      <c r="K82" s="42"/>
      <c r="L82" s="42"/>
      <c r="M82" s="42"/>
      <c r="N82" s="42"/>
      <c r="O82" s="42"/>
      <c r="P82" s="42"/>
      <c r="Q82" s="42"/>
      <c r="R82" s="42"/>
      <c r="S82" s="42"/>
      <c r="T82" s="42"/>
      <c r="U82" s="9"/>
      <c r="V82" s="9"/>
      <c r="W82" s="42"/>
      <c r="X82" s="42"/>
      <c r="Y82" s="42"/>
      <c r="Z82" s="42"/>
      <c r="AA82" s="42"/>
      <c r="AB82" s="42"/>
      <c r="AC82" s="44"/>
      <c r="AD82" s="42"/>
      <c r="AE82" s="9"/>
      <c r="AF82" s="9"/>
      <c r="AG82" s="9"/>
      <c r="AH82" s="9"/>
      <c r="AI82" s="9"/>
      <c r="AJ82" s="9"/>
      <c r="AK82" s="9"/>
      <c r="AL82" s="9"/>
      <c r="AM82" s="9"/>
      <c r="AN82" s="9"/>
      <c r="AO82" s="9"/>
      <c r="AP82" s="9"/>
      <c r="AQ82" s="9"/>
      <c r="AR82" s="9"/>
      <c r="AS82" s="9"/>
      <c r="AT82" s="9"/>
      <c r="AU82" s="9"/>
    </row>
    <row r="83" spans="2:47" ht="15.75" customHeight="1">
      <c r="B83" s="9"/>
      <c r="C83" s="9"/>
      <c r="D83" s="9"/>
      <c r="E83" s="9"/>
      <c r="F83" s="9"/>
      <c r="G83" s="9"/>
      <c r="H83" s="9"/>
      <c r="I83" s="42"/>
      <c r="J83" s="42"/>
      <c r="K83" s="42"/>
      <c r="L83" s="42"/>
      <c r="M83" s="42"/>
      <c r="N83" s="42"/>
      <c r="O83" s="42"/>
      <c r="P83" s="42"/>
      <c r="Q83" s="42"/>
      <c r="R83" s="42"/>
      <c r="S83" s="42"/>
      <c r="T83" s="42"/>
      <c r="U83" s="9"/>
      <c r="V83" s="9"/>
      <c r="W83" s="42"/>
      <c r="X83" s="42"/>
      <c r="Y83" s="42"/>
      <c r="Z83" s="42"/>
      <c r="AA83" s="42"/>
      <c r="AB83" s="42"/>
      <c r="AC83" s="44"/>
      <c r="AD83" s="42"/>
      <c r="AE83" s="9"/>
      <c r="AF83" s="9"/>
      <c r="AG83" s="9"/>
      <c r="AH83" s="9"/>
      <c r="AI83" s="9"/>
      <c r="AJ83" s="9"/>
      <c r="AK83" s="9"/>
      <c r="AL83" s="9"/>
      <c r="AM83" s="9"/>
      <c r="AN83" s="9"/>
      <c r="AO83" s="9"/>
      <c r="AP83" s="9"/>
      <c r="AQ83" s="9"/>
      <c r="AR83" s="9"/>
      <c r="AS83" s="9"/>
      <c r="AT83" s="9"/>
      <c r="AU83" s="9"/>
    </row>
    <row r="84" spans="2:47" ht="15.75" customHeight="1">
      <c r="B84" s="9"/>
      <c r="C84" s="9"/>
      <c r="D84" s="9"/>
      <c r="E84" s="9"/>
      <c r="F84" s="9"/>
      <c r="G84" s="9"/>
      <c r="H84" s="9"/>
      <c r="I84" s="42"/>
      <c r="J84" s="42"/>
      <c r="K84" s="42"/>
      <c r="L84" s="42"/>
      <c r="M84" s="42"/>
      <c r="N84" s="42"/>
      <c r="O84" s="42"/>
      <c r="P84" s="42"/>
      <c r="Q84" s="42"/>
      <c r="R84" s="42"/>
      <c r="S84" s="42"/>
      <c r="T84" s="42"/>
      <c r="U84" s="9"/>
      <c r="V84" s="9"/>
      <c r="W84" s="42"/>
      <c r="X84" s="42"/>
      <c r="Y84" s="42"/>
      <c r="Z84" s="42"/>
      <c r="AA84" s="42"/>
      <c r="AB84" s="42"/>
      <c r="AC84" s="44"/>
      <c r="AD84" s="42"/>
      <c r="AE84" s="9"/>
      <c r="AF84" s="9"/>
      <c r="AG84" s="9"/>
      <c r="AH84" s="9"/>
      <c r="AI84" s="9"/>
      <c r="AJ84" s="9"/>
      <c r="AK84" s="9"/>
      <c r="AL84" s="9"/>
      <c r="AM84" s="9"/>
      <c r="AN84" s="9"/>
      <c r="AO84" s="9"/>
      <c r="AP84" s="9"/>
      <c r="AQ84" s="9"/>
      <c r="AR84" s="9"/>
      <c r="AS84" s="9"/>
      <c r="AT84" s="9"/>
      <c r="AU84" s="9"/>
    </row>
    <row r="85" spans="2:47" ht="15.75" customHeight="1">
      <c r="B85" s="9"/>
      <c r="C85" s="9"/>
      <c r="D85" s="9"/>
      <c r="E85" s="9"/>
      <c r="F85" s="9"/>
      <c r="G85" s="9"/>
      <c r="H85" s="9"/>
      <c r="I85" s="42"/>
      <c r="J85" s="42"/>
      <c r="K85" s="42"/>
      <c r="L85" s="42"/>
      <c r="M85" s="42"/>
      <c r="N85" s="42"/>
      <c r="O85" s="42"/>
      <c r="P85" s="42"/>
      <c r="Q85" s="42"/>
      <c r="R85" s="42"/>
      <c r="S85" s="42"/>
      <c r="T85" s="42"/>
      <c r="U85" s="9"/>
      <c r="V85" s="9"/>
      <c r="W85" s="42"/>
      <c r="X85" s="42"/>
      <c r="Y85" s="42"/>
      <c r="Z85" s="42"/>
      <c r="AA85" s="42"/>
      <c r="AB85" s="42"/>
      <c r="AC85" s="44"/>
      <c r="AD85" s="42"/>
      <c r="AE85" s="9"/>
      <c r="AF85" s="9"/>
      <c r="AG85" s="9"/>
      <c r="AH85" s="9"/>
      <c r="AI85" s="9"/>
      <c r="AJ85" s="9"/>
      <c r="AK85" s="9"/>
      <c r="AL85" s="9"/>
      <c r="AM85" s="9"/>
      <c r="AN85" s="9"/>
      <c r="AO85" s="9"/>
      <c r="AP85" s="9"/>
      <c r="AQ85" s="9"/>
      <c r="AR85" s="9"/>
      <c r="AS85" s="9"/>
      <c r="AT85" s="9"/>
      <c r="AU85" s="9"/>
    </row>
    <row r="86" spans="2:47" ht="15.75" customHeight="1">
      <c r="B86" s="9"/>
      <c r="C86" s="9"/>
      <c r="D86" s="9"/>
      <c r="E86" s="9"/>
      <c r="F86" s="9"/>
      <c r="G86" s="9"/>
      <c r="H86" s="9"/>
      <c r="I86" s="42"/>
      <c r="J86" s="42"/>
      <c r="K86" s="42"/>
      <c r="L86" s="42"/>
      <c r="M86" s="42"/>
      <c r="N86" s="42"/>
      <c r="O86" s="42"/>
      <c r="P86" s="42"/>
      <c r="Q86" s="42"/>
      <c r="R86" s="42"/>
      <c r="S86" s="42"/>
      <c r="T86" s="42"/>
      <c r="U86" s="9"/>
      <c r="V86" s="9"/>
      <c r="W86" s="42"/>
      <c r="X86" s="42"/>
      <c r="Y86" s="42"/>
      <c r="Z86" s="42"/>
      <c r="AA86" s="42"/>
      <c r="AB86" s="42"/>
      <c r="AC86" s="44"/>
      <c r="AD86" s="42"/>
      <c r="AE86" s="9"/>
      <c r="AF86" s="9"/>
      <c r="AG86" s="9"/>
      <c r="AH86" s="9"/>
      <c r="AI86" s="9"/>
      <c r="AJ86" s="9"/>
      <c r="AK86" s="9"/>
      <c r="AL86" s="9"/>
      <c r="AM86" s="9"/>
      <c r="AN86" s="9"/>
      <c r="AO86" s="9"/>
      <c r="AP86" s="9"/>
      <c r="AQ86" s="9"/>
      <c r="AR86" s="9"/>
      <c r="AS86" s="9"/>
      <c r="AT86" s="9"/>
      <c r="AU86" s="9"/>
    </row>
    <row r="87" spans="2:47" ht="15.75" customHeight="1">
      <c r="B87" s="9"/>
      <c r="C87" s="9"/>
      <c r="D87" s="9"/>
      <c r="E87" s="9"/>
      <c r="F87" s="9"/>
      <c r="G87" s="9"/>
      <c r="H87" s="9"/>
      <c r="I87" s="42"/>
      <c r="J87" s="42"/>
      <c r="K87" s="42"/>
      <c r="L87" s="42"/>
      <c r="M87" s="42"/>
      <c r="N87" s="42"/>
      <c r="O87" s="42"/>
      <c r="P87" s="42"/>
      <c r="Q87" s="42"/>
      <c r="R87" s="42"/>
      <c r="S87" s="42"/>
      <c r="T87" s="42"/>
      <c r="U87" s="9"/>
      <c r="V87" s="9"/>
      <c r="W87" s="42"/>
      <c r="X87" s="42"/>
      <c r="Y87" s="42"/>
      <c r="Z87" s="42"/>
      <c r="AA87" s="42"/>
      <c r="AB87" s="42"/>
      <c r="AC87" s="44"/>
      <c r="AD87" s="42"/>
      <c r="AE87" s="9"/>
      <c r="AF87" s="9"/>
      <c r="AG87" s="9"/>
      <c r="AH87" s="9"/>
      <c r="AI87" s="9"/>
      <c r="AJ87" s="9"/>
      <c r="AK87" s="9"/>
      <c r="AL87" s="9"/>
      <c r="AM87" s="9"/>
      <c r="AN87" s="9"/>
      <c r="AO87" s="9"/>
      <c r="AP87" s="9"/>
      <c r="AQ87" s="9"/>
      <c r="AR87" s="9"/>
      <c r="AS87" s="9"/>
      <c r="AT87" s="9"/>
      <c r="AU87" s="9"/>
    </row>
    <row r="88" spans="2:47" ht="15.75" customHeight="1">
      <c r="B88" s="9"/>
      <c r="C88" s="9"/>
      <c r="D88" s="9"/>
      <c r="E88" s="9"/>
      <c r="F88" s="9"/>
      <c r="G88" s="9"/>
      <c r="H88" s="9"/>
      <c r="I88" s="42"/>
      <c r="J88" s="42"/>
      <c r="K88" s="42"/>
      <c r="L88" s="42"/>
      <c r="M88" s="42"/>
      <c r="N88" s="42"/>
      <c r="O88" s="42"/>
      <c r="P88" s="42"/>
      <c r="Q88" s="42"/>
      <c r="R88" s="42"/>
      <c r="S88" s="42"/>
      <c r="T88" s="42"/>
      <c r="U88" s="9"/>
      <c r="V88" s="9"/>
      <c r="W88" s="42"/>
      <c r="X88" s="42"/>
      <c r="Y88" s="42"/>
      <c r="Z88" s="42"/>
      <c r="AA88" s="42"/>
      <c r="AB88" s="42"/>
      <c r="AC88" s="44"/>
      <c r="AD88" s="42"/>
      <c r="AE88" s="9"/>
      <c r="AF88" s="9"/>
      <c r="AG88" s="9"/>
      <c r="AH88" s="9"/>
      <c r="AI88" s="9"/>
      <c r="AJ88" s="9"/>
      <c r="AK88" s="9"/>
      <c r="AL88" s="9"/>
      <c r="AM88" s="9"/>
      <c r="AN88" s="9"/>
      <c r="AO88" s="9"/>
      <c r="AP88" s="9"/>
      <c r="AQ88" s="9"/>
      <c r="AR88" s="9"/>
      <c r="AS88" s="9"/>
      <c r="AT88" s="9"/>
      <c r="AU88" s="9"/>
    </row>
    <row r="89" spans="2:47" ht="15.75" customHeight="1">
      <c r="B89" s="9"/>
      <c r="C89" s="9"/>
      <c r="D89" s="9"/>
      <c r="E89" s="9"/>
      <c r="F89" s="9"/>
      <c r="G89" s="9"/>
      <c r="H89" s="9"/>
      <c r="I89" s="42"/>
      <c r="J89" s="42"/>
      <c r="K89" s="42"/>
      <c r="L89" s="42"/>
      <c r="M89" s="42"/>
      <c r="N89" s="42"/>
      <c r="O89" s="42"/>
      <c r="P89" s="42"/>
      <c r="Q89" s="42"/>
      <c r="R89" s="42"/>
      <c r="S89" s="42"/>
      <c r="T89" s="42"/>
      <c r="U89" s="9"/>
      <c r="V89" s="9"/>
      <c r="W89" s="42"/>
      <c r="X89" s="42"/>
      <c r="Y89" s="42"/>
      <c r="Z89" s="42"/>
      <c r="AA89" s="42"/>
      <c r="AB89" s="42"/>
      <c r="AC89" s="44"/>
      <c r="AD89" s="42"/>
      <c r="AE89" s="9"/>
      <c r="AF89" s="9"/>
      <c r="AG89" s="9"/>
      <c r="AH89" s="9"/>
      <c r="AI89" s="9"/>
      <c r="AJ89" s="9"/>
      <c r="AK89" s="9"/>
      <c r="AL89" s="9"/>
      <c r="AM89" s="9"/>
      <c r="AN89" s="9"/>
      <c r="AO89" s="9"/>
      <c r="AP89" s="9"/>
      <c r="AQ89" s="9"/>
      <c r="AR89" s="9"/>
      <c r="AS89" s="9"/>
      <c r="AT89" s="9"/>
      <c r="AU89" s="9"/>
    </row>
    <row r="90" spans="2:47" ht="15.75" customHeight="1">
      <c r="B90" s="9"/>
      <c r="C90" s="9"/>
      <c r="D90" s="9"/>
      <c r="E90" s="9"/>
      <c r="F90" s="9"/>
      <c r="G90" s="9"/>
      <c r="H90" s="9"/>
      <c r="I90" s="42"/>
      <c r="J90" s="42"/>
      <c r="K90" s="42"/>
      <c r="L90" s="42"/>
      <c r="M90" s="42"/>
      <c r="N90" s="42"/>
      <c r="O90" s="42"/>
      <c r="P90" s="42"/>
      <c r="Q90" s="42"/>
      <c r="R90" s="42"/>
      <c r="S90" s="42"/>
      <c r="T90" s="42"/>
      <c r="U90" s="9"/>
      <c r="V90" s="9"/>
      <c r="W90" s="42"/>
      <c r="X90" s="42"/>
      <c r="Y90" s="42"/>
      <c r="Z90" s="42"/>
      <c r="AA90" s="42"/>
      <c r="AB90" s="42"/>
      <c r="AC90" s="44"/>
      <c r="AD90" s="42"/>
      <c r="AE90" s="9"/>
      <c r="AF90" s="9"/>
      <c r="AG90" s="9"/>
      <c r="AH90" s="9"/>
      <c r="AI90" s="9"/>
      <c r="AJ90" s="9"/>
      <c r="AK90" s="9"/>
      <c r="AL90" s="9"/>
      <c r="AM90" s="9"/>
      <c r="AN90" s="9"/>
      <c r="AO90" s="9"/>
      <c r="AP90" s="9"/>
      <c r="AQ90" s="9"/>
      <c r="AR90" s="9"/>
      <c r="AS90" s="9"/>
      <c r="AT90" s="9"/>
      <c r="AU90" s="9"/>
    </row>
    <row r="91" spans="2:47" ht="15.75" customHeight="1">
      <c r="B91" s="9"/>
      <c r="C91" s="9"/>
      <c r="D91" s="9"/>
      <c r="E91" s="9"/>
      <c r="F91" s="9"/>
      <c r="G91" s="9"/>
      <c r="H91" s="9"/>
      <c r="I91" s="42"/>
      <c r="J91" s="42"/>
      <c r="K91" s="42"/>
      <c r="L91" s="42"/>
      <c r="M91" s="42"/>
      <c r="N91" s="42"/>
      <c r="O91" s="42"/>
      <c r="P91" s="42"/>
      <c r="Q91" s="42"/>
      <c r="R91" s="42"/>
      <c r="S91" s="42"/>
      <c r="T91" s="42"/>
      <c r="U91" s="9"/>
      <c r="V91" s="9"/>
      <c r="W91" s="42"/>
      <c r="X91" s="42"/>
      <c r="Y91" s="42"/>
      <c r="Z91" s="42"/>
      <c r="AA91" s="42"/>
      <c r="AB91" s="42"/>
      <c r="AC91" s="44"/>
      <c r="AD91" s="42"/>
      <c r="AE91" s="9"/>
      <c r="AF91" s="9"/>
      <c r="AG91" s="9"/>
      <c r="AH91" s="9"/>
      <c r="AI91" s="9"/>
      <c r="AJ91" s="9"/>
      <c r="AK91" s="9"/>
      <c r="AL91" s="9"/>
      <c r="AM91" s="9"/>
      <c r="AN91" s="9"/>
      <c r="AO91" s="9"/>
      <c r="AP91" s="9"/>
      <c r="AQ91" s="9"/>
      <c r="AR91" s="9"/>
      <c r="AS91" s="9"/>
      <c r="AT91" s="9"/>
      <c r="AU91" s="9"/>
    </row>
    <row r="92" spans="2:47" ht="15.75" customHeight="1">
      <c r="B92" s="9"/>
      <c r="C92" s="9"/>
      <c r="D92" s="9"/>
      <c r="E92" s="9"/>
      <c r="F92" s="9"/>
      <c r="G92" s="9"/>
      <c r="H92" s="9"/>
      <c r="I92" s="42"/>
      <c r="J92" s="42"/>
      <c r="K92" s="42"/>
      <c r="L92" s="42"/>
      <c r="M92" s="42"/>
      <c r="N92" s="42"/>
      <c r="O92" s="42"/>
      <c r="P92" s="42"/>
      <c r="Q92" s="42"/>
      <c r="R92" s="42"/>
      <c r="S92" s="42"/>
      <c r="T92" s="42"/>
      <c r="U92" s="9"/>
      <c r="V92" s="9"/>
      <c r="W92" s="42"/>
      <c r="X92" s="42"/>
      <c r="Y92" s="42"/>
      <c r="Z92" s="42"/>
      <c r="AA92" s="42"/>
      <c r="AB92" s="42"/>
      <c r="AC92" s="44"/>
      <c r="AD92" s="42"/>
      <c r="AE92" s="9"/>
      <c r="AF92" s="9"/>
      <c r="AG92" s="9"/>
      <c r="AH92" s="9"/>
      <c r="AI92" s="9"/>
      <c r="AJ92" s="9"/>
      <c r="AK92" s="9"/>
      <c r="AL92" s="9"/>
      <c r="AM92" s="9"/>
      <c r="AN92" s="9"/>
      <c r="AO92" s="9"/>
      <c r="AP92" s="9"/>
      <c r="AQ92" s="9"/>
      <c r="AR92" s="9"/>
      <c r="AS92" s="9"/>
      <c r="AT92" s="9"/>
      <c r="AU92" s="9"/>
    </row>
    <row r="93" spans="2:47" ht="15.75" customHeight="1">
      <c r="B93" s="9"/>
      <c r="C93" s="9"/>
      <c r="D93" s="9"/>
      <c r="E93" s="9"/>
      <c r="F93" s="9"/>
      <c r="G93" s="9"/>
      <c r="H93" s="9"/>
      <c r="I93" s="42"/>
      <c r="J93" s="42"/>
      <c r="K93" s="42"/>
      <c r="L93" s="42"/>
      <c r="M93" s="42"/>
      <c r="N93" s="42"/>
      <c r="O93" s="42"/>
      <c r="P93" s="42"/>
      <c r="Q93" s="42"/>
      <c r="R93" s="42"/>
      <c r="S93" s="42"/>
      <c r="T93" s="42"/>
      <c r="U93" s="9"/>
      <c r="V93" s="9"/>
      <c r="W93" s="42"/>
      <c r="X93" s="42"/>
      <c r="Y93" s="42"/>
      <c r="Z93" s="42"/>
      <c r="AA93" s="42"/>
      <c r="AB93" s="42"/>
      <c r="AC93" s="44"/>
      <c r="AD93" s="42"/>
      <c r="AE93" s="9"/>
      <c r="AF93" s="9"/>
      <c r="AG93" s="9"/>
      <c r="AH93" s="9"/>
      <c r="AI93" s="9"/>
      <c r="AJ93" s="9"/>
      <c r="AK93" s="9"/>
      <c r="AL93" s="9"/>
      <c r="AM93" s="9"/>
      <c r="AN93" s="9"/>
      <c r="AO93" s="9"/>
      <c r="AP93" s="9"/>
      <c r="AQ93" s="9"/>
      <c r="AR93" s="9"/>
      <c r="AS93" s="9"/>
      <c r="AT93" s="9"/>
      <c r="AU93" s="9"/>
    </row>
    <row r="94" spans="2:47" ht="15.75" customHeight="1">
      <c r="B94" s="9"/>
      <c r="C94" s="9"/>
      <c r="D94" s="9"/>
      <c r="E94" s="9"/>
      <c r="F94" s="9"/>
      <c r="G94" s="9"/>
      <c r="H94" s="9"/>
      <c r="I94" s="42"/>
      <c r="J94" s="42"/>
      <c r="K94" s="42"/>
      <c r="L94" s="42"/>
      <c r="M94" s="42"/>
      <c r="N94" s="42"/>
      <c r="O94" s="42"/>
      <c r="P94" s="42"/>
      <c r="Q94" s="42"/>
      <c r="R94" s="42"/>
      <c r="S94" s="42"/>
      <c r="T94" s="42"/>
      <c r="U94" s="9"/>
      <c r="V94" s="9"/>
      <c r="W94" s="42"/>
      <c r="X94" s="42"/>
      <c r="Y94" s="42"/>
      <c r="Z94" s="42"/>
      <c r="AA94" s="42"/>
      <c r="AB94" s="42"/>
      <c r="AC94" s="44"/>
      <c r="AD94" s="42"/>
      <c r="AE94" s="9"/>
      <c r="AF94" s="9"/>
      <c r="AG94" s="9"/>
      <c r="AH94" s="9"/>
      <c r="AI94" s="9"/>
      <c r="AJ94" s="9"/>
      <c r="AK94" s="9"/>
      <c r="AL94" s="9"/>
      <c r="AM94" s="9"/>
      <c r="AN94" s="9"/>
      <c r="AO94" s="9"/>
      <c r="AP94" s="9"/>
      <c r="AQ94" s="9"/>
      <c r="AR94" s="9"/>
      <c r="AS94" s="9"/>
      <c r="AT94" s="9"/>
      <c r="AU94" s="9"/>
    </row>
    <row r="95" spans="2:47" ht="15.75" customHeight="1">
      <c r="B95" s="9"/>
      <c r="C95" s="9"/>
      <c r="D95" s="9"/>
      <c r="E95" s="9"/>
      <c r="F95" s="9"/>
      <c r="G95" s="9"/>
      <c r="H95" s="9"/>
      <c r="I95" s="42"/>
      <c r="J95" s="42"/>
      <c r="K95" s="42"/>
      <c r="L95" s="42"/>
      <c r="M95" s="42"/>
      <c r="N95" s="42"/>
      <c r="O95" s="42"/>
      <c r="P95" s="42"/>
      <c r="Q95" s="42"/>
      <c r="R95" s="42"/>
      <c r="S95" s="42"/>
      <c r="T95" s="42"/>
      <c r="U95" s="9"/>
      <c r="V95" s="9"/>
      <c r="W95" s="42"/>
      <c r="X95" s="42"/>
      <c r="Y95" s="42"/>
      <c r="Z95" s="42"/>
      <c r="AA95" s="42"/>
      <c r="AB95" s="42"/>
      <c r="AC95" s="44"/>
      <c r="AD95" s="42"/>
      <c r="AE95" s="9"/>
      <c r="AF95" s="9"/>
      <c r="AG95" s="9"/>
      <c r="AH95" s="9"/>
      <c r="AI95" s="9"/>
      <c r="AJ95" s="9"/>
      <c r="AK95" s="9"/>
      <c r="AL95" s="9"/>
      <c r="AM95" s="9"/>
      <c r="AN95" s="9"/>
      <c r="AO95" s="9"/>
      <c r="AP95" s="9"/>
      <c r="AQ95" s="9"/>
      <c r="AR95" s="9"/>
      <c r="AS95" s="9"/>
      <c r="AT95" s="9"/>
      <c r="AU95" s="9"/>
    </row>
    <row r="96" spans="2:47" ht="15.75" customHeight="1">
      <c r="B96" s="9"/>
      <c r="C96" s="9"/>
      <c r="D96" s="9"/>
      <c r="E96" s="9"/>
      <c r="F96" s="9"/>
      <c r="G96" s="9"/>
      <c r="H96" s="9"/>
      <c r="I96" s="42"/>
      <c r="J96" s="42"/>
      <c r="K96" s="42"/>
      <c r="L96" s="42"/>
      <c r="M96" s="42"/>
      <c r="N96" s="42"/>
      <c r="O96" s="42"/>
      <c r="P96" s="42"/>
      <c r="Q96" s="42"/>
      <c r="R96" s="42"/>
      <c r="S96" s="42"/>
      <c r="T96" s="42"/>
      <c r="U96" s="9"/>
      <c r="V96" s="9"/>
      <c r="W96" s="42"/>
      <c r="X96" s="42"/>
      <c r="Y96" s="42"/>
      <c r="Z96" s="42"/>
      <c r="AA96" s="42"/>
      <c r="AB96" s="42"/>
      <c r="AC96" s="44"/>
      <c r="AD96" s="42"/>
      <c r="AE96" s="9"/>
      <c r="AF96" s="9"/>
      <c r="AG96" s="9"/>
      <c r="AH96" s="9"/>
      <c r="AI96" s="9"/>
      <c r="AJ96" s="9"/>
      <c r="AK96" s="9"/>
      <c r="AL96" s="9"/>
      <c r="AM96" s="9"/>
      <c r="AN96" s="9"/>
      <c r="AO96" s="9"/>
      <c r="AP96" s="9"/>
      <c r="AQ96" s="9"/>
      <c r="AR96" s="9"/>
      <c r="AS96" s="9"/>
      <c r="AT96" s="9"/>
      <c r="AU96" s="9"/>
    </row>
    <row r="97" spans="2:47" ht="15.75" customHeight="1">
      <c r="B97" s="9"/>
      <c r="C97" s="9"/>
      <c r="D97" s="9"/>
      <c r="E97" s="9"/>
      <c r="F97" s="9"/>
      <c r="G97" s="9"/>
      <c r="H97" s="9"/>
      <c r="I97" s="42"/>
      <c r="J97" s="42"/>
      <c r="K97" s="42"/>
      <c r="L97" s="42"/>
      <c r="M97" s="42"/>
      <c r="N97" s="42"/>
      <c r="O97" s="42"/>
      <c r="P97" s="42"/>
      <c r="Q97" s="42"/>
      <c r="R97" s="42"/>
      <c r="S97" s="42"/>
      <c r="T97" s="42"/>
      <c r="U97" s="9"/>
      <c r="V97" s="9"/>
      <c r="W97" s="42"/>
      <c r="X97" s="42"/>
      <c r="Y97" s="42"/>
      <c r="Z97" s="42"/>
      <c r="AA97" s="42"/>
      <c r="AB97" s="42"/>
      <c r="AC97" s="44"/>
      <c r="AD97" s="42"/>
      <c r="AE97" s="9"/>
      <c r="AF97" s="9"/>
      <c r="AG97" s="9"/>
      <c r="AH97" s="9"/>
      <c r="AI97" s="9"/>
      <c r="AJ97" s="9"/>
      <c r="AK97" s="9"/>
      <c r="AL97" s="9"/>
      <c r="AM97" s="9"/>
      <c r="AN97" s="9"/>
      <c r="AO97" s="9"/>
      <c r="AP97" s="9"/>
      <c r="AQ97" s="9"/>
      <c r="AR97" s="9"/>
      <c r="AS97" s="9"/>
      <c r="AT97" s="9"/>
      <c r="AU97" s="9"/>
    </row>
    <row r="98" spans="2:47" ht="15.75" customHeight="1">
      <c r="B98" s="9"/>
      <c r="C98" s="9"/>
      <c r="D98" s="9"/>
      <c r="E98" s="9"/>
      <c r="F98" s="9"/>
      <c r="G98" s="9"/>
      <c r="H98" s="9"/>
      <c r="I98" s="42"/>
      <c r="J98" s="42"/>
      <c r="K98" s="42"/>
      <c r="L98" s="42"/>
      <c r="M98" s="42"/>
      <c r="N98" s="42"/>
      <c r="O98" s="42"/>
      <c r="P98" s="42"/>
      <c r="Q98" s="42"/>
      <c r="R98" s="42"/>
      <c r="S98" s="42"/>
      <c r="T98" s="42"/>
      <c r="U98" s="9"/>
      <c r="V98" s="9"/>
      <c r="W98" s="42"/>
      <c r="X98" s="42"/>
      <c r="Y98" s="42"/>
      <c r="Z98" s="42"/>
      <c r="AA98" s="42"/>
      <c r="AB98" s="42"/>
      <c r="AC98" s="44"/>
      <c r="AD98" s="42"/>
      <c r="AE98" s="9"/>
      <c r="AF98" s="9"/>
      <c r="AG98" s="9"/>
      <c r="AH98" s="9"/>
      <c r="AI98" s="9"/>
      <c r="AJ98" s="9"/>
      <c r="AK98" s="9"/>
      <c r="AL98" s="9"/>
      <c r="AM98" s="9"/>
      <c r="AN98" s="9"/>
      <c r="AO98" s="9"/>
      <c r="AP98" s="9"/>
      <c r="AQ98" s="9"/>
      <c r="AR98" s="9"/>
      <c r="AS98" s="9"/>
      <c r="AT98" s="9"/>
      <c r="AU98" s="9"/>
    </row>
    <row r="99" spans="2:47" ht="15.75" customHeight="1">
      <c r="B99" s="9"/>
      <c r="C99" s="9"/>
      <c r="D99" s="9"/>
      <c r="E99" s="9"/>
      <c r="F99" s="9"/>
      <c r="G99" s="9"/>
      <c r="H99" s="9"/>
      <c r="I99" s="42"/>
      <c r="J99" s="42"/>
      <c r="K99" s="42"/>
      <c r="L99" s="42"/>
      <c r="M99" s="42"/>
      <c r="N99" s="42"/>
      <c r="O99" s="42"/>
      <c r="P99" s="42"/>
      <c r="Q99" s="42"/>
      <c r="R99" s="42"/>
      <c r="S99" s="42"/>
      <c r="T99" s="42"/>
      <c r="U99" s="9"/>
      <c r="V99" s="9"/>
      <c r="W99" s="42"/>
      <c r="X99" s="42"/>
      <c r="Y99" s="42"/>
      <c r="Z99" s="42"/>
      <c r="AA99" s="42"/>
      <c r="AB99" s="42"/>
      <c r="AC99" s="44"/>
      <c r="AD99" s="42"/>
      <c r="AE99" s="9"/>
      <c r="AF99" s="9"/>
      <c r="AG99" s="9"/>
      <c r="AH99" s="9"/>
      <c r="AI99" s="9"/>
      <c r="AJ99" s="9"/>
      <c r="AK99" s="9"/>
      <c r="AL99" s="9"/>
      <c r="AM99" s="9"/>
      <c r="AN99" s="9"/>
      <c r="AO99" s="9"/>
      <c r="AP99" s="9"/>
      <c r="AQ99" s="9"/>
      <c r="AR99" s="9"/>
      <c r="AS99" s="9"/>
      <c r="AT99" s="9"/>
      <c r="AU99" s="9"/>
    </row>
    <row r="100" spans="2:47" ht="15.75" customHeight="1">
      <c r="B100" s="9"/>
      <c r="C100" s="9"/>
      <c r="D100" s="9"/>
      <c r="E100" s="9"/>
      <c r="F100" s="9"/>
      <c r="G100" s="9"/>
      <c r="H100" s="9"/>
      <c r="I100" s="42"/>
      <c r="J100" s="42"/>
      <c r="K100" s="42"/>
      <c r="L100" s="42"/>
      <c r="M100" s="42"/>
      <c r="N100" s="42"/>
      <c r="O100" s="42"/>
      <c r="P100" s="42"/>
      <c r="Q100" s="42"/>
      <c r="R100" s="42"/>
      <c r="S100" s="42"/>
      <c r="T100" s="42"/>
      <c r="U100" s="9"/>
      <c r="V100" s="9"/>
      <c r="W100" s="42"/>
      <c r="X100" s="42"/>
      <c r="Y100" s="42"/>
      <c r="Z100" s="42"/>
      <c r="AA100" s="42"/>
      <c r="AB100" s="42"/>
      <c r="AC100" s="44"/>
      <c r="AD100" s="42"/>
      <c r="AE100" s="9"/>
      <c r="AF100" s="9"/>
      <c r="AG100" s="9"/>
      <c r="AH100" s="9"/>
      <c r="AI100" s="9"/>
      <c r="AJ100" s="9"/>
      <c r="AK100" s="9"/>
      <c r="AL100" s="9"/>
      <c r="AM100" s="9"/>
      <c r="AN100" s="9"/>
      <c r="AO100" s="9"/>
      <c r="AP100" s="9"/>
      <c r="AQ100" s="9"/>
      <c r="AR100" s="9"/>
      <c r="AS100" s="9"/>
      <c r="AT100" s="9"/>
      <c r="AU100" s="9"/>
    </row>
    <row r="101" spans="2:47" ht="15.75" customHeight="1">
      <c r="B101" s="9"/>
      <c r="C101" s="9"/>
      <c r="D101" s="9"/>
      <c r="E101" s="9"/>
      <c r="F101" s="9"/>
      <c r="G101" s="9"/>
      <c r="H101" s="9"/>
      <c r="I101" s="42"/>
      <c r="J101" s="42"/>
      <c r="K101" s="42"/>
      <c r="L101" s="42"/>
      <c r="M101" s="42"/>
      <c r="N101" s="42"/>
      <c r="O101" s="42"/>
      <c r="P101" s="42"/>
      <c r="Q101" s="42"/>
      <c r="R101" s="42"/>
      <c r="S101" s="42"/>
      <c r="T101" s="42"/>
      <c r="U101" s="9"/>
      <c r="V101" s="9"/>
      <c r="W101" s="42"/>
      <c r="X101" s="42"/>
      <c r="Y101" s="42"/>
      <c r="Z101" s="42"/>
      <c r="AA101" s="42"/>
      <c r="AB101" s="42"/>
      <c r="AC101" s="44"/>
      <c r="AD101" s="42"/>
      <c r="AE101" s="9"/>
      <c r="AF101" s="9"/>
      <c r="AG101" s="9"/>
      <c r="AH101" s="9"/>
      <c r="AI101" s="9"/>
      <c r="AJ101" s="9"/>
      <c r="AK101" s="9"/>
      <c r="AL101" s="9"/>
      <c r="AM101" s="9"/>
      <c r="AN101" s="9"/>
      <c r="AO101" s="9"/>
      <c r="AP101" s="9"/>
      <c r="AQ101" s="9"/>
      <c r="AR101" s="9"/>
      <c r="AS101" s="9"/>
      <c r="AT101" s="9"/>
      <c r="AU101" s="9"/>
    </row>
    <row r="102" spans="2:47" ht="15.75" customHeight="1">
      <c r="B102" s="9"/>
      <c r="C102" s="9"/>
      <c r="D102" s="9"/>
      <c r="E102" s="9"/>
      <c r="F102" s="9"/>
      <c r="G102" s="9"/>
      <c r="H102" s="9"/>
      <c r="I102" s="42"/>
      <c r="J102" s="42"/>
      <c r="K102" s="42"/>
      <c r="L102" s="42"/>
      <c r="M102" s="42"/>
      <c r="N102" s="42"/>
      <c r="O102" s="42"/>
      <c r="P102" s="42"/>
      <c r="Q102" s="42"/>
      <c r="R102" s="42"/>
      <c r="S102" s="42"/>
      <c r="T102" s="42"/>
      <c r="U102" s="9"/>
      <c r="V102" s="9"/>
      <c r="W102" s="42"/>
      <c r="X102" s="42"/>
      <c r="Y102" s="42"/>
      <c r="Z102" s="42"/>
      <c r="AA102" s="42"/>
      <c r="AB102" s="42"/>
      <c r="AC102" s="44"/>
      <c r="AD102" s="42"/>
      <c r="AE102" s="9"/>
      <c r="AF102" s="9"/>
      <c r="AG102" s="9"/>
      <c r="AH102" s="9"/>
      <c r="AI102" s="9"/>
      <c r="AJ102" s="9"/>
      <c r="AK102" s="9"/>
      <c r="AL102" s="9"/>
      <c r="AM102" s="9"/>
      <c r="AN102" s="9"/>
      <c r="AO102" s="9"/>
      <c r="AP102" s="9"/>
      <c r="AQ102" s="9"/>
      <c r="AR102" s="9"/>
      <c r="AS102" s="9"/>
      <c r="AT102" s="9"/>
      <c r="AU102" s="9"/>
    </row>
    <row r="103" spans="2:47" ht="15.75" customHeight="1">
      <c r="B103" s="9"/>
      <c r="C103" s="9"/>
      <c r="D103" s="9"/>
      <c r="E103" s="9"/>
      <c r="F103" s="9"/>
      <c r="G103" s="9"/>
      <c r="H103" s="9"/>
      <c r="I103" s="42"/>
      <c r="J103" s="42"/>
      <c r="K103" s="42"/>
      <c r="L103" s="42"/>
      <c r="M103" s="42"/>
      <c r="N103" s="42"/>
      <c r="O103" s="42"/>
      <c r="P103" s="42"/>
      <c r="Q103" s="42"/>
      <c r="R103" s="42"/>
      <c r="S103" s="42"/>
      <c r="T103" s="42"/>
      <c r="U103" s="9"/>
      <c r="V103" s="9"/>
      <c r="W103" s="42"/>
      <c r="X103" s="42"/>
      <c r="Y103" s="42"/>
      <c r="Z103" s="42"/>
      <c r="AA103" s="42"/>
      <c r="AB103" s="42"/>
      <c r="AC103" s="44"/>
      <c r="AD103" s="42"/>
      <c r="AE103" s="9"/>
      <c r="AF103" s="9"/>
      <c r="AG103" s="9"/>
      <c r="AH103" s="9"/>
      <c r="AI103" s="9"/>
      <c r="AJ103" s="9"/>
      <c r="AK103" s="9"/>
      <c r="AL103" s="9"/>
      <c r="AM103" s="9"/>
      <c r="AN103" s="9"/>
      <c r="AO103" s="9"/>
      <c r="AP103" s="9"/>
      <c r="AQ103" s="9"/>
      <c r="AR103" s="9"/>
      <c r="AS103" s="9"/>
      <c r="AT103" s="9"/>
      <c r="AU103" s="9"/>
    </row>
    <row r="104" spans="2:47" ht="15.75" customHeight="1">
      <c r="B104" s="9"/>
      <c r="C104" s="9"/>
      <c r="D104" s="9"/>
      <c r="E104" s="9"/>
      <c r="F104" s="9"/>
      <c r="G104" s="9"/>
      <c r="H104" s="9"/>
      <c r="I104" s="42"/>
      <c r="J104" s="42"/>
      <c r="K104" s="42"/>
      <c r="L104" s="42"/>
      <c r="M104" s="42"/>
      <c r="N104" s="42"/>
      <c r="O104" s="42"/>
      <c r="P104" s="42"/>
      <c r="Q104" s="42"/>
      <c r="R104" s="42"/>
      <c r="S104" s="42"/>
      <c r="T104" s="42"/>
      <c r="U104" s="9"/>
      <c r="V104" s="9"/>
      <c r="W104" s="42"/>
      <c r="X104" s="42"/>
      <c r="Y104" s="42"/>
      <c r="Z104" s="42"/>
      <c r="AA104" s="42"/>
      <c r="AB104" s="42"/>
      <c r="AC104" s="44"/>
      <c r="AD104" s="42"/>
      <c r="AE104" s="9"/>
      <c r="AF104" s="9"/>
      <c r="AG104" s="9"/>
      <c r="AH104" s="9"/>
      <c r="AI104" s="9"/>
      <c r="AJ104" s="9"/>
      <c r="AK104" s="9"/>
      <c r="AL104" s="9"/>
      <c r="AM104" s="9"/>
      <c r="AN104" s="9"/>
      <c r="AO104" s="9"/>
      <c r="AP104" s="9"/>
      <c r="AQ104" s="9"/>
      <c r="AR104" s="9"/>
      <c r="AS104" s="9"/>
      <c r="AT104" s="9"/>
      <c r="AU104" s="9"/>
    </row>
    <row r="105" spans="2:47" ht="15.75" customHeight="1">
      <c r="B105" s="9"/>
      <c r="C105" s="9"/>
      <c r="D105" s="9"/>
      <c r="E105" s="9"/>
      <c r="F105" s="9"/>
      <c r="G105" s="9"/>
      <c r="H105" s="9"/>
      <c r="I105" s="42"/>
      <c r="J105" s="42"/>
      <c r="K105" s="42"/>
      <c r="L105" s="42"/>
      <c r="M105" s="42"/>
      <c r="N105" s="42"/>
      <c r="O105" s="42"/>
      <c r="P105" s="42"/>
      <c r="Q105" s="42"/>
      <c r="R105" s="42"/>
      <c r="S105" s="42"/>
      <c r="T105" s="42"/>
      <c r="U105" s="9"/>
      <c r="V105" s="9"/>
      <c r="W105" s="42"/>
      <c r="X105" s="42"/>
      <c r="Y105" s="42"/>
      <c r="Z105" s="42"/>
      <c r="AA105" s="42"/>
      <c r="AB105" s="42"/>
      <c r="AC105" s="44"/>
      <c r="AD105" s="42"/>
      <c r="AE105" s="9"/>
      <c r="AF105" s="9"/>
      <c r="AG105" s="9"/>
      <c r="AH105" s="9"/>
      <c r="AI105" s="9"/>
      <c r="AJ105" s="9"/>
      <c r="AK105" s="9"/>
      <c r="AL105" s="9"/>
      <c r="AM105" s="9"/>
      <c r="AN105" s="9"/>
      <c r="AO105" s="9"/>
      <c r="AP105" s="9"/>
      <c r="AQ105" s="9"/>
      <c r="AR105" s="9"/>
      <c r="AS105" s="9"/>
      <c r="AT105" s="9"/>
      <c r="AU105" s="9"/>
    </row>
    <row r="106" spans="2:47" ht="15.75" customHeight="1">
      <c r="B106" s="9"/>
      <c r="C106" s="9"/>
      <c r="D106" s="9"/>
      <c r="E106" s="9"/>
      <c r="F106" s="9"/>
      <c r="G106" s="9"/>
      <c r="H106" s="9"/>
      <c r="I106" s="42"/>
      <c r="J106" s="42"/>
      <c r="K106" s="42"/>
      <c r="L106" s="42"/>
      <c r="M106" s="42"/>
      <c r="N106" s="42"/>
      <c r="O106" s="42"/>
      <c r="P106" s="42"/>
      <c r="Q106" s="42"/>
      <c r="R106" s="42"/>
      <c r="S106" s="42"/>
      <c r="T106" s="42"/>
      <c r="U106" s="9"/>
      <c r="V106" s="9"/>
      <c r="W106" s="42"/>
      <c r="X106" s="42"/>
      <c r="Y106" s="42"/>
      <c r="Z106" s="42"/>
      <c r="AA106" s="42"/>
      <c r="AB106" s="42"/>
      <c r="AC106" s="44"/>
      <c r="AD106" s="42"/>
      <c r="AE106" s="9"/>
      <c r="AF106" s="9"/>
      <c r="AG106" s="9"/>
      <c r="AH106" s="9"/>
      <c r="AI106" s="9"/>
      <c r="AJ106" s="9"/>
      <c r="AK106" s="9"/>
      <c r="AL106" s="9"/>
      <c r="AM106" s="9"/>
      <c r="AN106" s="9"/>
      <c r="AO106" s="9"/>
      <c r="AP106" s="9"/>
      <c r="AQ106" s="9"/>
      <c r="AR106" s="9"/>
      <c r="AS106" s="9"/>
      <c r="AT106" s="9"/>
      <c r="AU106" s="9"/>
    </row>
    <row r="107" spans="2:47" ht="15.75" customHeight="1">
      <c r="B107" s="9"/>
      <c r="C107" s="9"/>
      <c r="D107" s="9"/>
      <c r="E107" s="9"/>
      <c r="F107" s="9"/>
      <c r="G107" s="9"/>
      <c r="H107" s="9"/>
      <c r="I107" s="42"/>
      <c r="J107" s="42"/>
      <c r="K107" s="42"/>
      <c r="L107" s="42"/>
      <c r="M107" s="42"/>
      <c r="N107" s="42"/>
      <c r="O107" s="42"/>
      <c r="P107" s="42"/>
      <c r="Q107" s="42"/>
      <c r="R107" s="42"/>
      <c r="S107" s="42"/>
      <c r="T107" s="42"/>
      <c r="U107" s="9"/>
      <c r="V107" s="9"/>
      <c r="W107" s="42"/>
      <c r="X107" s="42"/>
      <c r="Y107" s="42"/>
      <c r="Z107" s="42"/>
      <c r="AA107" s="42"/>
      <c r="AB107" s="42"/>
      <c r="AC107" s="44"/>
      <c r="AD107" s="42"/>
      <c r="AE107" s="9"/>
      <c r="AF107" s="9"/>
      <c r="AG107" s="9"/>
      <c r="AH107" s="9"/>
      <c r="AI107" s="9"/>
      <c r="AJ107" s="9"/>
      <c r="AK107" s="9"/>
      <c r="AL107" s="9"/>
      <c r="AM107" s="9"/>
      <c r="AN107" s="9"/>
      <c r="AO107" s="9"/>
      <c r="AP107" s="9"/>
      <c r="AQ107" s="9"/>
      <c r="AR107" s="9"/>
      <c r="AS107" s="9"/>
      <c r="AT107" s="9"/>
      <c r="AU107" s="9"/>
    </row>
    <row r="108" spans="2:47" ht="15.75" customHeight="1">
      <c r="B108" s="9"/>
      <c r="C108" s="9"/>
      <c r="D108" s="9"/>
      <c r="E108" s="9"/>
      <c r="F108" s="9"/>
      <c r="G108" s="9"/>
      <c r="H108" s="9"/>
      <c r="I108" s="42"/>
      <c r="J108" s="42"/>
      <c r="K108" s="42"/>
      <c r="L108" s="42"/>
      <c r="M108" s="42"/>
      <c r="N108" s="42"/>
      <c r="O108" s="42"/>
      <c r="P108" s="42"/>
      <c r="Q108" s="42"/>
      <c r="R108" s="42"/>
      <c r="S108" s="42"/>
      <c r="T108" s="42"/>
      <c r="U108" s="9"/>
      <c r="V108" s="9"/>
      <c r="W108" s="42"/>
      <c r="X108" s="42"/>
      <c r="Y108" s="42"/>
      <c r="Z108" s="42"/>
      <c r="AA108" s="42"/>
      <c r="AB108" s="42"/>
      <c r="AC108" s="44"/>
      <c r="AD108" s="42"/>
      <c r="AE108" s="9"/>
      <c r="AF108" s="9"/>
      <c r="AG108" s="9"/>
      <c r="AH108" s="9"/>
      <c r="AI108" s="9"/>
      <c r="AJ108" s="9"/>
      <c r="AK108" s="9"/>
      <c r="AL108" s="9"/>
      <c r="AM108" s="9"/>
      <c r="AN108" s="9"/>
      <c r="AO108" s="9"/>
      <c r="AP108" s="9"/>
      <c r="AQ108" s="9"/>
      <c r="AR108" s="9"/>
      <c r="AS108" s="9"/>
      <c r="AT108" s="9"/>
      <c r="AU108" s="9"/>
    </row>
    <row r="109" spans="2:47" ht="15.75" customHeight="1">
      <c r="B109" s="9"/>
      <c r="C109" s="9"/>
      <c r="D109" s="9"/>
      <c r="E109" s="9"/>
      <c r="F109" s="9"/>
      <c r="G109" s="9"/>
      <c r="H109" s="9"/>
      <c r="I109" s="42"/>
      <c r="J109" s="42"/>
      <c r="K109" s="42"/>
      <c r="L109" s="42"/>
      <c r="M109" s="42"/>
      <c r="N109" s="42"/>
      <c r="O109" s="42"/>
      <c r="P109" s="42"/>
      <c r="Q109" s="42"/>
      <c r="R109" s="42"/>
      <c r="S109" s="42"/>
      <c r="T109" s="42"/>
      <c r="U109" s="9"/>
      <c r="V109" s="9"/>
      <c r="W109" s="42"/>
      <c r="X109" s="42"/>
      <c r="Y109" s="42"/>
      <c r="Z109" s="42"/>
      <c r="AA109" s="42"/>
      <c r="AB109" s="42"/>
      <c r="AC109" s="44"/>
      <c r="AD109" s="42"/>
      <c r="AE109" s="9"/>
      <c r="AF109" s="9"/>
      <c r="AG109" s="9"/>
      <c r="AH109" s="9"/>
      <c r="AI109" s="9"/>
      <c r="AJ109" s="9"/>
      <c r="AK109" s="9"/>
      <c r="AL109" s="9"/>
      <c r="AM109" s="9"/>
      <c r="AN109" s="9"/>
      <c r="AO109" s="9"/>
      <c r="AP109" s="9"/>
      <c r="AQ109" s="9"/>
      <c r="AR109" s="9"/>
      <c r="AS109" s="9"/>
      <c r="AT109" s="9"/>
      <c r="AU109" s="9"/>
    </row>
    <row r="110" spans="2:47" ht="15.75" customHeight="1">
      <c r="B110" s="9"/>
      <c r="C110" s="9"/>
      <c r="D110" s="9"/>
      <c r="E110" s="9"/>
      <c r="F110" s="9"/>
      <c r="G110" s="9"/>
      <c r="H110" s="9"/>
      <c r="I110" s="42"/>
      <c r="J110" s="42"/>
      <c r="K110" s="42"/>
      <c r="L110" s="42"/>
      <c r="M110" s="42"/>
      <c r="N110" s="42"/>
      <c r="O110" s="42"/>
      <c r="P110" s="42"/>
      <c r="Q110" s="42"/>
      <c r="R110" s="42"/>
      <c r="S110" s="42"/>
      <c r="T110" s="42"/>
      <c r="U110" s="9"/>
      <c r="V110" s="9"/>
      <c r="W110" s="42"/>
      <c r="X110" s="42"/>
      <c r="Y110" s="42"/>
      <c r="Z110" s="42"/>
      <c r="AA110" s="42"/>
      <c r="AB110" s="42"/>
      <c r="AC110" s="44"/>
      <c r="AD110" s="42"/>
      <c r="AE110" s="9"/>
      <c r="AF110" s="9"/>
      <c r="AG110" s="9"/>
      <c r="AH110" s="9"/>
      <c r="AI110" s="9"/>
      <c r="AJ110" s="9"/>
      <c r="AK110" s="9"/>
      <c r="AL110" s="9"/>
      <c r="AM110" s="9"/>
      <c r="AN110" s="9"/>
      <c r="AO110" s="9"/>
      <c r="AP110" s="9"/>
      <c r="AQ110" s="9"/>
      <c r="AR110" s="9"/>
      <c r="AS110" s="9"/>
      <c r="AT110" s="9"/>
      <c r="AU110" s="9"/>
    </row>
    <row r="111" spans="2:47" ht="15.75" customHeight="1">
      <c r="B111" s="9"/>
      <c r="C111" s="9"/>
      <c r="D111" s="9"/>
      <c r="E111" s="9"/>
      <c r="F111" s="9"/>
      <c r="G111" s="9"/>
      <c r="H111" s="9"/>
      <c r="I111" s="42"/>
      <c r="J111" s="42"/>
      <c r="K111" s="42"/>
      <c r="L111" s="42"/>
      <c r="M111" s="42"/>
      <c r="N111" s="42"/>
      <c r="O111" s="42"/>
      <c r="P111" s="42"/>
      <c r="Q111" s="42"/>
      <c r="R111" s="42"/>
      <c r="S111" s="42"/>
      <c r="T111" s="42"/>
      <c r="U111" s="9"/>
      <c r="V111" s="9"/>
      <c r="W111" s="42"/>
      <c r="X111" s="42"/>
      <c r="Y111" s="42"/>
      <c r="Z111" s="42"/>
      <c r="AA111" s="42"/>
      <c r="AB111" s="42"/>
      <c r="AC111" s="44"/>
      <c r="AD111" s="42"/>
      <c r="AE111" s="9"/>
      <c r="AF111" s="9"/>
      <c r="AG111" s="9"/>
      <c r="AH111" s="9"/>
      <c r="AI111" s="9"/>
      <c r="AJ111" s="9"/>
      <c r="AK111" s="9"/>
      <c r="AL111" s="9"/>
      <c r="AM111" s="9"/>
      <c r="AN111" s="9"/>
      <c r="AO111" s="9"/>
      <c r="AP111" s="9"/>
      <c r="AQ111" s="9"/>
      <c r="AR111" s="9"/>
      <c r="AS111" s="9"/>
      <c r="AT111" s="9"/>
      <c r="AU111" s="9"/>
    </row>
    <row r="112" spans="2:47" ht="15.75" customHeight="1">
      <c r="B112" s="9"/>
      <c r="C112" s="9"/>
      <c r="D112" s="9"/>
      <c r="E112" s="9"/>
      <c r="F112" s="9"/>
      <c r="G112" s="9"/>
      <c r="H112" s="9"/>
      <c r="I112" s="42"/>
      <c r="J112" s="42"/>
      <c r="K112" s="42"/>
      <c r="L112" s="42"/>
      <c r="M112" s="42"/>
      <c r="N112" s="42"/>
      <c r="O112" s="42"/>
      <c r="P112" s="42"/>
      <c r="Q112" s="42"/>
      <c r="R112" s="42"/>
      <c r="S112" s="42"/>
      <c r="T112" s="42"/>
      <c r="U112" s="9"/>
      <c r="V112" s="9"/>
      <c r="W112" s="42"/>
      <c r="X112" s="42"/>
      <c r="Y112" s="42"/>
      <c r="Z112" s="42"/>
      <c r="AA112" s="42"/>
      <c r="AB112" s="42"/>
      <c r="AC112" s="44"/>
      <c r="AD112" s="42"/>
      <c r="AE112" s="9"/>
      <c r="AF112" s="9"/>
      <c r="AG112" s="9"/>
      <c r="AH112" s="9"/>
      <c r="AI112" s="9"/>
      <c r="AJ112" s="9"/>
      <c r="AK112" s="9"/>
      <c r="AL112" s="9"/>
      <c r="AM112" s="9"/>
      <c r="AN112" s="9"/>
      <c r="AO112" s="9"/>
      <c r="AP112" s="9"/>
      <c r="AQ112" s="9"/>
      <c r="AR112" s="9"/>
      <c r="AS112" s="9"/>
      <c r="AT112" s="9"/>
      <c r="AU112" s="9"/>
    </row>
    <row r="113" spans="2:47" ht="15.75" customHeight="1">
      <c r="B113" s="9"/>
      <c r="C113" s="9"/>
      <c r="D113" s="9"/>
      <c r="E113" s="9"/>
      <c r="F113" s="9"/>
      <c r="G113" s="9"/>
      <c r="H113" s="9"/>
      <c r="I113" s="42"/>
      <c r="J113" s="42"/>
      <c r="K113" s="42"/>
      <c r="L113" s="42"/>
      <c r="M113" s="42"/>
      <c r="N113" s="42"/>
      <c r="O113" s="42"/>
      <c r="P113" s="42"/>
      <c r="Q113" s="42"/>
      <c r="R113" s="42"/>
      <c r="S113" s="42"/>
      <c r="T113" s="42"/>
      <c r="U113" s="9"/>
      <c r="V113" s="9"/>
      <c r="W113" s="42"/>
      <c r="X113" s="42"/>
      <c r="Y113" s="42"/>
      <c r="Z113" s="42"/>
      <c r="AA113" s="42"/>
      <c r="AB113" s="42"/>
      <c r="AC113" s="44"/>
      <c r="AD113" s="42"/>
      <c r="AE113" s="9"/>
      <c r="AF113" s="9"/>
      <c r="AG113" s="9"/>
      <c r="AH113" s="9"/>
      <c r="AI113" s="9"/>
      <c r="AJ113" s="9"/>
      <c r="AK113" s="9"/>
      <c r="AL113" s="9"/>
      <c r="AM113" s="9"/>
      <c r="AN113" s="9"/>
      <c r="AO113" s="9"/>
      <c r="AP113" s="9"/>
      <c r="AQ113" s="9"/>
      <c r="AR113" s="9"/>
      <c r="AS113" s="9"/>
      <c r="AT113" s="9"/>
      <c r="AU113" s="9"/>
    </row>
    <row r="114" spans="2:47" ht="15.75" customHeight="1">
      <c r="B114" s="9"/>
      <c r="C114" s="9"/>
      <c r="D114" s="9"/>
      <c r="E114" s="9"/>
      <c r="F114" s="9"/>
      <c r="G114" s="9"/>
      <c r="H114" s="9"/>
      <c r="I114" s="42"/>
      <c r="J114" s="42"/>
      <c r="K114" s="42"/>
      <c r="L114" s="42"/>
      <c r="M114" s="42"/>
      <c r="N114" s="42"/>
      <c r="O114" s="42"/>
      <c r="P114" s="42"/>
      <c r="Q114" s="42"/>
      <c r="R114" s="42"/>
      <c r="S114" s="42"/>
      <c r="T114" s="42"/>
      <c r="U114" s="9"/>
      <c r="V114" s="9"/>
      <c r="W114" s="42"/>
      <c r="X114" s="42"/>
      <c r="Y114" s="42"/>
      <c r="Z114" s="42"/>
      <c r="AA114" s="42"/>
      <c r="AB114" s="42"/>
      <c r="AC114" s="44"/>
      <c r="AD114" s="42"/>
      <c r="AE114" s="9"/>
      <c r="AF114" s="9"/>
      <c r="AG114" s="9"/>
      <c r="AH114" s="9"/>
      <c r="AI114" s="9"/>
      <c r="AJ114" s="9"/>
      <c r="AK114" s="9"/>
      <c r="AL114" s="9"/>
      <c r="AM114" s="9"/>
      <c r="AN114" s="9"/>
      <c r="AO114" s="9"/>
      <c r="AP114" s="9"/>
      <c r="AQ114" s="9"/>
      <c r="AR114" s="9"/>
      <c r="AS114" s="9"/>
      <c r="AT114" s="9"/>
      <c r="AU114" s="9"/>
    </row>
    <row r="115" spans="2:47" ht="15.75" customHeight="1">
      <c r="B115" s="9"/>
      <c r="C115" s="9"/>
      <c r="D115" s="9"/>
      <c r="E115" s="9"/>
      <c r="F115" s="9"/>
      <c r="G115" s="9"/>
      <c r="H115" s="9"/>
      <c r="I115" s="42"/>
      <c r="J115" s="42"/>
      <c r="K115" s="42"/>
      <c r="L115" s="42"/>
      <c r="M115" s="42"/>
      <c r="N115" s="42"/>
      <c r="O115" s="42"/>
      <c r="P115" s="42"/>
      <c r="Q115" s="42"/>
      <c r="R115" s="42"/>
      <c r="S115" s="42"/>
      <c r="T115" s="42"/>
      <c r="U115" s="9"/>
      <c r="V115" s="9"/>
      <c r="W115" s="42"/>
      <c r="X115" s="42"/>
      <c r="Y115" s="42"/>
      <c r="Z115" s="42"/>
      <c r="AA115" s="42"/>
      <c r="AB115" s="42"/>
      <c r="AC115" s="44"/>
      <c r="AD115" s="42"/>
      <c r="AE115" s="9"/>
      <c r="AF115" s="9"/>
      <c r="AG115" s="9"/>
      <c r="AH115" s="9"/>
      <c r="AI115" s="9"/>
      <c r="AJ115" s="9"/>
      <c r="AK115" s="9"/>
      <c r="AL115" s="9"/>
      <c r="AM115" s="9"/>
      <c r="AN115" s="9"/>
      <c r="AO115" s="9"/>
      <c r="AP115" s="9"/>
      <c r="AQ115" s="9"/>
      <c r="AR115" s="9"/>
      <c r="AS115" s="9"/>
      <c r="AT115" s="9"/>
      <c r="AU115" s="9"/>
    </row>
    <row r="116" spans="2:47" ht="15.75" customHeight="1">
      <c r="B116" s="9"/>
      <c r="C116" s="9"/>
      <c r="D116" s="9"/>
      <c r="E116" s="9"/>
      <c r="F116" s="9"/>
      <c r="G116" s="9"/>
      <c r="H116" s="9"/>
      <c r="I116" s="42"/>
      <c r="J116" s="42"/>
      <c r="K116" s="42"/>
      <c r="L116" s="42"/>
      <c r="M116" s="42"/>
      <c r="N116" s="42"/>
      <c r="O116" s="42"/>
      <c r="P116" s="42"/>
      <c r="Q116" s="42"/>
      <c r="R116" s="42"/>
      <c r="S116" s="42"/>
      <c r="T116" s="42"/>
      <c r="U116" s="9"/>
      <c r="V116" s="9"/>
      <c r="W116" s="42"/>
      <c r="X116" s="42"/>
      <c r="Y116" s="42"/>
      <c r="Z116" s="42"/>
      <c r="AA116" s="42"/>
      <c r="AB116" s="42"/>
      <c r="AC116" s="44"/>
      <c r="AD116" s="42"/>
      <c r="AE116" s="9"/>
      <c r="AF116" s="9"/>
      <c r="AG116" s="9"/>
      <c r="AH116" s="9"/>
      <c r="AI116" s="9"/>
      <c r="AJ116" s="9"/>
      <c r="AK116" s="9"/>
      <c r="AL116" s="9"/>
      <c r="AM116" s="9"/>
      <c r="AN116" s="9"/>
      <c r="AO116" s="9"/>
      <c r="AP116" s="9"/>
      <c r="AQ116" s="9"/>
      <c r="AR116" s="9"/>
      <c r="AS116" s="9"/>
      <c r="AT116" s="9"/>
      <c r="AU116" s="9"/>
    </row>
    <row r="117" spans="2:47" ht="15.75" customHeight="1">
      <c r="B117" s="9"/>
      <c r="C117" s="9"/>
      <c r="D117" s="9"/>
      <c r="E117" s="9"/>
      <c r="F117" s="9"/>
      <c r="G117" s="9"/>
      <c r="H117" s="9"/>
      <c r="I117" s="42"/>
      <c r="J117" s="42"/>
      <c r="K117" s="42"/>
      <c r="L117" s="42"/>
      <c r="M117" s="42"/>
      <c r="N117" s="42"/>
      <c r="O117" s="42"/>
      <c r="P117" s="42"/>
      <c r="Q117" s="42"/>
      <c r="R117" s="42"/>
      <c r="S117" s="42"/>
      <c r="T117" s="42"/>
      <c r="U117" s="9"/>
      <c r="V117" s="9"/>
      <c r="W117" s="42"/>
      <c r="X117" s="42"/>
      <c r="Y117" s="42"/>
      <c r="Z117" s="42"/>
      <c r="AA117" s="42"/>
      <c r="AB117" s="42"/>
      <c r="AC117" s="44"/>
      <c r="AD117" s="42"/>
      <c r="AE117" s="9"/>
      <c r="AF117" s="9"/>
      <c r="AG117" s="9"/>
      <c r="AH117" s="9"/>
      <c r="AI117" s="9"/>
      <c r="AJ117" s="9"/>
      <c r="AK117" s="9"/>
      <c r="AL117" s="9"/>
      <c r="AM117" s="9"/>
      <c r="AN117" s="9"/>
      <c r="AO117" s="9"/>
      <c r="AP117" s="9"/>
      <c r="AQ117" s="9"/>
      <c r="AR117" s="9"/>
      <c r="AS117" s="9"/>
      <c r="AT117" s="9"/>
      <c r="AU117" s="9"/>
    </row>
    <row r="118" spans="2:47" ht="15.75" customHeight="1">
      <c r="B118" s="9"/>
      <c r="C118" s="9"/>
      <c r="D118" s="9"/>
      <c r="E118" s="9"/>
      <c r="F118" s="9"/>
      <c r="G118" s="9"/>
      <c r="H118" s="9"/>
      <c r="I118" s="42"/>
      <c r="J118" s="42"/>
      <c r="K118" s="42"/>
      <c r="L118" s="42"/>
      <c r="M118" s="42"/>
      <c r="N118" s="42"/>
      <c r="O118" s="42"/>
      <c r="P118" s="42"/>
      <c r="Q118" s="42"/>
      <c r="R118" s="42"/>
      <c r="S118" s="42"/>
      <c r="T118" s="42"/>
      <c r="U118" s="9"/>
      <c r="V118" s="9"/>
      <c r="W118" s="42"/>
      <c r="X118" s="42"/>
      <c r="Y118" s="42"/>
      <c r="Z118" s="42"/>
      <c r="AA118" s="42"/>
      <c r="AB118" s="42"/>
      <c r="AC118" s="44"/>
      <c r="AD118" s="42"/>
      <c r="AE118" s="9"/>
      <c r="AF118" s="9"/>
      <c r="AG118" s="9"/>
      <c r="AH118" s="9"/>
      <c r="AI118" s="9"/>
      <c r="AJ118" s="9"/>
      <c r="AK118" s="9"/>
      <c r="AL118" s="9"/>
      <c r="AM118" s="9"/>
      <c r="AN118" s="9"/>
      <c r="AO118" s="9"/>
      <c r="AP118" s="9"/>
      <c r="AQ118" s="9"/>
      <c r="AR118" s="9"/>
      <c r="AS118" s="9"/>
      <c r="AT118" s="9"/>
      <c r="AU118" s="9"/>
    </row>
    <row r="119" spans="2:47" ht="15.75" customHeight="1">
      <c r="B119" s="9"/>
      <c r="C119" s="9"/>
      <c r="D119" s="9"/>
      <c r="E119" s="9"/>
      <c r="F119" s="9"/>
      <c r="G119" s="9"/>
      <c r="H119" s="9"/>
      <c r="I119" s="42"/>
      <c r="J119" s="42"/>
      <c r="K119" s="42"/>
      <c r="L119" s="42"/>
      <c r="M119" s="42"/>
      <c r="N119" s="42"/>
      <c r="O119" s="42"/>
      <c r="P119" s="42"/>
      <c r="Q119" s="42"/>
      <c r="R119" s="42"/>
      <c r="S119" s="42"/>
      <c r="T119" s="42"/>
      <c r="U119" s="9"/>
      <c r="V119" s="9"/>
      <c r="W119" s="42"/>
      <c r="X119" s="42"/>
      <c r="Y119" s="42"/>
      <c r="Z119" s="42"/>
      <c r="AA119" s="42"/>
      <c r="AB119" s="42"/>
      <c r="AC119" s="44"/>
      <c r="AD119" s="42"/>
      <c r="AE119" s="9"/>
      <c r="AF119" s="9"/>
      <c r="AG119" s="9"/>
      <c r="AH119" s="9"/>
      <c r="AI119" s="9"/>
      <c r="AJ119" s="9"/>
      <c r="AK119" s="9"/>
      <c r="AL119" s="9"/>
      <c r="AM119" s="9"/>
      <c r="AN119" s="9"/>
      <c r="AO119" s="9"/>
      <c r="AP119" s="9"/>
      <c r="AQ119" s="9"/>
      <c r="AR119" s="9"/>
      <c r="AS119" s="9"/>
      <c r="AT119" s="9"/>
      <c r="AU119" s="9"/>
    </row>
    <row r="120" spans="2:47" ht="15.75" customHeight="1">
      <c r="B120" s="9"/>
      <c r="C120" s="9"/>
      <c r="D120" s="9"/>
      <c r="E120" s="9"/>
      <c r="F120" s="9"/>
      <c r="G120" s="9"/>
      <c r="H120" s="9"/>
      <c r="I120" s="42"/>
      <c r="J120" s="42"/>
      <c r="K120" s="42"/>
      <c r="L120" s="42"/>
      <c r="M120" s="42"/>
      <c r="N120" s="42"/>
      <c r="O120" s="42"/>
      <c r="P120" s="42"/>
      <c r="Q120" s="42"/>
      <c r="R120" s="42"/>
      <c r="S120" s="42"/>
      <c r="T120" s="42"/>
      <c r="U120" s="9"/>
      <c r="V120" s="9"/>
      <c r="W120" s="42"/>
      <c r="X120" s="42"/>
      <c r="Y120" s="42"/>
      <c r="Z120" s="42"/>
      <c r="AA120" s="42"/>
      <c r="AB120" s="42"/>
      <c r="AC120" s="44"/>
      <c r="AD120" s="42"/>
      <c r="AE120" s="9"/>
      <c r="AF120" s="9"/>
      <c r="AG120" s="9"/>
      <c r="AH120" s="9"/>
      <c r="AI120" s="9"/>
      <c r="AJ120" s="9"/>
      <c r="AK120" s="9"/>
      <c r="AL120" s="9"/>
      <c r="AM120" s="9"/>
      <c r="AN120" s="9"/>
      <c r="AO120" s="9"/>
      <c r="AP120" s="9"/>
      <c r="AQ120" s="9"/>
      <c r="AR120" s="9"/>
      <c r="AS120" s="9"/>
      <c r="AT120" s="9"/>
      <c r="AU120" s="9"/>
    </row>
    <row r="121" spans="2:47" ht="15.75" customHeight="1">
      <c r="B121" s="9"/>
      <c r="C121" s="9"/>
      <c r="D121" s="9"/>
      <c r="E121" s="9"/>
      <c r="F121" s="9"/>
      <c r="G121" s="9"/>
      <c r="H121" s="9"/>
      <c r="I121" s="42"/>
      <c r="J121" s="42"/>
      <c r="K121" s="42"/>
      <c r="L121" s="42"/>
      <c r="M121" s="42"/>
      <c r="N121" s="42"/>
      <c r="O121" s="42"/>
      <c r="P121" s="42"/>
      <c r="Q121" s="42"/>
      <c r="R121" s="42"/>
      <c r="S121" s="42"/>
      <c r="T121" s="42"/>
      <c r="U121" s="9"/>
      <c r="V121" s="9"/>
      <c r="W121" s="42"/>
      <c r="X121" s="42"/>
      <c r="Y121" s="42"/>
      <c r="Z121" s="42"/>
      <c r="AA121" s="42"/>
      <c r="AB121" s="42"/>
      <c r="AC121" s="44"/>
      <c r="AD121" s="42"/>
      <c r="AE121" s="9"/>
      <c r="AF121" s="9"/>
      <c r="AG121" s="9"/>
      <c r="AH121" s="9"/>
      <c r="AI121" s="9"/>
      <c r="AJ121" s="9"/>
      <c r="AK121" s="9"/>
      <c r="AL121" s="9"/>
      <c r="AM121" s="9"/>
      <c r="AN121" s="9"/>
      <c r="AO121" s="9"/>
      <c r="AP121" s="9"/>
      <c r="AQ121" s="9"/>
      <c r="AR121" s="9"/>
      <c r="AS121" s="9"/>
      <c r="AT121" s="9"/>
      <c r="AU121" s="9"/>
    </row>
    <row r="122" spans="2:47" ht="15.75" customHeight="1">
      <c r="B122" s="9"/>
      <c r="C122" s="9"/>
      <c r="D122" s="9"/>
      <c r="E122" s="9"/>
      <c r="F122" s="9"/>
      <c r="G122" s="9"/>
      <c r="H122" s="9"/>
      <c r="I122" s="42"/>
      <c r="J122" s="42"/>
      <c r="K122" s="42"/>
      <c r="L122" s="42"/>
      <c r="M122" s="42"/>
      <c r="N122" s="42"/>
      <c r="O122" s="42"/>
      <c r="P122" s="42"/>
      <c r="Q122" s="42"/>
      <c r="R122" s="42"/>
      <c r="S122" s="42"/>
      <c r="T122" s="42"/>
      <c r="U122" s="9"/>
      <c r="V122" s="9"/>
      <c r="W122" s="42"/>
      <c r="X122" s="42"/>
      <c r="Y122" s="42"/>
      <c r="Z122" s="42"/>
      <c r="AA122" s="42"/>
      <c r="AB122" s="42"/>
      <c r="AC122" s="44"/>
      <c r="AD122" s="42"/>
      <c r="AE122" s="9"/>
      <c r="AF122" s="9"/>
      <c r="AG122" s="9"/>
      <c r="AH122" s="9"/>
      <c r="AI122" s="9"/>
      <c r="AJ122" s="9"/>
      <c r="AK122" s="9"/>
      <c r="AL122" s="9"/>
      <c r="AM122" s="9"/>
      <c r="AN122" s="9"/>
      <c r="AO122" s="9"/>
      <c r="AP122" s="9"/>
      <c r="AQ122" s="9"/>
      <c r="AR122" s="9"/>
      <c r="AS122" s="9"/>
      <c r="AT122" s="9"/>
      <c r="AU122" s="9"/>
    </row>
    <row r="123" spans="2:47" ht="15.75" customHeight="1">
      <c r="B123" s="9"/>
      <c r="C123" s="9"/>
      <c r="D123" s="9"/>
      <c r="E123" s="9"/>
      <c r="F123" s="9"/>
      <c r="G123" s="9"/>
      <c r="H123" s="9"/>
      <c r="I123" s="42"/>
      <c r="J123" s="42"/>
      <c r="K123" s="42"/>
      <c r="L123" s="42"/>
      <c r="M123" s="42"/>
      <c r="N123" s="42"/>
      <c r="O123" s="42"/>
      <c r="P123" s="42"/>
      <c r="Q123" s="42"/>
      <c r="R123" s="42"/>
      <c r="S123" s="42"/>
      <c r="T123" s="42"/>
      <c r="U123" s="9"/>
      <c r="V123" s="9"/>
      <c r="W123" s="42"/>
      <c r="X123" s="42"/>
      <c r="Y123" s="42"/>
      <c r="Z123" s="42"/>
      <c r="AA123" s="42"/>
      <c r="AB123" s="42"/>
      <c r="AC123" s="44"/>
      <c r="AD123" s="42"/>
      <c r="AE123" s="9"/>
      <c r="AF123" s="9"/>
      <c r="AG123" s="9"/>
      <c r="AH123" s="9"/>
      <c r="AI123" s="9"/>
      <c r="AJ123" s="9"/>
      <c r="AK123" s="9"/>
      <c r="AL123" s="9"/>
      <c r="AM123" s="9"/>
      <c r="AN123" s="9"/>
      <c r="AO123" s="9"/>
      <c r="AP123" s="9"/>
      <c r="AQ123" s="9"/>
      <c r="AR123" s="9"/>
      <c r="AS123" s="9"/>
      <c r="AT123" s="9"/>
      <c r="AU123" s="9"/>
    </row>
    <row r="124" spans="2:47" ht="15.75" customHeight="1">
      <c r="B124" s="9"/>
      <c r="C124" s="9"/>
      <c r="D124" s="9"/>
      <c r="E124" s="9"/>
      <c r="F124" s="9"/>
      <c r="G124" s="9"/>
      <c r="H124" s="9"/>
      <c r="I124" s="42"/>
      <c r="J124" s="42"/>
      <c r="K124" s="42"/>
      <c r="L124" s="42"/>
      <c r="M124" s="42"/>
      <c r="N124" s="42"/>
      <c r="O124" s="42"/>
      <c r="P124" s="42"/>
      <c r="Q124" s="42"/>
      <c r="R124" s="42"/>
      <c r="S124" s="42"/>
      <c r="T124" s="42"/>
      <c r="U124" s="9"/>
      <c r="V124" s="9"/>
      <c r="W124" s="42"/>
      <c r="X124" s="42"/>
      <c r="Y124" s="42"/>
      <c r="Z124" s="42"/>
      <c r="AA124" s="42"/>
      <c r="AB124" s="42"/>
      <c r="AC124" s="44"/>
      <c r="AD124" s="42"/>
      <c r="AE124" s="9"/>
      <c r="AF124" s="9"/>
      <c r="AG124" s="9"/>
      <c r="AH124" s="9"/>
      <c r="AI124" s="9"/>
      <c r="AJ124" s="9"/>
      <c r="AK124" s="9"/>
      <c r="AL124" s="9"/>
      <c r="AM124" s="9"/>
      <c r="AN124" s="9"/>
      <c r="AO124" s="9"/>
      <c r="AP124" s="9"/>
      <c r="AQ124" s="9"/>
      <c r="AR124" s="9"/>
      <c r="AS124" s="9"/>
      <c r="AT124" s="9"/>
      <c r="AU124" s="9"/>
    </row>
    <row r="125" spans="2:47" ht="15.75" customHeight="1">
      <c r="B125" s="9"/>
      <c r="C125" s="9"/>
      <c r="D125" s="9"/>
      <c r="E125" s="9"/>
      <c r="F125" s="9"/>
      <c r="G125" s="9"/>
      <c r="H125" s="9"/>
      <c r="I125" s="42"/>
      <c r="J125" s="42"/>
      <c r="K125" s="42"/>
      <c r="L125" s="42"/>
      <c r="M125" s="42"/>
      <c r="N125" s="42"/>
      <c r="O125" s="42"/>
      <c r="P125" s="42"/>
      <c r="Q125" s="42"/>
      <c r="R125" s="42"/>
      <c r="S125" s="42"/>
      <c r="T125" s="42"/>
      <c r="U125" s="9"/>
      <c r="V125" s="9"/>
      <c r="W125" s="42"/>
      <c r="X125" s="42"/>
      <c r="Y125" s="42"/>
      <c r="Z125" s="42"/>
      <c r="AA125" s="42"/>
      <c r="AB125" s="42"/>
      <c r="AC125" s="44"/>
      <c r="AD125" s="42"/>
      <c r="AE125" s="9"/>
      <c r="AF125" s="9"/>
      <c r="AG125" s="9"/>
      <c r="AH125" s="9"/>
      <c r="AI125" s="9"/>
      <c r="AJ125" s="9"/>
      <c r="AK125" s="9"/>
      <c r="AL125" s="9"/>
      <c r="AM125" s="9"/>
      <c r="AN125" s="9"/>
      <c r="AO125" s="9"/>
      <c r="AP125" s="9"/>
      <c r="AQ125" s="9"/>
      <c r="AR125" s="9"/>
      <c r="AS125" s="9"/>
      <c r="AT125" s="9"/>
      <c r="AU125" s="9"/>
    </row>
    <row r="126" spans="2:47" ht="15.75" customHeight="1">
      <c r="B126" s="9"/>
      <c r="C126" s="9"/>
      <c r="D126" s="9"/>
      <c r="E126" s="9"/>
      <c r="F126" s="9"/>
      <c r="G126" s="9"/>
      <c r="H126" s="9"/>
      <c r="I126" s="42"/>
      <c r="J126" s="42"/>
      <c r="K126" s="42"/>
      <c r="L126" s="42"/>
      <c r="M126" s="42"/>
      <c r="N126" s="42"/>
      <c r="O126" s="42"/>
      <c r="P126" s="42"/>
      <c r="Q126" s="42"/>
      <c r="R126" s="42"/>
      <c r="S126" s="42"/>
      <c r="T126" s="42"/>
      <c r="U126" s="9"/>
      <c r="V126" s="9"/>
      <c r="W126" s="42"/>
      <c r="X126" s="42"/>
      <c r="Y126" s="42"/>
      <c r="Z126" s="42"/>
      <c r="AA126" s="42"/>
      <c r="AB126" s="42"/>
      <c r="AC126" s="44"/>
      <c r="AD126" s="42"/>
      <c r="AE126" s="9"/>
      <c r="AF126" s="9"/>
      <c r="AG126" s="9"/>
      <c r="AH126" s="9"/>
      <c r="AI126" s="9"/>
      <c r="AJ126" s="9"/>
      <c r="AK126" s="9"/>
      <c r="AL126" s="9"/>
      <c r="AM126" s="9"/>
      <c r="AN126" s="9"/>
      <c r="AO126" s="9"/>
      <c r="AP126" s="9"/>
      <c r="AQ126" s="9"/>
      <c r="AR126" s="9"/>
      <c r="AS126" s="9"/>
      <c r="AT126" s="9"/>
      <c r="AU126" s="9"/>
    </row>
    <row r="127" spans="2:47" ht="15.75" customHeight="1">
      <c r="B127" s="9"/>
      <c r="C127" s="9"/>
      <c r="D127" s="9"/>
      <c r="E127" s="9"/>
      <c r="F127" s="9"/>
      <c r="G127" s="9"/>
      <c r="H127" s="9"/>
      <c r="I127" s="42"/>
      <c r="J127" s="42"/>
      <c r="K127" s="42"/>
      <c r="L127" s="42"/>
      <c r="M127" s="42"/>
      <c r="N127" s="42"/>
      <c r="O127" s="42"/>
      <c r="P127" s="42"/>
      <c r="Q127" s="42"/>
      <c r="R127" s="42"/>
      <c r="S127" s="42"/>
      <c r="T127" s="42"/>
      <c r="U127" s="9"/>
      <c r="V127" s="9"/>
      <c r="W127" s="42"/>
      <c r="X127" s="42"/>
      <c r="Y127" s="42"/>
      <c r="Z127" s="42"/>
      <c r="AA127" s="42"/>
      <c r="AB127" s="42"/>
      <c r="AC127" s="44"/>
      <c r="AD127" s="42"/>
      <c r="AE127" s="9"/>
      <c r="AF127" s="9"/>
      <c r="AG127" s="9"/>
      <c r="AH127" s="9"/>
      <c r="AI127" s="9"/>
      <c r="AJ127" s="9"/>
      <c r="AK127" s="9"/>
      <c r="AL127" s="9"/>
      <c r="AM127" s="9"/>
      <c r="AN127" s="9"/>
      <c r="AO127" s="9"/>
      <c r="AP127" s="9"/>
      <c r="AQ127" s="9"/>
      <c r="AR127" s="9"/>
      <c r="AS127" s="9"/>
      <c r="AT127" s="9"/>
      <c r="AU127" s="9"/>
    </row>
    <row r="128" spans="2:47" ht="15.75" customHeight="1">
      <c r="B128" s="9"/>
      <c r="C128" s="9"/>
      <c r="D128" s="9"/>
      <c r="E128" s="9"/>
      <c r="F128" s="9"/>
      <c r="G128" s="9"/>
      <c r="H128" s="9"/>
      <c r="I128" s="42"/>
      <c r="J128" s="42"/>
      <c r="K128" s="42"/>
      <c r="L128" s="42"/>
      <c r="M128" s="42"/>
      <c r="N128" s="42"/>
      <c r="O128" s="42"/>
      <c r="P128" s="42"/>
      <c r="Q128" s="42"/>
      <c r="R128" s="42"/>
      <c r="S128" s="42"/>
      <c r="T128" s="42"/>
      <c r="U128" s="9"/>
      <c r="V128" s="9"/>
      <c r="W128" s="42"/>
      <c r="X128" s="42"/>
      <c r="Y128" s="42"/>
      <c r="Z128" s="42"/>
      <c r="AA128" s="42"/>
      <c r="AB128" s="42"/>
      <c r="AC128" s="44"/>
      <c r="AD128" s="42"/>
      <c r="AE128" s="9"/>
      <c r="AF128" s="9"/>
      <c r="AG128" s="9"/>
      <c r="AH128" s="9"/>
      <c r="AI128" s="9"/>
      <c r="AJ128" s="9"/>
      <c r="AK128" s="9"/>
      <c r="AL128" s="9"/>
      <c r="AM128" s="9"/>
      <c r="AN128" s="9"/>
      <c r="AO128" s="9"/>
      <c r="AP128" s="9"/>
      <c r="AQ128" s="9"/>
      <c r="AR128" s="9"/>
      <c r="AS128" s="9"/>
      <c r="AT128" s="9"/>
      <c r="AU128" s="9"/>
    </row>
    <row r="129" spans="2:47" ht="15.75" customHeight="1">
      <c r="B129" s="9"/>
      <c r="C129" s="9"/>
      <c r="D129" s="9"/>
      <c r="E129" s="9"/>
      <c r="F129" s="9"/>
      <c r="G129" s="9"/>
      <c r="H129" s="9"/>
      <c r="I129" s="42"/>
      <c r="J129" s="42"/>
      <c r="K129" s="42"/>
      <c r="L129" s="42"/>
      <c r="M129" s="42"/>
      <c r="N129" s="42"/>
      <c r="O129" s="42"/>
      <c r="P129" s="42"/>
      <c r="Q129" s="42"/>
      <c r="R129" s="42"/>
      <c r="S129" s="42"/>
      <c r="T129" s="42"/>
      <c r="U129" s="9"/>
      <c r="V129" s="9"/>
      <c r="W129" s="42"/>
      <c r="X129" s="42"/>
      <c r="Y129" s="42"/>
      <c r="Z129" s="42"/>
      <c r="AA129" s="42"/>
      <c r="AB129" s="42"/>
      <c r="AC129" s="44"/>
      <c r="AD129" s="42"/>
      <c r="AE129" s="9"/>
      <c r="AF129" s="9"/>
      <c r="AG129" s="9"/>
      <c r="AH129" s="9"/>
      <c r="AI129" s="9"/>
      <c r="AJ129" s="9"/>
      <c r="AK129" s="9"/>
      <c r="AL129" s="9"/>
      <c r="AM129" s="9"/>
      <c r="AN129" s="9"/>
      <c r="AO129" s="9"/>
      <c r="AP129" s="9"/>
      <c r="AQ129" s="9"/>
      <c r="AR129" s="9"/>
      <c r="AS129" s="9"/>
      <c r="AT129" s="9"/>
      <c r="AU129" s="9"/>
    </row>
    <row r="130" spans="2:47" ht="15.75" customHeight="1">
      <c r="B130" s="9"/>
      <c r="C130" s="9"/>
      <c r="D130" s="9"/>
      <c r="E130" s="9"/>
      <c r="F130" s="9"/>
      <c r="G130" s="9"/>
      <c r="H130" s="9"/>
      <c r="I130" s="42"/>
      <c r="J130" s="42"/>
      <c r="K130" s="42"/>
      <c r="L130" s="42"/>
      <c r="M130" s="42"/>
      <c r="N130" s="42"/>
      <c r="O130" s="42"/>
      <c r="P130" s="42"/>
      <c r="Q130" s="42"/>
      <c r="R130" s="42"/>
      <c r="S130" s="42"/>
      <c r="T130" s="42"/>
      <c r="U130" s="9"/>
      <c r="V130" s="9"/>
      <c r="W130" s="42"/>
      <c r="X130" s="42"/>
      <c r="Y130" s="42"/>
      <c r="Z130" s="42"/>
      <c r="AA130" s="42"/>
      <c r="AB130" s="42"/>
      <c r="AC130" s="44"/>
      <c r="AD130" s="42"/>
      <c r="AE130" s="9"/>
      <c r="AF130" s="9"/>
      <c r="AG130" s="9"/>
      <c r="AH130" s="9"/>
      <c r="AI130" s="9"/>
      <c r="AJ130" s="9"/>
      <c r="AK130" s="9"/>
      <c r="AL130" s="9"/>
      <c r="AM130" s="9"/>
      <c r="AN130" s="9"/>
      <c r="AO130" s="9"/>
      <c r="AP130" s="9"/>
      <c r="AQ130" s="9"/>
      <c r="AR130" s="9"/>
      <c r="AS130" s="9"/>
      <c r="AT130" s="9"/>
      <c r="AU130" s="9"/>
    </row>
    <row r="131" spans="2:47" ht="15.75" customHeight="1">
      <c r="B131" s="9"/>
      <c r="C131" s="9"/>
      <c r="D131" s="9"/>
      <c r="E131" s="9"/>
      <c r="F131" s="9"/>
      <c r="G131" s="9"/>
      <c r="H131" s="9"/>
      <c r="I131" s="42"/>
      <c r="J131" s="42"/>
      <c r="K131" s="42"/>
      <c r="L131" s="42"/>
      <c r="M131" s="42"/>
      <c r="N131" s="42"/>
      <c r="O131" s="42"/>
      <c r="P131" s="42"/>
      <c r="Q131" s="42"/>
      <c r="R131" s="42"/>
      <c r="S131" s="42"/>
      <c r="T131" s="42"/>
      <c r="U131" s="9"/>
      <c r="V131" s="9"/>
      <c r="W131" s="42"/>
      <c r="X131" s="42"/>
      <c r="Y131" s="42"/>
      <c r="Z131" s="42"/>
      <c r="AA131" s="42"/>
      <c r="AB131" s="42"/>
      <c r="AC131" s="44"/>
      <c r="AD131" s="42"/>
      <c r="AE131" s="9"/>
      <c r="AF131" s="9"/>
      <c r="AG131" s="9"/>
      <c r="AH131" s="9"/>
      <c r="AI131" s="9"/>
      <c r="AJ131" s="9"/>
      <c r="AK131" s="9"/>
      <c r="AL131" s="9"/>
      <c r="AM131" s="9"/>
      <c r="AN131" s="9"/>
      <c r="AO131" s="9"/>
      <c r="AP131" s="9"/>
      <c r="AQ131" s="9"/>
      <c r="AR131" s="9"/>
      <c r="AS131" s="9"/>
      <c r="AT131" s="9"/>
      <c r="AU131" s="9"/>
    </row>
    <row r="132" spans="2:47" ht="15.75" customHeight="1">
      <c r="B132" s="9"/>
      <c r="C132" s="9"/>
      <c r="D132" s="9"/>
      <c r="E132" s="9"/>
      <c r="F132" s="9"/>
      <c r="G132" s="9"/>
      <c r="H132" s="9"/>
      <c r="I132" s="42"/>
      <c r="J132" s="42"/>
      <c r="K132" s="42"/>
      <c r="L132" s="42"/>
      <c r="M132" s="42"/>
      <c r="N132" s="42"/>
      <c r="O132" s="42"/>
      <c r="P132" s="42"/>
      <c r="Q132" s="42"/>
      <c r="R132" s="42"/>
      <c r="S132" s="42"/>
      <c r="T132" s="42"/>
      <c r="U132" s="9"/>
      <c r="V132" s="9"/>
      <c r="W132" s="42"/>
      <c r="X132" s="42"/>
      <c r="Y132" s="42"/>
      <c r="Z132" s="42"/>
      <c r="AA132" s="42"/>
      <c r="AB132" s="42"/>
      <c r="AC132" s="44"/>
      <c r="AD132" s="42"/>
      <c r="AE132" s="9"/>
      <c r="AF132" s="9"/>
      <c r="AG132" s="9"/>
      <c r="AH132" s="9"/>
      <c r="AI132" s="9"/>
      <c r="AJ132" s="9"/>
      <c r="AK132" s="9"/>
      <c r="AL132" s="9"/>
      <c r="AM132" s="9"/>
      <c r="AN132" s="9"/>
      <c r="AO132" s="9"/>
      <c r="AP132" s="9"/>
      <c r="AQ132" s="9"/>
      <c r="AR132" s="9"/>
      <c r="AS132" s="9"/>
      <c r="AT132" s="9"/>
      <c r="AU132" s="9"/>
    </row>
    <row r="133" spans="2:47" ht="15.75" customHeight="1">
      <c r="B133" s="9"/>
      <c r="C133" s="9"/>
      <c r="D133" s="9"/>
      <c r="E133" s="9"/>
      <c r="F133" s="9"/>
      <c r="G133" s="9"/>
      <c r="H133" s="9"/>
      <c r="I133" s="42"/>
      <c r="J133" s="42"/>
      <c r="K133" s="42"/>
      <c r="L133" s="42"/>
      <c r="M133" s="42"/>
      <c r="N133" s="42"/>
      <c r="O133" s="42"/>
      <c r="P133" s="42"/>
      <c r="Q133" s="42"/>
      <c r="R133" s="42"/>
      <c r="S133" s="42"/>
      <c r="T133" s="42"/>
      <c r="U133" s="9"/>
      <c r="V133" s="9"/>
      <c r="W133" s="42"/>
      <c r="X133" s="42"/>
      <c r="Y133" s="42"/>
      <c r="Z133" s="42"/>
      <c r="AA133" s="42"/>
      <c r="AB133" s="42"/>
      <c r="AC133" s="44"/>
      <c r="AD133" s="42"/>
      <c r="AE133" s="9"/>
      <c r="AF133" s="9"/>
      <c r="AG133" s="9"/>
      <c r="AH133" s="9"/>
      <c r="AI133" s="9"/>
      <c r="AJ133" s="9"/>
      <c r="AK133" s="9"/>
      <c r="AL133" s="9"/>
      <c r="AM133" s="9"/>
      <c r="AN133" s="9"/>
      <c r="AO133" s="9"/>
      <c r="AP133" s="9"/>
      <c r="AQ133" s="9"/>
      <c r="AR133" s="9"/>
      <c r="AS133" s="9"/>
      <c r="AT133" s="9"/>
      <c r="AU133" s="9"/>
    </row>
    <row r="134" spans="2:47" ht="15.75" customHeight="1">
      <c r="B134" s="9"/>
      <c r="C134" s="9"/>
      <c r="D134" s="9"/>
      <c r="E134" s="9"/>
      <c r="F134" s="9"/>
      <c r="G134" s="9"/>
      <c r="H134" s="9"/>
      <c r="I134" s="42"/>
      <c r="J134" s="42"/>
      <c r="K134" s="42"/>
      <c r="L134" s="42"/>
      <c r="M134" s="42"/>
      <c r="N134" s="42"/>
      <c r="O134" s="42"/>
      <c r="P134" s="42"/>
      <c r="Q134" s="42"/>
      <c r="R134" s="42"/>
      <c r="S134" s="42"/>
      <c r="T134" s="42"/>
      <c r="U134" s="9"/>
      <c r="V134" s="9"/>
      <c r="W134" s="42"/>
      <c r="X134" s="42"/>
      <c r="Y134" s="42"/>
      <c r="Z134" s="42"/>
      <c r="AA134" s="42"/>
      <c r="AB134" s="42"/>
      <c r="AC134" s="44"/>
      <c r="AD134" s="42"/>
      <c r="AE134" s="9"/>
      <c r="AF134" s="9"/>
      <c r="AG134" s="9"/>
      <c r="AH134" s="9"/>
      <c r="AI134" s="9"/>
      <c r="AJ134" s="9"/>
      <c r="AK134" s="9"/>
      <c r="AL134" s="9"/>
      <c r="AM134" s="9"/>
      <c r="AN134" s="9"/>
      <c r="AO134" s="9"/>
      <c r="AP134" s="9"/>
      <c r="AQ134" s="9"/>
      <c r="AR134" s="9"/>
      <c r="AS134" s="9"/>
      <c r="AT134" s="9"/>
      <c r="AU134" s="9"/>
    </row>
    <row r="135" spans="2:47" ht="15.75" customHeight="1">
      <c r="B135" s="9"/>
      <c r="C135" s="9"/>
      <c r="D135" s="9"/>
      <c r="E135" s="9"/>
      <c r="F135" s="9"/>
      <c r="G135" s="9"/>
      <c r="H135" s="9"/>
      <c r="I135" s="42"/>
      <c r="J135" s="42"/>
      <c r="K135" s="42"/>
      <c r="L135" s="42"/>
      <c r="M135" s="42"/>
      <c r="N135" s="42"/>
      <c r="O135" s="42"/>
      <c r="P135" s="42"/>
      <c r="Q135" s="42"/>
      <c r="R135" s="42"/>
      <c r="S135" s="42"/>
      <c r="T135" s="42"/>
      <c r="U135" s="9"/>
      <c r="V135" s="9"/>
      <c r="W135" s="42"/>
      <c r="X135" s="42"/>
      <c r="Y135" s="42"/>
      <c r="Z135" s="42"/>
      <c r="AA135" s="42"/>
      <c r="AB135" s="42"/>
      <c r="AC135" s="44"/>
      <c r="AD135" s="42"/>
      <c r="AE135" s="9"/>
      <c r="AF135" s="9"/>
      <c r="AG135" s="9"/>
      <c r="AH135" s="9"/>
      <c r="AI135" s="9"/>
      <c r="AJ135" s="9"/>
      <c r="AK135" s="9"/>
      <c r="AL135" s="9"/>
      <c r="AM135" s="9"/>
      <c r="AN135" s="9"/>
      <c r="AO135" s="9"/>
      <c r="AP135" s="9"/>
      <c r="AQ135" s="9"/>
      <c r="AR135" s="9"/>
      <c r="AS135" s="9"/>
      <c r="AT135" s="9"/>
      <c r="AU135" s="9"/>
    </row>
    <row r="136" spans="2:47" ht="15.75" customHeight="1">
      <c r="B136" s="9"/>
      <c r="C136" s="9"/>
      <c r="D136" s="9"/>
      <c r="E136" s="9"/>
      <c r="F136" s="9"/>
      <c r="G136" s="9"/>
      <c r="H136" s="9"/>
      <c r="I136" s="42"/>
      <c r="J136" s="42"/>
      <c r="K136" s="42"/>
      <c r="L136" s="42"/>
      <c r="M136" s="42"/>
      <c r="N136" s="42"/>
      <c r="O136" s="42"/>
      <c r="P136" s="42"/>
      <c r="Q136" s="42"/>
      <c r="R136" s="42"/>
      <c r="S136" s="42"/>
      <c r="T136" s="42"/>
      <c r="U136" s="9"/>
      <c r="V136" s="9"/>
      <c r="W136" s="42"/>
      <c r="X136" s="42"/>
      <c r="Y136" s="42"/>
      <c r="Z136" s="42"/>
      <c r="AA136" s="42"/>
      <c r="AB136" s="42"/>
      <c r="AC136" s="44"/>
      <c r="AD136" s="42"/>
      <c r="AE136" s="9"/>
      <c r="AF136" s="9"/>
      <c r="AG136" s="9"/>
      <c r="AH136" s="9"/>
      <c r="AI136" s="9"/>
      <c r="AJ136" s="9"/>
      <c r="AK136" s="9"/>
      <c r="AL136" s="9"/>
      <c r="AM136" s="9"/>
      <c r="AN136" s="9"/>
      <c r="AO136" s="9"/>
      <c r="AP136" s="9"/>
      <c r="AQ136" s="9"/>
      <c r="AR136" s="9"/>
      <c r="AS136" s="9"/>
      <c r="AT136" s="9"/>
      <c r="AU136" s="9"/>
    </row>
    <row r="137" spans="2:47" ht="15.75" customHeight="1">
      <c r="B137" s="9"/>
      <c r="C137" s="9"/>
      <c r="D137" s="9"/>
      <c r="E137" s="9"/>
      <c r="F137" s="9"/>
      <c r="G137" s="9"/>
      <c r="H137" s="9"/>
      <c r="I137" s="42"/>
      <c r="J137" s="42"/>
      <c r="K137" s="42"/>
      <c r="L137" s="42"/>
      <c r="M137" s="42"/>
      <c r="N137" s="42"/>
      <c r="O137" s="42"/>
      <c r="P137" s="42"/>
      <c r="Q137" s="42"/>
      <c r="R137" s="42"/>
      <c r="S137" s="42"/>
      <c r="T137" s="42"/>
      <c r="U137" s="9"/>
      <c r="V137" s="9"/>
      <c r="W137" s="42"/>
      <c r="X137" s="42"/>
      <c r="Y137" s="42"/>
      <c r="Z137" s="42"/>
      <c r="AA137" s="42"/>
      <c r="AB137" s="42"/>
      <c r="AC137" s="44"/>
      <c r="AD137" s="42"/>
      <c r="AE137" s="9"/>
      <c r="AF137" s="9"/>
      <c r="AG137" s="9"/>
      <c r="AH137" s="9"/>
      <c r="AI137" s="9"/>
      <c r="AJ137" s="9"/>
      <c r="AK137" s="9"/>
      <c r="AL137" s="9"/>
      <c r="AM137" s="9"/>
      <c r="AN137" s="9"/>
      <c r="AO137" s="9"/>
      <c r="AP137" s="9"/>
      <c r="AQ137" s="9"/>
      <c r="AR137" s="9"/>
      <c r="AS137" s="9"/>
      <c r="AT137" s="9"/>
      <c r="AU137" s="9"/>
    </row>
    <row r="138" spans="2:47" ht="15.75" customHeight="1">
      <c r="B138" s="9"/>
      <c r="C138" s="9"/>
      <c r="D138" s="9"/>
      <c r="E138" s="9"/>
      <c r="F138" s="9"/>
      <c r="G138" s="9"/>
      <c r="H138" s="9"/>
      <c r="I138" s="42"/>
      <c r="J138" s="42"/>
      <c r="K138" s="42"/>
      <c r="L138" s="42"/>
      <c r="M138" s="42"/>
      <c r="N138" s="42"/>
      <c r="O138" s="42"/>
      <c r="P138" s="42"/>
      <c r="Q138" s="42"/>
      <c r="R138" s="42"/>
      <c r="S138" s="42"/>
      <c r="T138" s="42"/>
      <c r="U138" s="9"/>
      <c r="V138" s="9"/>
      <c r="W138" s="42"/>
      <c r="X138" s="42"/>
      <c r="Y138" s="42"/>
      <c r="Z138" s="42"/>
      <c r="AA138" s="42"/>
      <c r="AB138" s="42"/>
      <c r="AC138" s="44"/>
      <c r="AD138" s="42"/>
      <c r="AE138" s="9"/>
      <c r="AF138" s="9"/>
      <c r="AG138" s="9"/>
      <c r="AH138" s="9"/>
      <c r="AI138" s="9"/>
      <c r="AJ138" s="9"/>
      <c r="AK138" s="9"/>
      <c r="AL138" s="9"/>
      <c r="AM138" s="9"/>
      <c r="AN138" s="9"/>
      <c r="AO138" s="9"/>
      <c r="AP138" s="9"/>
      <c r="AQ138" s="9"/>
      <c r="AR138" s="9"/>
      <c r="AS138" s="9"/>
      <c r="AT138" s="9"/>
      <c r="AU138" s="9"/>
    </row>
    <row r="139" spans="2:47" ht="15.75" customHeight="1">
      <c r="B139" s="9"/>
      <c r="C139" s="9"/>
      <c r="D139" s="9"/>
      <c r="E139" s="9"/>
      <c r="F139" s="9"/>
      <c r="G139" s="9"/>
      <c r="H139" s="9"/>
      <c r="I139" s="42"/>
      <c r="J139" s="42"/>
      <c r="K139" s="42"/>
      <c r="L139" s="42"/>
      <c r="M139" s="42"/>
      <c r="N139" s="42"/>
      <c r="O139" s="42"/>
      <c r="P139" s="42"/>
      <c r="Q139" s="42"/>
      <c r="R139" s="42"/>
      <c r="S139" s="42"/>
      <c r="T139" s="42"/>
      <c r="U139" s="9"/>
      <c r="V139" s="9"/>
      <c r="W139" s="42"/>
      <c r="X139" s="42"/>
      <c r="Y139" s="42"/>
      <c r="Z139" s="42"/>
      <c r="AA139" s="42"/>
      <c r="AB139" s="42"/>
      <c r="AC139" s="44"/>
      <c r="AD139" s="42"/>
      <c r="AE139" s="9"/>
      <c r="AF139" s="9"/>
      <c r="AG139" s="9"/>
      <c r="AH139" s="9"/>
      <c r="AI139" s="9"/>
      <c r="AJ139" s="9"/>
      <c r="AK139" s="9"/>
      <c r="AL139" s="9"/>
      <c r="AM139" s="9"/>
      <c r="AN139" s="9"/>
      <c r="AO139" s="9"/>
      <c r="AP139" s="9"/>
      <c r="AQ139" s="9"/>
      <c r="AR139" s="9"/>
      <c r="AS139" s="9"/>
      <c r="AT139" s="9"/>
      <c r="AU139" s="9"/>
    </row>
    <row r="140" spans="2:47" ht="15.75" customHeight="1">
      <c r="B140" s="9"/>
      <c r="C140" s="9"/>
      <c r="D140" s="9"/>
      <c r="E140" s="9"/>
      <c r="F140" s="9"/>
      <c r="G140" s="9"/>
      <c r="H140" s="9"/>
      <c r="I140" s="42"/>
      <c r="J140" s="42"/>
      <c r="K140" s="42"/>
      <c r="L140" s="42"/>
      <c r="M140" s="42"/>
      <c r="N140" s="42"/>
      <c r="O140" s="42"/>
      <c r="P140" s="42"/>
      <c r="Q140" s="42"/>
      <c r="R140" s="42"/>
      <c r="S140" s="42"/>
      <c r="T140" s="42"/>
      <c r="U140" s="9"/>
      <c r="V140" s="9"/>
      <c r="W140" s="42"/>
      <c r="X140" s="42"/>
      <c r="Y140" s="42"/>
      <c r="Z140" s="42"/>
      <c r="AA140" s="42"/>
      <c r="AB140" s="42"/>
      <c r="AC140" s="44"/>
      <c r="AD140" s="42"/>
      <c r="AE140" s="9"/>
      <c r="AF140" s="9"/>
      <c r="AG140" s="9"/>
      <c r="AH140" s="9"/>
      <c r="AI140" s="9"/>
      <c r="AJ140" s="9"/>
      <c r="AK140" s="9"/>
      <c r="AL140" s="9"/>
      <c r="AM140" s="9"/>
      <c r="AN140" s="9"/>
      <c r="AO140" s="9"/>
      <c r="AP140" s="9"/>
      <c r="AQ140" s="9"/>
      <c r="AR140" s="9"/>
      <c r="AS140" s="9"/>
      <c r="AT140" s="9"/>
      <c r="AU140" s="9"/>
    </row>
    <row r="141" spans="2:47" ht="15.75" customHeight="1">
      <c r="B141" s="9"/>
      <c r="C141" s="9"/>
      <c r="D141" s="9"/>
      <c r="E141" s="9"/>
      <c r="F141" s="9"/>
      <c r="G141" s="9"/>
      <c r="H141" s="9"/>
      <c r="I141" s="42"/>
      <c r="J141" s="42"/>
      <c r="K141" s="42"/>
      <c r="L141" s="42"/>
      <c r="M141" s="42"/>
      <c r="N141" s="42"/>
      <c r="O141" s="42"/>
      <c r="P141" s="42"/>
      <c r="Q141" s="42"/>
      <c r="R141" s="42"/>
      <c r="S141" s="42"/>
      <c r="T141" s="42"/>
      <c r="U141" s="9"/>
      <c r="V141" s="9"/>
      <c r="W141" s="42"/>
      <c r="X141" s="42"/>
      <c r="Y141" s="42"/>
      <c r="Z141" s="42"/>
      <c r="AA141" s="42"/>
      <c r="AB141" s="42"/>
      <c r="AC141" s="44"/>
      <c r="AD141" s="42"/>
      <c r="AE141" s="9"/>
      <c r="AF141" s="9"/>
      <c r="AG141" s="9"/>
      <c r="AH141" s="9"/>
      <c r="AI141" s="9"/>
      <c r="AJ141" s="9"/>
      <c r="AK141" s="9"/>
      <c r="AL141" s="9"/>
      <c r="AM141" s="9"/>
      <c r="AN141" s="9"/>
      <c r="AO141" s="9"/>
      <c r="AP141" s="9"/>
      <c r="AQ141" s="9"/>
      <c r="AR141" s="9"/>
      <c r="AS141" s="9"/>
      <c r="AT141" s="9"/>
      <c r="AU141" s="9"/>
    </row>
    <row r="142" spans="2:47" ht="15.75" customHeight="1">
      <c r="B142" s="9"/>
      <c r="C142" s="9"/>
      <c r="D142" s="9"/>
      <c r="E142" s="9"/>
      <c r="F142" s="9"/>
      <c r="G142" s="9"/>
      <c r="H142" s="9"/>
      <c r="I142" s="42"/>
      <c r="J142" s="42"/>
      <c r="K142" s="42"/>
      <c r="L142" s="42"/>
      <c r="M142" s="42"/>
      <c r="N142" s="42"/>
      <c r="O142" s="42"/>
      <c r="P142" s="42"/>
      <c r="Q142" s="42"/>
      <c r="R142" s="42"/>
      <c r="S142" s="42"/>
      <c r="T142" s="42"/>
      <c r="U142" s="9"/>
      <c r="V142" s="9"/>
      <c r="W142" s="42"/>
      <c r="X142" s="42"/>
      <c r="Y142" s="42"/>
      <c r="Z142" s="42"/>
      <c r="AA142" s="42"/>
      <c r="AB142" s="42"/>
      <c r="AC142" s="44"/>
      <c r="AD142" s="42"/>
      <c r="AE142" s="9"/>
      <c r="AF142" s="9"/>
      <c r="AG142" s="9"/>
      <c r="AH142" s="9"/>
      <c r="AI142" s="9"/>
      <c r="AJ142" s="9"/>
      <c r="AK142" s="9"/>
      <c r="AL142" s="9"/>
      <c r="AM142" s="9"/>
      <c r="AN142" s="9"/>
      <c r="AO142" s="9"/>
      <c r="AP142" s="9"/>
      <c r="AQ142" s="9"/>
      <c r="AR142" s="9"/>
      <c r="AS142" s="9"/>
      <c r="AT142" s="9"/>
      <c r="AU142" s="9"/>
    </row>
    <row r="143" spans="2:47" ht="15.75" customHeight="1">
      <c r="B143" s="9"/>
      <c r="C143" s="9"/>
      <c r="D143" s="9"/>
      <c r="E143" s="9"/>
      <c r="F143" s="9"/>
      <c r="G143" s="9"/>
      <c r="H143" s="9"/>
      <c r="I143" s="42"/>
      <c r="J143" s="42"/>
      <c r="K143" s="42"/>
      <c r="L143" s="42"/>
      <c r="M143" s="42"/>
      <c r="N143" s="42"/>
      <c r="O143" s="42"/>
      <c r="P143" s="42"/>
      <c r="Q143" s="42"/>
      <c r="R143" s="42"/>
      <c r="S143" s="42"/>
      <c r="T143" s="42"/>
      <c r="U143" s="9"/>
      <c r="V143" s="9"/>
      <c r="W143" s="42"/>
      <c r="X143" s="42"/>
      <c r="Y143" s="42"/>
      <c r="Z143" s="42"/>
      <c r="AA143" s="42"/>
      <c r="AB143" s="42"/>
      <c r="AC143" s="44"/>
      <c r="AD143" s="42"/>
      <c r="AE143" s="9"/>
      <c r="AF143" s="9"/>
      <c r="AG143" s="9"/>
      <c r="AH143" s="9"/>
      <c r="AI143" s="9"/>
      <c r="AJ143" s="9"/>
      <c r="AK143" s="9"/>
      <c r="AL143" s="9"/>
      <c r="AM143" s="9"/>
      <c r="AN143" s="9"/>
      <c r="AO143" s="9"/>
      <c r="AP143" s="9"/>
      <c r="AQ143" s="9"/>
      <c r="AR143" s="9"/>
      <c r="AS143" s="9"/>
      <c r="AT143" s="9"/>
      <c r="AU143" s="9"/>
    </row>
    <row r="144" spans="2:47" ht="15.75" customHeight="1">
      <c r="B144" s="9"/>
      <c r="C144" s="9"/>
      <c r="D144" s="9"/>
      <c r="E144" s="9"/>
      <c r="F144" s="9"/>
      <c r="G144" s="9"/>
      <c r="H144" s="9"/>
      <c r="I144" s="42"/>
      <c r="J144" s="42"/>
      <c r="K144" s="42"/>
      <c r="L144" s="42"/>
      <c r="M144" s="42"/>
      <c r="N144" s="42"/>
      <c r="O144" s="42"/>
      <c r="P144" s="42"/>
      <c r="Q144" s="42"/>
      <c r="R144" s="42"/>
      <c r="S144" s="42"/>
      <c r="T144" s="42"/>
      <c r="U144" s="9"/>
      <c r="V144" s="9"/>
      <c r="W144" s="42"/>
      <c r="X144" s="42"/>
      <c r="Y144" s="42"/>
      <c r="Z144" s="42"/>
      <c r="AA144" s="42"/>
      <c r="AB144" s="42"/>
      <c r="AC144" s="44"/>
      <c r="AD144" s="42"/>
      <c r="AE144" s="9"/>
      <c r="AF144" s="9"/>
      <c r="AG144" s="9"/>
      <c r="AH144" s="9"/>
      <c r="AI144" s="9"/>
      <c r="AJ144" s="9"/>
      <c r="AK144" s="9"/>
      <c r="AL144" s="9"/>
      <c r="AM144" s="9"/>
      <c r="AN144" s="9"/>
      <c r="AO144" s="9"/>
      <c r="AP144" s="9"/>
      <c r="AQ144" s="9"/>
      <c r="AR144" s="9"/>
      <c r="AS144" s="9"/>
      <c r="AT144" s="9"/>
      <c r="AU144" s="9"/>
    </row>
    <row r="145" spans="2:47" ht="15.75" customHeight="1">
      <c r="B145" s="9"/>
      <c r="C145" s="9"/>
      <c r="D145" s="9"/>
      <c r="E145" s="9"/>
      <c r="F145" s="9"/>
      <c r="G145" s="9"/>
      <c r="H145" s="9"/>
      <c r="I145" s="42"/>
      <c r="J145" s="42"/>
      <c r="K145" s="42"/>
      <c r="L145" s="42"/>
      <c r="M145" s="42"/>
      <c r="N145" s="42"/>
      <c r="O145" s="42"/>
      <c r="P145" s="42"/>
      <c r="Q145" s="42"/>
      <c r="R145" s="42"/>
      <c r="S145" s="42"/>
      <c r="T145" s="42"/>
      <c r="U145" s="9"/>
      <c r="V145" s="9"/>
      <c r="W145" s="42"/>
      <c r="X145" s="42"/>
      <c r="Y145" s="42"/>
      <c r="Z145" s="42"/>
      <c r="AA145" s="42"/>
      <c r="AB145" s="42"/>
      <c r="AC145" s="44"/>
      <c r="AD145" s="42"/>
      <c r="AE145" s="9"/>
      <c r="AF145" s="9"/>
      <c r="AG145" s="9"/>
      <c r="AH145" s="9"/>
      <c r="AI145" s="9"/>
      <c r="AJ145" s="9"/>
      <c r="AK145" s="9"/>
      <c r="AL145" s="9"/>
      <c r="AM145" s="9"/>
      <c r="AN145" s="9"/>
      <c r="AO145" s="9"/>
      <c r="AP145" s="9"/>
      <c r="AQ145" s="9"/>
      <c r="AR145" s="9"/>
      <c r="AS145" s="9"/>
      <c r="AT145" s="9"/>
      <c r="AU145" s="9"/>
    </row>
    <row r="146" spans="2:47" ht="15.75" customHeight="1">
      <c r="B146" s="9"/>
      <c r="C146" s="9"/>
      <c r="D146" s="9"/>
      <c r="E146" s="9"/>
      <c r="F146" s="9"/>
      <c r="G146" s="9"/>
      <c r="H146" s="9"/>
      <c r="I146" s="42"/>
      <c r="J146" s="42"/>
      <c r="K146" s="42"/>
      <c r="L146" s="42"/>
      <c r="M146" s="42"/>
      <c r="N146" s="42"/>
      <c r="O146" s="42"/>
      <c r="P146" s="42"/>
      <c r="Q146" s="42"/>
      <c r="R146" s="42"/>
      <c r="S146" s="42"/>
      <c r="T146" s="42"/>
      <c r="U146" s="9"/>
      <c r="V146" s="9"/>
      <c r="W146" s="42"/>
      <c r="X146" s="42"/>
      <c r="Y146" s="42"/>
      <c r="Z146" s="42"/>
      <c r="AA146" s="42"/>
      <c r="AB146" s="42"/>
      <c r="AC146" s="44"/>
      <c r="AD146" s="42"/>
      <c r="AE146" s="9"/>
      <c r="AF146" s="9"/>
      <c r="AG146" s="9"/>
      <c r="AH146" s="9"/>
      <c r="AI146" s="9"/>
      <c r="AJ146" s="9"/>
      <c r="AK146" s="9"/>
      <c r="AL146" s="9"/>
      <c r="AM146" s="9"/>
      <c r="AN146" s="9"/>
      <c r="AO146" s="9"/>
      <c r="AP146" s="9"/>
      <c r="AQ146" s="9"/>
      <c r="AR146" s="9"/>
      <c r="AS146" s="9"/>
      <c r="AT146" s="9"/>
      <c r="AU146" s="9"/>
    </row>
    <row r="147" spans="2:47" ht="15.75" customHeight="1">
      <c r="B147" s="9"/>
      <c r="C147" s="9"/>
      <c r="D147" s="9"/>
      <c r="E147" s="9"/>
      <c r="F147" s="9"/>
      <c r="G147" s="9"/>
      <c r="H147" s="9"/>
      <c r="I147" s="42"/>
      <c r="J147" s="42"/>
      <c r="K147" s="42"/>
      <c r="L147" s="42"/>
      <c r="M147" s="42"/>
      <c r="N147" s="42"/>
      <c r="O147" s="42"/>
      <c r="P147" s="42"/>
      <c r="Q147" s="42"/>
      <c r="R147" s="42"/>
      <c r="S147" s="42"/>
      <c r="T147" s="42"/>
      <c r="U147" s="9"/>
      <c r="V147" s="9"/>
      <c r="W147" s="42"/>
      <c r="X147" s="42"/>
      <c r="Y147" s="42"/>
      <c r="Z147" s="42"/>
      <c r="AA147" s="42"/>
      <c r="AB147" s="42"/>
      <c r="AC147" s="44"/>
      <c r="AD147" s="42"/>
      <c r="AE147" s="9"/>
      <c r="AF147" s="9"/>
      <c r="AG147" s="9"/>
      <c r="AH147" s="9"/>
      <c r="AI147" s="9"/>
      <c r="AJ147" s="9"/>
      <c r="AK147" s="9"/>
      <c r="AL147" s="9"/>
      <c r="AM147" s="9"/>
      <c r="AN147" s="9"/>
      <c r="AO147" s="9"/>
      <c r="AP147" s="9"/>
      <c r="AQ147" s="9"/>
      <c r="AR147" s="9"/>
      <c r="AS147" s="9"/>
      <c r="AT147" s="9"/>
      <c r="AU147" s="9"/>
    </row>
    <row r="148" spans="2:47" ht="15.75" customHeight="1">
      <c r="B148" s="9"/>
      <c r="C148" s="9"/>
      <c r="D148" s="9"/>
      <c r="E148" s="9"/>
      <c r="F148" s="9"/>
      <c r="G148" s="9"/>
      <c r="H148" s="9"/>
      <c r="I148" s="42"/>
      <c r="J148" s="42"/>
      <c r="K148" s="42"/>
      <c r="L148" s="42"/>
      <c r="M148" s="42"/>
      <c r="N148" s="42"/>
      <c r="O148" s="42"/>
      <c r="P148" s="42"/>
      <c r="Q148" s="42"/>
      <c r="R148" s="42"/>
      <c r="S148" s="42"/>
      <c r="T148" s="42"/>
      <c r="U148" s="9"/>
      <c r="V148" s="9"/>
      <c r="W148" s="42"/>
      <c r="X148" s="42"/>
      <c r="Y148" s="42"/>
      <c r="Z148" s="42"/>
      <c r="AA148" s="42"/>
      <c r="AB148" s="42"/>
      <c r="AC148" s="44"/>
      <c r="AD148" s="42"/>
      <c r="AE148" s="9"/>
      <c r="AF148" s="9"/>
      <c r="AG148" s="9"/>
      <c r="AH148" s="9"/>
      <c r="AI148" s="9"/>
      <c r="AJ148" s="9"/>
      <c r="AK148" s="9"/>
      <c r="AL148" s="9"/>
      <c r="AM148" s="9"/>
      <c r="AN148" s="9"/>
      <c r="AO148" s="9"/>
      <c r="AP148" s="9"/>
      <c r="AQ148" s="9"/>
      <c r="AR148" s="9"/>
      <c r="AS148" s="9"/>
      <c r="AT148" s="9"/>
      <c r="AU148" s="9"/>
    </row>
    <row r="149" spans="2:47" ht="15.75" customHeight="1">
      <c r="B149" s="9"/>
      <c r="C149" s="9"/>
      <c r="D149" s="9"/>
      <c r="E149" s="9"/>
      <c r="F149" s="9"/>
      <c r="G149" s="9"/>
      <c r="H149" s="9"/>
      <c r="I149" s="42"/>
      <c r="J149" s="42"/>
      <c r="K149" s="42"/>
      <c r="L149" s="42"/>
      <c r="M149" s="42"/>
      <c r="N149" s="42"/>
      <c r="O149" s="42"/>
      <c r="P149" s="42"/>
      <c r="Q149" s="42"/>
      <c r="R149" s="42"/>
      <c r="S149" s="42"/>
      <c r="T149" s="42"/>
      <c r="U149" s="9"/>
      <c r="V149" s="9"/>
      <c r="W149" s="42"/>
      <c r="X149" s="42"/>
      <c r="Y149" s="42"/>
      <c r="Z149" s="42"/>
      <c r="AA149" s="42"/>
      <c r="AB149" s="42"/>
      <c r="AC149" s="44"/>
      <c r="AD149" s="42"/>
      <c r="AE149" s="9"/>
      <c r="AF149" s="9"/>
      <c r="AG149" s="9"/>
      <c r="AH149" s="9"/>
      <c r="AI149" s="9"/>
      <c r="AJ149" s="9"/>
      <c r="AK149" s="9"/>
      <c r="AL149" s="9"/>
      <c r="AM149" s="9"/>
      <c r="AN149" s="9"/>
      <c r="AO149" s="9"/>
      <c r="AP149" s="9"/>
      <c r="AQ149" s="9"/>
      <c r="AR149" s="9"/>
      <c r="AS149" s="9"/>
      <c r="AT149" s="9"/>
      <c r="AU149" s="9"/>
    </row>
    <row r="150" spans="2:47" ht="15.75" customHeight="1">
      <c r="B150" s="9"/>
      <c r="C150" s="9"/>
      <c r="D150" s="9"/>
      <c r="E150" s="9"/>
      <c r="F150" s="9"/>
      <c r="G150" s="9"/>
      <c r="H150" s="9"/>
      <c r="I150" s="42"/>
      <c r="J150" s="42"/>
      <c r="K150" s="42"/>
      <c r="L150" s="42"/>
      <c r="M150" s="42"/>
      <c r="N150" s="42"/>
      <c r="O150" s="42"/>
      <c r="P150" s="42"/>
      <c r="Q150" s="42"/>
      <c r="R150" s="42"/>
      <c r="S150" s="42"/>
      <c r="T150" s="42"/>
      <c r="U150" s="9"/>
      <c r="V150" s="9"/>
      <c r="W150" s="42"/>
      <c r="X150" s="42"/>
      <c r="Y150" s="42"/>
      <c r="Z150" s="42"/>
      <c r="AA150" s="42"/>
      <c r="AB150" s="42"/>
      <c r="AC150" s="44"/>
      <c r="AD150" s="42"/>
      <c r="AE150" s="9"/>
      <c r="AF150" s="9"/>
      <c r="AG150" s="9"/>
      <c r="AH150" s="9"/>
      <c r="AI150" s="9"/>
      <c r="AJ150" s="9"/>
      <c r="AK150" s="9"/>
      <c r="AL150" s="9"/>
      <c r="AM150" s="9"/>
      <c r="AN150" s="9"/>
      <c r="AO150" s="9"/>
      <c r="AP150" s="9"/>
      <c r="AQ150" s="9"/>
      <c r="AR150" s="9"/>
      <c r="AS150" s="9"/>
      <c r="AT150" s="9"/>
      <c r="AU150" s="9"/>
    </row>
    <row r="151" spans="2:47" ht="15.75" customHeight="1">
      <c r="B151" s="9"/>
      <c r="C151" s="9"/>
      <c r="D151" s="9"/>
      <c r="E151" s="9"/>
      <c r="F151" s="9"/>
      <c r="G151" s="9"/>
      <c r="H151" s="9"/>
      <c r="I151" s="42"/>
      <c r="J151" s="42"/>
      <c r="K151" s="42"/>
      <c r="L151" s="42"/>
      <c r="M151" s="42"/>
      <c r="N151" s="42"/>
      <c r="O151" s="42"/>
      <c r="P151" s="42"/>
      <c r="Q151" s="42"/>
      <c r="R151" s="42"/>
      <c r="S151" s="42"/>
      <c r="T151" s="42"/>
      <c r="U151" s="9"/>
      <c r="V151" s="9"/>
      <c r="W151" s="42"/>
      <c r="X151" s="42"/>
      <c r="Y151" s="42"/>
      <c r="Z151" s="42"/>
      <c r="AA151" s="42"/>
      <c r="AB151" s="42"/>
      <c r="AC151" s="44"/>
      <c r="AD151" s="42"/>
      <c r="AE151" s="9"/>
      <c r="AF151" s="9"/>
      <c r="AG151" s="9"/>
      <c r="AH151" s="9"/>
      <c r="AI151" s="9"/>
      <c r="AJ151" s="9"/>
      <c r="AK151" s="9"/>
      <c r="AL151" s="9"/>
      <c r="AM151" s="9"/>
      <c r="AN151" s="9"/>
      <c r="AO151" s="9"/>
      <c r="AP151" s="9"/>
      <c r="AQ151" s="9"/>
      <c r="AR151" s="9"/>
      <c r="AS151" s="9"/>
      <c r="AT151" s="9"/>
      <c r="AU151" s="9"/>
    </row>
    <row r="152" spans="2:47" ht="15.75" customHeight="1">
      <c r="B152" s="9"/>
      <c r="C152" s="9"/>
      <c r="D152" s="9"/>
      <c r="E152" s="9"/>
      <c r="F152" s="9"/>
      <c r="G152" s="9"/>
      <c r="H152" s="9"/>
      <c r="I152" s="42"/>
      <c r="J152" s="42"/>
      <c r="K152" s="42"/>
      <c r="L152" s="42"/>
      <c r="M152" s="42"/>
      <c r="N152" s="42"/>
      <c r="O152" s="42"/>
      <c r="P152" s="42"/>
      <c r="Q152" s="42"/>
      <c r="R152" s="42"/>
      <c r="S152" s="42"/>
      <c r="T152" s="42"/>
      <c r="U152" s="9"/>
      <c r="V152" s="9"/>
      <c r="W152" s="42"/>
      <c r="X152" s="42"/>
      <c r="Y152" s="42"/>
      <c r="Z152" s="42"/>
      <c r="AA152" s="42"/>
      <c r="AB152" s="42"/>
      <c r="AC152" s="44"/>
      <c r="AD152" s="42"/>
      <c r="AE152" s="9"/>
      <c r="AF152" s="9"/>
      <c r="AG152" s="9"/>
      <c r="AH152" s="9"/>
      <c r="AI152" s="9"/>
      <c r="AJ152" s="9"/>
      <c r="AK152" s="9"/>
      <c r="AL152" s="9"/>
      <c r="AM152" s="9"/>
      <c r="AN152" s="9"/>
      <c r="AO152" s="9"/>
      <c r="AP152" s="9"/>
      <c r="AQ152" s="9"/>
      <c r="AR152" s="9"/>
      <c r="AS152" s="9"/>
      <c r="AT152" s="9"/>
      <c r="AU152" s="9"/>
    </row>
    <row r="153" spans="2:47" ht="15.75" customHeight="1">
      <c r="B153" s="9"/>
      <c r="C153" s="9"/>
      <c r="D153" s="9"/>
      <c r="E153" s="9"/>
      <c r="F153" s="9"/>
      <c r="G153" s="9"/>
      <c r="H153" s="9"/>
      <c r="I153" s="42"/>
      <c r="J153" s="42"/>
      <c r="K153" s="42"/>
      <c r="L153" s="42"/>
      <c r="M153" s="42"/>
      <c r="N153" s="42"/>
      <c r="O153" s="42"/>
      <c r="P153" s="42"/>
      <c r="Q153" s="42"/>
      <c r="R153" s="42"/>
      <c r="S153" s="42"/>
      <c r="T153" s="42"/>
      <c r="U153" s="9"/>
      <c r="V153" s="9"/>
      <c r="W153" s="42"/>
      <c r="X153" s="42"/>
      <c r="Y153" s="42"/>
      <c r="Z153" s="42"/>
      <c r="AA153" s="42"/>
      <c r="AB153" s="42"/>
      <c r="AC153" s="44"/>
      <c r="AD153" s="42"/>
      <c r="AE153" s="9"/>
      <c r="AF153" s="9"/>
      <c r="AG153" s="9"/>
      <c r="AH153" s="9"/>
      <c r="AI153" s="9"/>
      <c r="AJ153" s="9"/>
      <c r="AK153" s="9"/>
      <c r="AL153" s="9"/>
      <c r="AM153" s="9"/>
      <c r="AN153" s="9"/>
      <c r="AO153" s="9"/>
      <c r="AP153" s="9"/>
      <c r="AQ153" s="9"/>
      <c r="AR153" s="9"/>
      <c r="AS153" s="9"/>
      <c r="AT153" s="9"/>
      <c r="AU153" s="9"/>
    </row>
    <row r="154" spans="2:47" ht="15.75" customHeight="1">
      <c r="B154" s="9"/>
      <c r="C154" s="9"/>
      <c r="D154" s="9"/>
      <c r="E154" s="9"/>
      <c r="F154" s="9"/>
      <c r="G154" s="9"/>
      <c r="H154" s="9"/>
      <c r="I154" s="42"/>
      <c r="J154" s="42"/>
      <c r="K154" s="42"/>
      <c r="L154" s="42"/>
      <c r="M154" s="42"/>
      <c r="N154" s="42"/>
      <c r="O154" s="42"/>
      <c r="P154" s="42"/>
      <c r="Q154" s="42"/>
      <c r="R154" s="42"/>
      <c r="S154" s="42"/>
      <c r="T154" s="42"/>
      <c r="U154" s="9"/>
      <c r="V154" s="9"/>
      <c r="W154" s="42"/>
      <c r="X154" s="42"/>
      <c r="Y154" s="42"/>
      <c r="Z154" s="42"/>
      <c r="AA154" s="42"/>
      <c r="AB154" s="42"/>
      <c r="AC154" s="44"/>
      <c r="AD154" s="42"/>
      <c r="AE154" s="9"/>
      <c r="AF154" s="9"/>
      <c r="AG154" s="9"/>
      <c r="AH154" s="9"/>
      <c r="AI154" s="9"/>
      <c r="AJ154" s="9"/>
      <c r="AK154" s="9"/>
      <c r="AL154" s="9"/>
      <c r="AM154" s="9"/>
      <c r="AN154" s="9"/>
      <c r="AO154" s="9"/>
      <c r="AP154" s="9"/>
      <c r="AQ154" s="9"/>
      <c r="AR154" s="9"/>
      <c r="AS154" s="9"/>
      <c r="AT154" s="9"/>
      <c r="AU154" s="9"/>
    </row>
    <row r="155" spans="2:47" ht="15.75" customHeight="1">
      <c r="B155" s="9"/>
      <c r="C155" s="9"/>
      <c r="D155" s="9"/>
      <c r="E155" s="9"/>
      <c r="F155" s="9"/>
      <c r="G155" s="9"/>
      <c r="H155" s="9"/>
      <c r="I155" s="42"/>
      <c r="J155" s="42"/>
      <c r="K155" s="42"/>
      <c r="L155" s="42"/>
      <c r="M155" s="42"/>
      <c r="N155" s="42"/>
      <c r="O155" s="42"/>
      <c r="P155" s="42"/>
      <c r="Q155" s="42"/>
      <c r="R155" s="42"/>
      <c r="S155" s="42"/>
      <c r="T155" s="42"/>
      <c r="U155" s="9"/>
      <c r="V155" s="9"/>
      <c r="W155" s="42"/>
      <c r="X155" s="42"/>
      <c r="Y155" s="42"/>
      <c r="Z155" s="42"/>
      <c r="AA155" s="42"/>
      <c r="AB155" s="42"/>
      <c r="AC155" s="44"/>
      <c r="AD155" s="42"/>
      <c r="AE155" s="9"/>
      <c r="AF155" s="9"/>
      <c r="AG155" s="9"/>
      <c r="AH155" s="9"/>
      <c r="AI155" s="9"/>
      <c r="AJ155" s="9"/>
      <c r="AK155" s="9"/>
      <c r="AL155" s="9"/>
      <c r="AM155" s="9"/>
      <c r="AN155" s="9"/>
      <c r="AO155" s="9"/>
      <c r="AP155" s="9"/>
      <c r="AQ155" s="9"/>
      <c r="AR155" s="9"/>
      <c r="AS155" s="9"/>
      <c r="AT155" s="9"/>
      <c r="AU155" s="9"/>
    </row>
    <row r="156" spans="2:47" ht="15.75" customHeight="1">
      <c r="B156" s="9"/>
      <c r="C156" s="9"/>
      <c r="D156" s="9"/>
      <c r="E156" s="9"/>
      <c r="F156" s="9"/>
      <c r="G156" s="9"/>
      <c r="H156" s="9"/>
      <c r="I156" s="42"/>
      <c r="J156" s="42"/>
      <c r="K156" s="42"/>
      <c r="L156" s="42"/>
      <c r="M156" s="42"/>
      <c r="N156" s="42"/>
      <c r="O156" s="42"/>
      <c r="P156" s="42"/>
      <c r="Q156" s="42"/>
      <c r="R156" s="42"/>
      <c r="S156" s="42"/>
      <c r="T156" s="42"/>
      <c r="U156" s="9"/>
      <c r="V156" s="9"/>
      <c r="W156" s="42"/>
      <c r="X156" s="42"/>
      <c r="Y156" s="42"/>
      <c r="Z156" s="42"/>
      <c r="AA156" s="42"/>
      <c r="AB156" s="42"/>
      <c r="AC156" s="44"/>
      <c r="AD156" s="42"/>
      <c r="AE156" s="9"/>
      <c r="AF156" s="9"/>
      <c r="AG156" s="9"/>
      <c r="AH156" s="9"/>
      <c r="AI156" s="9"/>
      <c r="AJ156" s="9"/>
      <c r="AK156" s="9"/>
      <c r="AL156" s="9"/>
      <c r="AM156" s="9"/>
      <c r="AN156" s="9"/>
      <c r="AO156" s="9"/>
      <c r="AP156" s="9"/>
      <c r="AQ156" s="9"/>
      <c r="AR156" s="9"/>
      <c r="AS156" s="9"/>
      <c r="AT156" s="9"/>
      <c r="AU156" s="9"/>
    </row>
    <row r="157" spans="2:47" ht="15.75" customHeight="1">
      <c r="B157" s="9"/>
      <c r="C157" s="9"/>
      <c r="D157" s="9"/>
      <c r="E157" s="9"/>
      <c r="F157" s="9"/>
      <c r="G157" s="9"/>
      <c r="H157" s="9"/>
      <c r="I157" s="42"/>
      <c r="J157" s="42"/>
      <c r="K157" s="42"/>
      <c r="L157" s="42"/>
      <c r="M157" s="42"/>
      <c r="N157" s="42"/>
      <c r="O157" s="42"/>
      <c r="P157" s="42"/>
      <c r="Q157" s="42"/>
      <c r="R157" s="42"/>
      <c r="S157" s="42"/>
      <c r="T157" s="42"/>
      <c r="U157" s="9"/>
      <c r="V157" s="9"/>
      <c r="W157" s="42"/>
      <c r="X157" s="42"/>
      <c r="Y157" s="42"/>
      <c r="Z157" s="42"/>
      <c r="AA157" s="42"/>
      <c r="AB157" s="42"/>
      <c r="AC157" s="44"/>
      <c r="AD157" s="42"/>
      <c r="AE157" s="9"/>
      <c r="AF157" s="9"/>
      <c r="AG157" s="9"/>
      <c r="AH157" s="9"/>
      <c r="AI157" s="9"/>
      <c r="AJ157" s="9"/>
      <c r="AK157" s="9"/>
      <c r="AL157" s="9"/>
      <c r="AM157" s="9"/>
      <c r="AN157" s="9"/>
      <c r="AO157" s="9"/>
      <c r="AP157" s="9"/>
      <c r="AQ157" s="9"/>
      <c r="AR157" s="9"/>
      <c r="AS157" s="9"/>
      <c r="AT157" s="9"/>
      <c r="AU157" s="9"/>
    </row>
    <row r="158" spans="2:47" ht="15.75" customHeight="1">
      <c r="B158" s="9"/>
      <c r="C158" s="9"/>
      <c r="D158" s="9"/>
      <c r="E158" s="9"/>
      <c r="F158" s="9"/>
      <c r="G158" s="9"/>
      <c r="H158" s="9"/>
      <c r="I158" s="42"/>
      <c r="J158" s="42"/>
      <c r="K158" s="42"/>
      <c r="L158" s="42"/>
      <c r="M158" s="42"/>
      <c r="N158" s="42"/>
      <c r="O158" s="42"/>
      <c r="P158" s="42"/>
      <c r="Q158" s="42"/>
      <c r="R158" s="42"/>
      <c r="S158" s="42"/>
      <c r="T158" s="42"/>
      <c r="U158" s="9"/>
      <c r="V158" s="9"/>
      <c r="W158" s="42"/>
      <c r="X158" s="42"/>
      <c r="Y158" s="42"/>
      <c r="Z158" s="42"/>
      <c r="AA158" s="42"/>
      <c r="AB158" s="42"/>
      <c r="AC158" s="44"/>
      <c r="AD158" s="42"/>
      <c r="AE158" s="9"/>
      <c r="AF158" s="9"/>
      <c r="AG158" s="9"/>
      <c r="AH158" s="9"/>
      <c r="AI158" s="9"/>
      <c r="AJ158" s="9"/>
      <c r="AK158" s="9"/>
      <c r="AL158" s="9"/>
      <c r="AM158" s="9"/>
      <c r="AN158" s="9"/>
      <c r="AO158" s="9"/>
      <c r="AP158" s="9"/>
      <c r="AQ158" s="9"/>
      <c r="AR158" s="9"/>
      <c r="AS158" s="9"/>
      <c r="AT158" s="9"/>
      <c r="AU158" s="9"/>
    </row>
    <row r="159" spans="2:47" ht="15.75" customHeight="1">
      <c r="B159" s="9"/>
      <c r="C159" s="9"/>
      <c r="D159" s="9"/>
      <c r="E159" s="9"/>
      <c r="F159" s="9"/>
      <c r="G159" s="9"/>
      <c r="H159" s="9"/>
      <c r="I159" s="42"/>
      <c r="J159" s="42"/>
      <c r="K159" s="42"/>
      <c r="L159" s="42"/>
      <c r="M159" s="42"/>
      <c r="N159" s="42"/>
      <c r="O159" s="42"/>
      <c r="P159" s="42"/>
      <c r="Q159" s="42"/>
      <c r="R159" s="42"/>
      <c r="S159" s="42"/>
      <c r="T159" s="42"/>
      <c r="U159" s="9"/>
      <c r="V159" s="9"/>
      <c r="W159" s="42"/>
      <c r="X159" s="42"/>
      <c r="Y159" s="42"/>
      <c r="Z159" s="42"/>
      <c r="AA159" s="42"/>
      <c r="AB159" s="42"/>
      <c r="AC159" s="44"/>
      <c r="AD159" s="42"/>
      <c r="AE159" s="9"/>
      <c r="AF159" s="9"/>
      <c r="AG159" s="9"/>
      <c r="AH159" s="9"/>
      <c r="AI159" s="9"/>
      <c r="AJ159" s="9"/>
      <c r="AK159" s="9"/>
      <c r="AL159" s="9"/>
      <c r="AM159" s="9"/>
      <c r="AN159" s="9"/>
      <c r="AO159" s="9"/>
      <c r="AP159" s="9"/>
      <c r="AQ159" s="9"/>
      <c r="AR159" s="9"/>
      <c r="AS159" s="9"/>
      <c r="AT159" s="9"/>
      <c r="AU159" s="9"/>
    </row>
    <row r="160" spans="2:47" ht="15.75" customHeight="1">
      <c r="B160" s="9"/>
      <c r="C160" s="9"/>
      <c r="D160" s="9"/>
      <c r="E160" s="9"/>
      <c r="F160" s="9"/>
      <c r="G160" s="9"/>
      <c r="H160" s="9"/>
      <c r="I160" s="42"/>
      <c r="J160" s="42"/>
      <c r="K160" s="42"/>
      <c r="L160" s="42"/>
      <c r="M160" s="42"/>
      <c r="N160" s="42"/>
      <c r="O160" s="42"/>
      <c r="P160" s="42"/>
      <c r="Q160" s="42"/>
      <c r="R160" s="42"/>
      <c r="S160" s="42"/>
      <c r="T160" s="42"/>
      <c r="U160" s="9"/>
      <c r="V160" s="9"/>
      <c r="W160" s="42"/>
      <c r="X160" s="42"/>
      <c r="Y160" s="42"/>
      <c r="Z160" s="42"/>
      <c r="AA160" s="42"/>
      <c r="AB160" s="42"/>
      <c r="AC160" s="44"/>
      <c r="AD160" s="42"/>
      <c r="AE160" s="9"/>
      <c r="AF160" s="9"/>
      <c r="AG160" s="9"/>
      <c r="AH160" s="9"/>
      <c r="AI160" s="9"/>
      <c r="AJ160" s="9"/>
      <c r="AK160" s="9"/>
      <c r="AL160" s="9"/>
      <c r="AM160" s="9"/>
      <c r="AN160" s="9"/>
      <c r="AO160" s="9"/>
      <c r="AP160" s="9"/>
      <c r="AQ160" s="9"/>
      <c r="AR160" s="9"/>
      <c r="AS160" s="9"/>
      <c r="AT160" s="9"/>
      <c r="AU160" s="9"/>
    </row>
    <row r="161" spans="2:47" ht="15.75" customHeight="1">
      <c r="B161" s="9"/>
      <c r="C161" s="9"/>
      <c r="D161" s="9"/>
      <c r="E161" s="9"/>
      <c r="F161" s="9"/>
      <c r="G161" s="9"/>
      <c r="H161" s="9"/>
      <c r="I161" s="42"/>
      <c r="J161" s="42"/>
      <c r="K161" s="42"/>
      <c r="L161" s="42"/>
      <c r="M161" s="42"/>
      <c r="N161" s="42"/>
      <c r="O161" s="42"/>
      <c r="P161" s="42"/>
      <c r="Q161" s="42"/>
      <c r="R161" s="42"/>
      <c r="S161" s="42"/>
      <c r="T161" s="42"/>
      <c r="U161" s="9"/>
      <c r="V161" s="9"/>
      <c r="W161" s="42"/>
      <c r="X161" s="42"/>
      <c r="Y161" s="42"/>
      <c r="Z161" s="42"/>
      <c r="AA161" s="42"/>
      <c r="AB161" s="42"/>
      <c r="AC161" s="44"/>
      <c r="AD161" s="42"/>
      <c r="AE161" s="9"/>
      <c r="AF161" s="9"/>
      <c r="AG161" s="9"/>
      <c r="AH161" s="9"/>
      <c r="AI161" s="9"/>
      <c r="AJ161" s="9"/>
      <c r="AK161" s="9"/>
      <c r="AL161" s="9"/>
      <c r="AM161" s="9"/>
      <c r="AN161" s="9"/>
      <c r="AO161" s="9"/>
      <c r="AP161" s="9"/>
      <c r="AQ161" s="9"/>
      <c r="AR161" s="9"/>
      <c r="AS161" s="9"/>
      <c r="AT161" s="9"/>
      <c r="AU161" s="9"/>
    </row>
    <row r="162" spans="2:47" ht="15.75" customHeight="1">
      <c r="B162" s="9"/>
      <c r="C162" s="9"/>
      <c r="D162" s="9"/>
      <c r="E162" s="9"/>
      <c r="F162" s="9"/>
      <c r="G162" s="9"/>
      <c r="H162" s="9"/>
      <c r="I162" s="42"/>
      <c r="J162" s="42"/>
      <c r="K162" s="42"/>
      <c r="L162" s="42"/>
      <c r="M162" s="42"/>
      <c r="N162" s="42"/>
      <c r="O162" s="42"/>
      <c r="P162" s="42"/>
      <c r="Q162" s="42"/>
      <c r="R162" s="42"/>
      <c r="S162" s="42"/>
      <c r="T162" s="42"/>
      <c r="U162" s="9"/>
      <c r="V162" s="9"/>
      <c r="W162" s="42"/>
      <c r="X162" s="42"/>
      <c r="Y162" s="42"/>
      <c r="Z162" s="42"/>
      <c r="AA162" s="42"/>
      <c r="AB162" s="42"/>
      <c r="AC162" s="44"/>
      <c r="AD162" s="42"/>
      <c r="AE162" s="9"/>
      <c r="AF162" s="9"/>
      <c r="AG162" s="9"/>
      <c r="AH162" s="9"/>
      <c r="AI162" s="9"/>
      <c r="AJ162" s="9"/>
      <c r="AK162" s="9"/>
      <c r="AL162" s="9"/>
      <c r="AM162" s="9"/>
      <c r="AN162" s="9"/>
      <c r="AO162" s="9"/>
      <c r="AP162" s="9"/>
      <c r="AQ162" s="9"/>
      <c r="AR162" s="9"/>
      <c r="AS162" s="9"/>
      <c r="AT162" s="9"/>
      <c r="AU162" s="9"/>
    </row>
    <row r="163" spans="2:47" ht="15.75" customHeight="1">
      <c r="B163" s="9"/>
      <c r="C163" s="9"/>
      <c r="D163" s="9"/>
      <c r="E163" s="9"/>
      <c r="F163" s="9"/>
      <c r="G163" s="9"/>
      <c r="H163" s="9"/>
      <c r="I163" s="42"/>
      <c r="J163" s="42"/>
      <c r="K163" s="42"/>
      <c r="L163" s="42"/>
      <c r="M163" s="42"/>
      <c r="N163" s="42"/>
      <c r="O163" s="42"/>
      <c r="P163" s="42"/>
      <c r="Q163" s="42"/>
      <c r="R163" s="42"/>
      <c r="S163" s="42"/>
      <c r="T163" s="42"/>
      <c r="U163" s="9"/>
      <c r="V163" s="9"/>
      <c r="W163" s="42"/>
      <c r="X163" s="42"/>
      <c r="Y163" s="42"/>
      <c r="Z163" s="42"/>
      <c r="AA163" s="42"/>
      <c r="AB163" s="42"/>
      <c r="AC163" s="44"/>
      <c r="AD163" s="42"/>
      <c r="AE163" s="9"/>
      <c r="AF163" s="9"/>
      <c r="AG163" s="9"/>
      <c r="AH163" s="9"/>
      <c r="AI163" s="9"/>
      <c r="AJ163" s="9"/>
      <c r="AK163" s="9"/>
      <c r="AL163" s="9"/>
      <c r="AM163" s="9"/>
      <c r="AN163" s="9"/>
      <c r="AO163" s="9"/>
      <c r="AP163" s="9"/>
      <c r="AQ163" s="9"/>
      <c r="AR163" s="9"/>
      <c r="AS163" s="9"/>
      <c r="AT163" s="9"/>
      <c r="AU163" s="9"/>
    </row>
    <row r="164" spans="2:47" ht="15.75" customHeight="1">
      <c r="B164" s="9"/>
      <c r="C164" s="9"/>
      <c r="D164" s="9"/>
      <c r="E164" s="9"/>
      <c r="F164" s="9"/>
      <c r="G164" s="9"/>
      <c r="H164" s="9"/>
      <c r="I164" s="42"/>
      <c r="J164" s="42"/>
      <c r="K164" s="42"/>
      <c r="L164" s="42"/>
      <c r="M164" s="42"/>
      <c r="N164" s="42"/>
      <c r="O164" s="42"/>
      <c r="P164" s="42"/>
      <c r="Q164" s="42"/>
      <c r="R164" s="42"/>
      <c r="S164" s="42"/>
      <c r="T164" s="42"/>
      <c r="U164" s="9"/>
      <c r="V164" s="9"/>
      <c r="W164" s="42"/>
      <c r="X164" s="42"/>
      <c r="Y164" s="42"/>
      <c r="Z164" s="42"/>
      <c r="AA164" s="42"/>
      <c r="AB164" s="42"/>
      <c r="AC164" s="44"/>
      <c r="AD164" s="42"/>
      <c r="AE164" s="9"/>
      <c r="AF164" s="9"/>
      <c r="AG164" s="9"/>
      <c r="AH164" s="9"/>
      <c r="AI164" s="9"/>
      <c r="AJ164" s="9"/>
      <c r="AK164" s="9"/>
      <c r="AL164" s="9"/>
      <c r="AM164" s="9"/>
      <c r="AN164" s="9"/>
      <c r="AO164" s="9"/>
      <c r="AP164" s="9"/>
      <c r="AQ164" s="9"/>
      <c r="AR164" s="9"/>
      <c r="AS164" s="9"/>
      <c r="AT164" s="9"/>
      <c r="AU164" s="9"/>
    </row>
    <row r="165" spans="2:47" ht="15.75" customHeight="1">
      <c r="B165" s="9"/>
      <c r="C165" s="9"/>
      <c r="D165" s="9"/>
      <c r="E165" s="9"/>
      <c r="F165" s="9"/>
      <c r="G165" s="9"/>
      <c r="H165" s="9"/>
      <c r="I165" s="42"/>
      <c r="J165" s="42"/>
      <c r="K165" s="42"/>
      <c r="L165" s="42"/>
      <c r="M165" s="42"/>
      <c r="N165" s="42"/>
      <c r="O165" s="42"/>
      <c r="P165" s="42"/>
      <c r="Q165" s="42"/>
      <c r="R165" s="42"/>
      <c r="S165" s="42"/>
      <c r="T165" s="42"/>
      <c r="U165" s="9"/>
      <c r="V165" s="9"/>
      <c r="W165" s="42"/>
      <c r="X165" s="42"/>
      <c r="Y165" s="42"/>
      <c r="Z165" s="42"/>
      <c r="AA165" s="42"/>
      <c r="AB165" s="42"/>
      <c r="AC165" s="44"/>
      <c r="AD165" s="42"/>
      <c r="AE165" s="9"/>
      <c r="AF165" s="9"/>
      <c r="AG165" s="9"/>
      <c r="AH165" s="9"/>
      <c r="AI165" s="9"/>
      <c r="AJ165" s="9"/>
      <c r="AK165" s="9"/>
      <c r="AL165" s="9"/>
      <c r="AM165" s="9"/>
      <c r="AN165" s="9"/>
      <c r="AO165" s="9"/>
      <c r="AP165" s="9"/>
      <c r="AQ165" s="9"/>
      <c r="AR165" s="9"/>
      <c r="AS165" s="9"/>
      <c r="AT165" s="9"/>
      <c r="AU165" s="9"/>
    </row>
    <row r="166" spans="2:47" ht="15.75" customHeight="1">
      <c r="B166" s="9"/>
      <c r="C166" s="9"/>
      <c r="D166" s="9"/>
      <c r="E166" s="9"/>
      <c r="F166" s="9"/>
      <c r="G166" s="9"/>
      <c r="H166" s="9"/>
      <c r="I166" s="42"/>
      <c r="J166" s="42"/>
      <c r="K166" s="42"/>
      <c r="L166" s="42"/>
      <c r="M166" s="42"/>
      <c r="N166" s="42"/>
      <c r="O166" s="42"/>
      <c r="P166" s="42"/>
      <c r="Q166" s="42"/>
      <c r="R166" s="42"/>
      <c r="S166" s="42"/>
      <c r="T166" s="42"/>
      <c r="U166" s="9"/>
      <c r="V166" s="9"/>
      <c r="W166" s="42"/>
      <c r="X166" s="42"/>
      <c r="Y166" s="42"/>
      <c r="Z166" s="42"/>
      <c r="AA166" s="42"/>
      <c r="AB166" s="42"/>
      <c r="AC166" s="44"/>
      <c r="AD166" s="42"/>
      <c r="AE166" s="9"/>
      <c r="AF166" s="9"/>
      <c r="AG166" s="9"/>
      <c r="AH166" s="9"/>
      <c r="AI166" s="9"/>
      <c r="AJ166" s="9"/>
      <c r="AK166" s="9"/>
      <c r="AL166" s="9"/>
      <c r="AM166" s="9"/>
      <c r="AN166" s="9"/>
      <c r="AO166" s="9"/>
      <c r="AP166" s="9"/>
      <c r="AQ166" s="9"/>
      <c r="AR166" s="9"/>
      <c r="AS166" s="9"/>
      <c r="AT166" s="9"/>
      <c r="AU166" s="9"/>
    </row>
    <row r="167" spans="2:47" ht="15.75" customHeight="1">
      <c r="B167" s="9"/>
      <c r="C167" s="9"/>
      <c r="D167" s="9"/>
      <c r="E167" s="9"/>
      <c r="F167" s="9"/>
      <c r="G167" s="9"/>
      <c r="H167" s="9"/>
      <c r="I167" s="42"/>
      <c r="J167" s="42"/>
      <c r="K167" s="42"/>
      <c r="L167" s="42"/>
      <c r="M167" s="42"/>
      <c r="N167" s="42"/>
      <c r="O167" s="42"/>
      <c r="P167" s="42"/>
      <c r="Q167" s="42"/>
      <c r="R167" s="42"/>
      <c r="S167" s="42"/>
      <c r="T167" s="42"/>
      <c r="U167" s="9"/>
      <c r="V167" s="9"/>
      <c r="W167" s="42"/>
      <c r="X167" s="42"/>
      <c r="Y167" s="42"/>
      <c r="Z167" s="42"/>
      <c r="AA167" s="42"/>
      <c r="AB167" s="42"/>
      <c r="AC167" s="44"/>
      <c r="AD167" s="42"/>
      <c r="AE167" s="9"/>
      <c r="AF167" s="9"/>
      <c r="AG167" s="9"/>
      <c r="AH167" s="9"/>
      <c r="AI167" s="9"/>
      <c r="AJ167" s="9"/>
      <c r="AK167" s="9"/>
      <c r="AL167" s="9"/>
      <c r="AM167" s="9"/>
      <c r="AN167" s="9"/>
      <c r="AO167" s="9"/>
      <c r="AP167" s="9"/>
      <c r="AQ167" s="9"/>
      <c r="AR167" s="9"/>
      <c r="AS167" s="9"/>
      <c r="AT167" s="9"/>
      <c r="AU167" s="9"/>
    </row>
    <row r="168" spans="2:47" ht="15.75" customHeight="1">
      <c r="B168" s="9"/>
      <c r="C168" s="9"/>
      <c r="D168" s="9"/>
      <c r="E168" s="9"/>
      <c r="F168" s="9"/>
      <c r="G168" s="9"/>
      <c r="H168" s="9"/>
      <c r="I168" s="42"/>
      <c r="J168" s="42"/>
      <c r="K168" s="42"/>
      <c r="L168" s="42"/>
      <c r="M168" s="42"/>
      <c r="N168" s="42"/>
      <c r="O168" s="42"/>
      <c r="P168" s="42"/>
      <c r="Q168" s="42"/>
      <c r="R168" s="42"/>
      <c r="S168" s="42"/>
      <c r="T168" s="42"/>
      <c r="U168" s="9"/>
      <c r="V168" s="9"/>
      <c r="W168" s="42"/>
      <c r="X168" s="42"/>
      <c r="Y168" s="42"/>
      <c r="Z168" s="42"/>
      <c r="AA168" s="42"/>
      <c r="AB168" s="42"/>
      <c r="AC168" s="44"/>
      <c r="AD168" s="42"/>
      <c r="AE168" s="9"/>
      <c r="AF168" s="9"/>
      <c r="AG168" s="9"/>
      <c r="AH168" s="9"/>
      <c r="AI168" s="9"/>
      <c r="AJ168" s="9"/>
      <c r="AK168" s="9"/>
      <c r="AL168" s="9"/>
      <c r="AM168" s="9"/>
      <c r="AN168" s="9"/>
      <c r="AO168" s="9"/>
      <c r="AP168" s="9"/>
      <c r="AQ168" s="9"/>
      <c r="AR168" s="9"/>
      <c r="AS168" s="9"/>
      <c r="AT168" s="9"/>
      <c r="AU168" s="9"/>
    </row>
    <row r="169" spans="2:47" ht="15.75" customHeight="1">
      <c r="B169" s="9"/>
      <c r="C169" s="9"/>
      <c r="D169" s="9"/>
      <c r="E169" s="9"/>
      <c r="F169" s="9"/>
      <c r="G169" s="9"/>
      <c r="H169" s="9"/>
      <c r="I169" s="42"/>
      <c r="J169" s="42"/>
      <c r="K169" s="42"/>
      <c r="L169" s="42"/>
      <c r="M169" s="42"/>
      <c r="N169" s="42"/>
      <c r="O169" s="42"/>
      <c r="P169" s="42"/>
      <c r="Q169" s="42"/>
      <c r="R169" s="42"/>
      <c r="S169" s="42"/>
      <c r="T169" s="42"/>
      <c r="U169" s="9"/>
      <c r="V169" s="9"/>
      <c r="W169" s="42"/>
      <c r="X169" s="42"/>
      <c r="Y169" s="42"/>
      <c r="Z169" s="42"/>
      <c r="AA169" s="42"/>
      <c r="AB169" s="42"/>
      <c r="AC169" s="44"/>
      <c r="AD169" s="42"/>
      <c r="AE169" s="9"/>
      <c r="AF169" s="9"/>
      <c r="AG169" s="9"/>
      <c r="AH169" s="9"/>
      <c r="AI169" s="9"/>
      <c r="AJ169" s="9"/>
      <c r="AK169" s="9"/>
      <c r="AL169" s="9"/>
      <c r="AM169" s="9"/>
      <c r="AN169" s="9"/>
      <c r="AO169" s="9"/>
      <c r="AP169" s="9"/>
      <c r="AQ169" s="9"/>
      <c r="AR169" s="9"/>
      <c r="AS169" s="9"/>
      <c r="AT169" s="9"/>
      <c r="AU169" s="9"/>
    </row>
    <row r="170" spans="2:47" ht="15.75" customHeight="1">
      <c r="B170" s="9"/>
      <c r="C170" s="9"/>
      <c r="D170" s="9"/>
      <c r="E170" s="9"/>
      <c r="F170" s="9"/>
      <c r="G170" s="9"/>
      <c r="H170" s="9"/>
      <c r="I170" s="42"/>
      <c r="J170" s="42"/>
      <c r="K170" s="42"/>
      <c r="L170" s="42"/>
      <c r="M170" s="42"/>
      <c r="N170" s="42"/>
      <c r="O170" s="42"/>
      <c r="P170" s="42"/>
      <c r="Q170" s="42"/>
      <c r="R170" s="42"/>
      <c r="S170" s="42"/>
      <c r="T170" s="42"/>
      <c r="U170" s="9"/>
      <c r="V170" s="9"/>
      <c r="W170" s="42"/>
      <c r="X170" s="42"/>
      <c r="Y170" s="42"/>
      <c r="Z170" s="42"/>
      <c r="AA170" s="42"/>
      <c r="AB170" s="42"/>
      <c r="AC170" s="44"/>
      <c r="AD170" s="42"/>
      <c r="AE170" s="9"/>
      <c r="AF170" s="9"/>
      <c r="AG170" s="9"/>
      <c r="AH170" s="9"/>
      <c r="AI170" s="9"/>
      <c r="AJ170" s="9"/>
      <c r="AK170" s="9"/>
      <c r="AL170" s="9"/>
      <c r="AM170" s="9"/>
      <c r="AN170" s="9"/>
      <c r="AO170" s="9"/>
      <c r="AP170" s="9"/>
      <c r="AQ170" s="9"/>
      <c r="AR170" s="9"/>
      <c r="AS170" s="9"/>
      <c r="AT170" s="9"/>
      <c r="AU170" s="9"/>
    </row>
    <row r="171" spans="2:47" ht="15.75" customHeight="1">
      <c r="B171" s="9"/>
      <c r="C171" s="9"/>
      <c r="D171" s="9"/>
      <c r="E171" s="9"/>
      <c r="F171" s="9"/>
      <c r="G171" s="9"/>
      <c r="H171" s="9"/>
      <c r="I171" s="42"/>
      <c r="J171" s="42"/>
      <c r="K171" s="42"/>
      <c r="L171" s="42"/>
      <c r="M171" s="42"/>
      <c r="N171" s="42"/>
      <c r="O171" s="42"/>
      <c r="P171" s="42"/>
      <c r="Q171" s="42"/>
      <c r="R171" s="42"/>
      <c r="S171" s="42"/>
      <c r="T171" s="42"/>
      <c r="U171" s="9"/>
      <c r="V171" s="9"/>
      <c r="W171" s="42"/>
      <c r="X171" s="42"/>
      <c r="Y171" s="42"/>
      <c r="Z171" s="42"/>
      <c r="AA171" s="42"/>
      <c r="AB171" s="42"/>
      <c r="AC171" s="44"/>
      <c r="AD171" s="42"/>
      <c r="AE171" s="9"/>
      <c r="AF171" s="9"/>
      <c r="AG171" s="9"/>
      <c r="AH171" s="9"/>
      <c r="AI171" s="9"/>
      <c r="AJ171" s="9"/>
      <c r="AK171" s="9"/>
      <c r="AL171" s="9"/>
      <c r="AM171" s="9"/>
      <c r="AN171" s="9"/>
      <c r="AO171" s="9"/>
      <c r="AP171" s="9"/>
      <c r="AQ171" s="9"/>
      <c r="AR171" s="9"/>
      <c r="AS171" s="9"/>
      <c r="AT171" s="9"/>
      <c r="AU171" s="9"/>
    </row>
    <row r="172" spans="2:47" ht="15.75" customHeight="1">
      <c r="B172" s="9"/>
      <c r="C172" s="9"/>
      <c r="D172" s="9"/>
      <c r="E172" s="9"/>
      <c r="F172" s="9"/>
      <c r="G172" s="9"/>
      <c r="H172" s="9"/>
      <c r="I172" s="42"/>
      <c r="J172" s="42"/>
      <c r="K172" s="42"/>
      <c r="L172" s="42"/>
      <c r="M172" s="42"/>
      <c r="N172" s="42"/>
      <c r="O172" s="42"/>
      <c r="P172" s="42"/>
      <c r="Q172" s="42"/>
      <c r="R172" s="42"/>
      <c r="S172" s="42"/>
      <c r="T172" s="42"/>
      <c r="U172" s="9"/>
      <c r="V172" s="9"/>
      <c r="W172" s="42"/>
      <c r="X172" s="42"/>
      <c r="Y172" s="42"/>
      <c r="Z172" s="42"/>
      <c r="AA172" s="42"/>
      <c r="AB172" s="42"/>
      <c r="AC172" s="44"/>
      <c r="AD172" s="42"/>
      <c r="AE172" s="9"/>
      <c r="AF172" s="9"/>
      <c r="AG172" s="9"/>
      <c r="AH172" s="9"/>
      <c r="AI172" s="9"/>
      <c r="AJ172" s="9"/>
      <c r="AK172" s="9"/>
      <c r="AL172" s="9"/>
      <c r="AM172" s="9"/>
      <c r="AN172" s="9"/>
      <c r="AO172" s="9"/>
      <c r="AP172" s="9"/>
      <c r="AQ172" s="9"/>
      <c r="AR172" s="9"/>
      <c r="AS172" s="9"/>
      <c r="AT172" s="9"/>
      <c r="AU172" s="9"/>
    </row>
    <row r="173" spans="2:47" ht="15.75" customHeight="1">
      <c r="B173" s="9"/>
      <c r="C173" s="9"/>
      <c r="D173" s="9"/>
      <c r="E173" s="9"/>
      <c r="F173" s="9"/>
      <c r="G173" s="9"/>
      <c r="H173" s="9"/>
      <c r="I173" s="42"/>
      <c r="J173" s="42"/>
      <c r="K173" s="42"/>
      <c r="L173" s="42"/>
      <c r="M173" s="42"/>
      <c r="N173" s="42"/>
      <c r="O173" s="42"/>
      <c r="P173" s="42"/>
      <c r="Q173" s="42"/>
      <c r="R173" s="42"/>
      <c r="S173" s="42"/>
      <c r="T173" s="42"/>
      <c r="U173" s="9"/>
      <c r="V173" s="9"/>
      <c r="W173" s="42"/>
      <c r="X173" s="42"/>
      <c r="Y173" s="42"/>
      <c r="Z173" s="42"/>
      <c r="AA173" s="42"/>
      <c r="AB173" s="42"/>
      <c r="AC173" s="44"/>
      <c r="AD173" s="42"/>
      <c r="AE173" s="9"/>
      <c r="AF173" s="9"/>
      <c r="AG173" s="9"/>
      <c r="AH173" s="9"/>
      <c r="AI173" s="9"/>
      <c r="AJ173" s="9"/>
      <c r="AK173" s="9"/>
      <c r="AL173" s="9"/>
      <c r="AM173" s="9"/>
      <c r="AN173" s="9"/>
      <c r="AO173" s="9"/>
      <c r="AP173" s="9"/>
      <c r="AQ173" s="9"/>
      <c r="AR173" s="9"/>
      <c r="AS173" s="9"/>
      <c r="AT173" s="9"/>
      <c r="AU173" s="9"/>
    </row>
    <row r="174" spans="2:47" ht="15.75" customHeight="1">
      <c r="B174" s="9"/>
      <c r="C174" s="9"/>
      <c r="D174" s="9"/>
      <c r="E174" s="9"/>
      <c r="F174" s="9"/>
      <c r="G174" s="9"/>
      <c r="H174" s="9"/>
      <c r="I174" s="42"/>
      <c r="J174" s="42"/>
      <c r="K174" s="42"/>
      <c r="L174" s="42"/>
      <c r="M174" s="42"/>
      <c r="N174" s="42"/>
      <c r="O174" s="42"/>
      <c r="P174" s="42"/>
      <c r="Q174" s="42"/>
      <c r="R174" s="42"/>
      <c r="S174" s="42"/>
      <c r="T174" s="42"/>
      <c r="U174" s="9"/>
      <c r="V174" s="9"/>
      <c r="W174" s="42"/>
      <c r="X174" s="42"/>
      <c r="Y174" s="42"/>
      <c r="Z174" s="42"/>
      <c r="AA174" s="42"/>
      <c r="AB174" s="42"/>
      <c r="AC174" s="44"/>
      <c r="AD174" s="42"/>
      <c r="AE174" s="9"/>
      <c r="AF174" s="9"/>
      <c r="AG174" s="9"/>
      <c r="AH174" s="9"/>
      <c r="AI174" s="9"/>
      <c r="AJ174" s="9"/>
      <c r="AK174" s="9"/>
      <c r="AL174" s="9"/>
      <c r="AM174" s="9"/>
      <c r="AN174" s="9"/>
      <c r="AO174" s="9"/>
      <c r="AP174" s="9"/>
      <c r="AQ174" s="9"/>
      <c r="AR174" s="9"/>
      <c r="AS174" s="9"/>
      <c r="AT174" s="9"/>
      <c r="AU174" s="9"/>
    </row>
    <row r="175" spans="2:47" ht="15.75" customHeight="1">
      <c r="B175" s="9"/>
      <c r="C175" s="9"/>
      <c r="D175" s="9"/>
      <c r="E175" s="9"/>
      <c r="F175" s="9"/>
      <c r="G175" s="9"/>
      <c r="H175" s="9"/>
      <c r="I175" s="42"/>
      <c r="J175" s="42"/>
      <c r="K175" s="42"/>
      <c r="L175" s="42"/>
      <c r="M175" s="42"/>
      <c r="N175" s="42"/>
      <c r="O175" s="42"/>
      <c r="P175" s="42"/>
      <c r="Q175" s="42"/>
      <c r="R175" s="42"/>
      <c r="S175" s="42"/>
      <c r="T175" s="42"/>
      <c r="U175" s="9"/>
      <c r="V175" s="9"/>
      <c r="W175" s="42"/>
      <c r="X175" s="42"/>
      <c r="Y175" s="42"/>
      <c r="Z175" s="42"/>
      <c r="AA175" s="42"/>
      <c r="AB175" s="42"/>
      <c r="AC175" s="44"/>
      <c r="AD175" s="42"/>
      <c r="AE175" s="9"/>
      <c r="AF175" s="9"/>
      <c r="AG175" s="9"/>
      <c r="AH175" s="9"/>
      <c r="AI175" s="9"/>
      <c r="AJ175" s="9"/>
      <c r="AK175" s="9"/>
      <c r="AL175" s="9"/>
      <c r="AM175" s="9"/>
      <c r="AN175" s="9"/>
      <c r="AO175" s="9"/>
      <c r="AP175" s="9"/>
      <c r="AQ175" s="9"/>
      <c r="AR175" s="9"/>
      <c r="AS175" s="9"/>
      <c r="AT175" s="9"/>
      <c r="AU175" s="9"/>
    </row>
    <row r="176" spans="2:47" ht="15.75" customHeight="1">
      <c r="B176" s="9"/>
      <c r="C176" s="9"/>
      <c r="D176" s="9"/>
      <c r="E176" s="9"/>
      <c r="F176" s="9"/>
      <c r="G176" s="9"/>
      <c r="H176" s="9"/>
      <c r="I176" s="42"/>
      <c r="J176" s="42"/>
      <c r="K176" s="42"/>
      <c r="L176" s="42"/>
      <c r="M176" s="42"/>
      <c r="N176" s="42"/>
      <c r="O176" s="42"/>
      <c r="P176" s="42"/>
      <c r="Q176" s="42"/>
      <c r="R176" s="42"/>
      <c r="S176" s="42"/>
      <c r="T176" s="42"/>
      <c r="U176" s="9"/>
      <c r="V176" s="9"/>
      <c r="W176" s="42"/>
      <c r="X176" s="42"/>
      <c r="Y176" s="42"/>
      <c r="Z176" s="42"/>
      <c r="AA176" s="42"/>
      <c r="AB176" s="42"/>
      <c r="AC176" s="44"/>
      <c r="AD176" s="42"/>
      <c r="AE176" s="9"/>
      <c r="AF176" s="9"/>
      <c r="AG176" s="9"/>
      <c r="AH176" s="9"/>
      <c r="AI176" s="9"/>
      <c r="AJ176" s="9"/>
      <c r="AK176" s="9"/>
      <c r="AL176" s="9"/>
      <c r="AM176" s="9"/>
      <c r="AN176" s="9"/>
      <c r="AO176" s="9"/>
      <c r="AP176" s="9"/>
      <c r="AQ176" s="9"/>
      <c r="AR176" s="9"/>
      <c r="AS176" s="9"/>
      <c r="AT176" s="9"/>
      <c r="AU176" s="9"/>
    </row>
    <row r="177" spans="2:47" ht="15.75" customHeight="1">
      <c r="B177" s="9"/>
      <c r="C177" s="9"/>
      <c r="D177" s="9"/>
      <c r="E177" s="9"/>
      <c r="F177" s="9"/>
      <c r="G177" s="9"/>
      <c r="H177" s="9"/>
      <c r="I177" s="42"/>
      <c r="J177" s="42"/>
      <c r="K177" s="42"/>
      <c r="L177" s="42"/>
      <c r="M177" s="42"/>
      <c r="N177" s="42"/>
      <c r="O177" s="42"/>
      <c r="P177" s="42"/>
      <c r="Q177" s="42"/>
      <c r="R177" s="42"/>
      <c r="S177" s="42"/>
      <c r="T177" s="42"/>
      <c r="U177" s="9"/>
      <c r="V177" s="9"/>
      <c r="W177" s="42"/>
      <c r="X177" s="42"/>
      <c r="Y177" s="42"/>
      <c r="Z177" s="42"/>
      <c r="AA177" s="42"/>
      <c r="AB177" s="42"/>
      <c r="AC177" s="44"/>
      <c r="AD177" s="42"/>
      <c r="AE177" s="9"/>
      <c r="AF177" s="9"/>
      <c r="AG177" s="9"/>
      <c r="AH177" s="9"/>
      <c r="AI177" s="9"/>
      <c r="AJ177" s="9"/>
      <c r="AK177" s="9"/>
      <c r="AL177" s="9"/>
      <c r="AM177" s="9"/>
      <c r="AN177" s="9"/>
      <c r="AO177" s="9"/>
      <c r="AP177" s="9"/>
      <c r="AQ177" s="9"/>
      <c r="AR177" s="9"/>
      <c r="AS177" s="9"/>
      <c r="AT177" s="9"/>
      <c r="AU177" s="9"/>
    </row>
    <row r="178" spans="2:47" ht="15.75" customHeight="1">
      <c r="B178" s="9"/>
      <c r="C178" s="9"/>
      <c r="D178" s="9"/>
      <c r="E178" s="9"/>
      <c r="F178" s="9"/>
      <c r="G178" s="9"/>
      <c r="H178" s="9"/>
      <c r="I178" s="42"/>
      <c r="J178" s="42"/>
      <c r="K178" s="42"/>
      <c r="L178" s="42"/>
      <c r="M178" s="42"/>
      <c r="N178" s="42"/>
      <c r="O178" s="42"/>
      <c r="P178" s="42"/>
      <c r="Q178" s="42"/>
      <c r="R178" s="42"/>
      <c r="S178" s="42"/>
      <c r="T178" s="42"/>
      <c r="U178" s="9"/>
      <c r="V178" s="9"/>
      <c r="W178" s="42"/>
      <c r="X178" s="42"/>
      <c r="Y178" s="42"/>
      <c r="Z178" s="42"/>
      <c r="AA178" s="42"/>
      <c r="AB178" s="42"/>
      <c r="AC178" s="44"/>
      <c r="AD178" s="42"/>
      <c r="AE178" s="9"/>
      <c r="AF178" s="9"/>
      <c r="AG178" s="9"/>
      <c r="AH178" s="9"/>
      <c r="AI178" s="9"/>
      <c r="AJ178" s="9"/>
      <c r="AK178" s="9"/>
      <c r="AL178" s="9"/>
      <c r="AM178" s="9"/>
      <c r="AN178" s="9"/>
      <c r="AO178" s="9"/>
      <c r="AP178" s="9"/>
      <c r="AQ178" s="9"/>
      <c r="AR178" s="9"/>
      <c r="AS178" s="9"/>
      <c r="AT178" s="9"/>
      <c r="AU178" s="9"/>
    </row>
    <row r="179" spans="2:47" ht="15.75" customHeight="1">
      <c r="B179" s="9"/>
      <c r="C179" s="9"/>
      <c r="D179" s="9"/>
      <c r="E179" s="9"/>
      <c r="F179" s="9"/>
      <c r="G179" s="9"/>
      <c r="H179" s="9"/>
      <c r="I179" s="42"/>
      <c r="J179" s="42"/>
      <c r="K179" s="42"/>
      <c r="L179" s="42"/>
      <c r="M179" s="42"/>
      <c r="N179" s="42"/>
      <c r="O179" s="42"/>
      <c r="P179" s="42"/>
      <c r="Q179" s="42"/>
      <c r="R179" s="42"/>
      <c r="S179" s="42"/>
      <c r="T179" s="42"/>
      <c r="U179" s="9"/>
      <c r="V179" s="9"/>
      <c r="W179" s="42"/>
      <c r="X179" s="42"/>
      <c r="Y179" s="42"/>
      <c r="Z179" s="42"/>
      <c r="AA179" s="42"/>
      <c r="AB179" s="42"/>
      <c r="AC179" s="44"/>
      <c r="AD179" s="42"/>
      <c r="AE179" s="9"/>
      <c r="AF179" s="9"/>
      <c r="AG179" s="9"/>
      <c r="AH179" s="9"/>
      <c r="AI179" s="9"/>
      <c r="AJ179" s="9"/>
      <c r="AK179" s="9"/>
      <c r="AL179" s="9"/>
      <c r="AM179" s="9"/>
      <c r="AN179" s="9"/>
      <c r="AO179" s="9"/>
      <c r="AP179" s="9"/>
      <c r="AQ179" s="9"/>
      <c r="AR179" s="9"/>
      <c r="AS179" s="9"/>
      <c r="AT179" s="9"/>
      <c r="AU179" s="9"/>
    </row>
    <row r="180" spans="2:47" ht="15.75" customHeight="1">
      <c r="B180" s="9"/>
      <c r="C180" s="9"/>
      <c r="D180" s="9"/>
      <c r="E180" s="9"/>
      <c r="F180" s="9"/>
      <c r="G180" s="9"/>
      <c r="H180" s="9"/>
      <c r="I180" s="42"/>
      <c r="J180" s="42"/>
      <c r="K180" s="42"/>
      <c r="L180" s="42"/>
      <c r="M180" s="42"/>
      <c r="N180" s="42"/>
      <c r="O180" s="42"/>
      <c r="P180" s="42"/>
      <c r="Q180" s="42"/>
      <c r="R180" s="42"/>
      <c r="S180" s="42"/>
      <c r="T180" s="42"/>
      <c r="U180" s="9"/>
      <c r="V180" s="9"/>
      <c r="W180" s="42"/>
      <c r="X180" s="42"/>
      <c r="Y180" s="42"/>
      <c r="Z180" s="42"/>
      <c r="AA180" s="42"/>
      <c r="AB180" s="42"/>
      <c r="AC180" s="44"/>
      <c r="AD180" s="42"/>
      <c r="AE180" s="9"/>
      <c r="AF180" s="9"/>
      <c r="AG180" s="9"/>
      <c r="AH180" s="9"/>
      <c r="AI180" s="9"/>
      <c r="AJ180" s="9"/>
      <c r="AK180" s="9"/>
      <c r="AL180" s="9"/>
      <c r="AM180" s="9"/>
      <c r="AN180" s="9"/>
      <c r="AO180" s="9"/>
      <c r="AP180" s="9"/>
      <c r="AQ180" s="9"/>
      <c r="AR180" s="9"/>
      <c r="AS180" s="9"/>
      <c r="AT180" s="9"/>
      <c r="AU180" s="9"/>
    </row>
    <row r="181" spans="2:47" ht="15.75" customHeight="1">
      <c r="B181" s="9"/>
      <c r="C181" s="9"/>
      <c r="D181" s="9"/>
      <c r="E181" s="9"/>
      <c r="F181" s="9"/>
      <c r="G181" s="9"/>
      <c r="H181" s="9"/>
      <c r="I181" s="42"/>
      <c r="J181" s="42"/>
      <c r="K181" s="42"/>
      <c r="L181" s="42"/>
      <c r="M181" s="42"/>
      <c r="N181" s="42"/>
      <c r="O181" s="42"/>
      <c r="P181" s="42"/>
      <c r="Q181" s="42"/>
      <c r="R181" s="42"/>
      <c r="S181" s="42"/>
      <c r="T181" s="42"/>
      <c r="U181" s="9"/>
      <c r="V181" s="9"/>
      <c r="W181" s="42"/>
      <c r="X181" s="42"/>
      <c r="Y181" s="42"/>
      <c r="Z181" s="42"/>
      <c r="AA181" s="42"/>
      <c r="AB181" s="42"/>
      <c r="AC181" s="44"/>
      <c r="AD181" s="42"/>
      <c r="AE181" s="9"/>
      <c r="AF181" s="9"/>
      <c r="AG181" s="9"/>
      <c r="AH181" s="9"/>
      <c r="AI181" s="9"/>
      <c r="AJ181" s="9"/>
      <c r="AK181" s="9"/>
      <c r="AL181" s="9"/>
      <c r="AM181" s="9"/>
      <c r="AN181" s="9"/>
      <c r="AO181" s="9"/>
      <c r="AP181" s="9"/>
      <c r="AQ181" s="9"/>
      <c r="AR181" s="9"/>
      <c r="AS181" s="9"/>
      <c r="AT181" s="9"/>
      <c r="AU181" s="9"/>
    </row>
    <row r="182" spans="2:47" ht="15.75" customHeight="1">
      <c r="B182" s="9"/>
      <c r="C182" s="9"/>
      <c r="D182" s="9"/>
      <c r="E182" s="9"/>
      <c r="F182" s="9"/>
      <c r="G182" s="9"/>
      <c r="H182" s="9"/>
      <c r="I182" s="42"/>
      <c r="J182" s="42"/>
      <c r="K182" s="42"/>
      <c r="L182" s="42"/>
      <c r="M182" s="42"/>
      <c r="N182" s="42"/>
      <c r="O182" s="42"/>
      <c r="P182" s="42"/>
      <c r="Q182" s="42"/>
      <c r="R182" s="42"/>
      <c r="S182" s="42"/>
      <c r="T182" s="42"/>
      <c r="U182" s="9"/>
      <c r="V182" s="9"/>
      <c r="W182" s="42"/>
      <c r="X182" s="42"/>
      <c r="Y182" s="42"/>
      <c r="Z182" s="42"/>
      <c r="AA182" s="42"/>
      <c r="AB182" s="42"/>
      <c r="AC182" s="44"/>
      <c r="AD182" s="42"/>
      <c r="AE182" s="9"/>
      <c r="AF182" s="9"/>
      <c r="AG182" s="9"/>
      <c r="AH182" s="9"/>
      <c r="AI182" s="9"/>
      <c r="AJ182" s="9"/>
      <c r="AK182" s="9"/>
      <c r="AL182" s="9"/>
      <c r="AM182" s="9"/>
      <c r="AN182" s="9"/>
      <c r="AO182" s="9"/>
      <c r="AP182" s="9"/>
      <c r="AQ182" s="9"/>
      <c r="AR182" s="9"/>
      <c r="AS182" s="9"/>
      <c r="AT182" s="9"/>
      <c r="AU182" s="9"/>
    </row>
    <row r="183" spans="2:47" ht="15.75" customHeight="1">
      <c r="B183" s="9"/>
      <c r="C183" s="9"/>
      <c r="D183" s="9"/>
      <c r="E183" s="9"/>
      <c r="F183" s="9"/>
      <c r="G183" s="9"/>
      <c r="H183" s="9"/>
      <c r="I183" s="42"/>
      <c r="J183" s="42"/>
      <c r="K183" s="42"/>
      <c r="L183" s="42"/>
      <c r="M183" s="42"/>
      <c r="N183" s="42"/>
      <c r="O183" s="42"/>
      <c r="P183" s="42"/>
      <c r="Q183" s="42"/>
      <c r="R183" s="42"/>
      <c r="S183" s="42"/>
      <c r="T183" s="42"/>
      <c r="U183" s="9"/>
      <c r="V183" s="9"/>
      <c r="W183" s="42"/>
      <c r="X183" s="42"/>
      <c r="Y183" s="42"/>
      <c r="Z183" s="42"/>
      <c r="AA183" s="42"/>
      <c r="AB183" s="42"/>
      <c r="AC183" s="44"/>
      <c r="AD183" s="42"/>
      <c r="AE183" s="9"/>
      <c r="AF183" s="9"/>
      <c r="AG183" s="9"/>
      <c r="AH183" s="9"/>
      <c r="AI183" s="9"/>
      <c r="AJ183" s="9"/>
      <c r="AK183" s="9"/>
      <c r="AL183" s="9"/>
      <c r="AM183" s="9"/>
      <c r="AN183" s="9"/>
      <c r="AO183" s="9"/>
      <c r="AP183" s="9"/>
      <c r="AQ183" s="9"/>
      <c r="AR183" s="9"/>
      <c r="AS183" s="9"/>
      <c r="AT183" s="9"/>
      <c r="AU183" s="9"/>
    </row>
    <row r="184" spans="2:47" ht="15.75" customHeight="1">
      <c r="B184" s="9"/>
      <c r="C184" s="9"/>
      <c r="D184" s="9"/>
      <c r="E184" s="9"/>
      <c r="F184" s="9"/>
      <c r="G184" s="9"/>
      <c r="H184" s="9"/>
      <c r="I184" s="42"/>
      <c r="J184" s="42"/>
      <c r="K184" s="42"/>
      <c r="L184" s="42"/>
      <c r="M184" s="42"/>
      <c r="N184" s="42"/>
      <c r="O184" s="42"/>
      <c r="P184" s="42"/>
      <c r="Q184" s="42"/>
      <c r="R184" s="42"/>
      <c r="S184" s="42"/>
      <c r="T184" s="42"/>
      <c r="U184" s="9"/>
      <c r="V184" s="9"/>
      <c r="W184" s="42"/>
      <c r="X184" s="42"/>
      <c r="Y184" s="42"/>
      <c r="Z184" s="42"/>
      <c r="AA184" s="42"/>
      <c r="AB184" s="42"/>
      <c r="AC184" s="44"/>
      <c r="AD184" s="42"/>
      <c r="AE184" s="9"/>
      <c r="AF184" s="9"/>
      <c r="AG184" s="9"/>
      <c r="AH184" s="9"/>
      <c r="AI184" s="9"/>
      <c r="AJ184" s="9"/>
      <c r="AK184" s="9"/>
      <c r="AL184" s="9"/>
      <c r="AM184" s="9"/>
      <c r="AN184" s="9"/>
      <c r="AO184" s="9"/>
      <c r="AP184" s="9"/>
      <c r="AQ184" s="9"/>
      <c r="AR184" s="9"/>
      <c r="AS184" s="9"/>
      <c r="AT184" s="9"/>
      <c r="AU184" s="9"/>
    </row>
    <row r="185" spans="2:47" ht="15.75" customHeight="1">
      <c r="B185" s="9"/>
      <c r="C185" s="9"/>
      <c r="D185" s="9"/>
      <c r="E185" s="9"/>
      <c r="F185" s="9"/>
      <c r="G185" s="9"/>
      <c r="H185" s="9"/>
      <c r="I185" s="42"/>
      <c r="J185" s="42"/>
      <c r="K185" s="42"/>
      <c r="L185" s="42"/>
      <c r="M185" s="42"/>
      <c r="N185" s="42"/>
      <c r="O185" s="42"/>
      <c r="P185" s="42"/>
      <c r="Q185" s="42"/>
      <c r="R185" s="42"/>
      <c r="S185" s="42"/>
      <c r="T185" s="42"/>
      <c r="U185" s="9"/>
      <c r="V185" s="9"/>
      <c r="W185" s="42"/>
      <c r="X185" s="42"/>
      <c r="Y185" s="42"/>
      <c r="Z185" s="42"/>
      <c r="AA185" s="42"/>
      <c r="AB185" s="42"/>
      <c r="AC185" s="44"/>
      <c r="AD185" s="42"/>
      <c r="AE185" s="9"/>
      <c r="AF185" s="9"/>
      <c r="AG185" s="9"/>
      <c r="AH185" s="9"/>
      <c r="AI185" s="9"/>
      <c r="AJ185" s="9"/>
      <c r="AK185" s="9"/>
      <c r="AL185" s="9"/>
      <c r="AM185" s="9"/>
      <c r="AN185" s="9"/>
      <c r="AO185" s="9"/>
      <c r="AP185" s="9"/>
      <c r="AQ185" s="9"/>
      <c r="AR185" s="9"/>
      <c r="AS185" s="9"/>
      <c r="AT185" s="9"/>
      <c r="AU185" s="9"/>
    </row>
    <row r="186" spans="2:47" ht="15.75" customHeight="1">
      <c r="B186" s="9"/>
      <c r="C186" s="9"/>
      <c r="D186" s="9"/>
      <c r="E186" s="9"/>
      <c r="F186" s="9"/>
      <c r="G186" s="9"/>
      <c r="H186" s="9"/>
      <c r="I186" s="42"/>
      <c r="J186" s="42"/>
      <c r="K186" s="42"/>
      <c r="L186" s="42"/>
      <c r="M186" s="42"/>
      <c r="N186" s="42"/>
      <c r="O186" s="42"/>
      <c r="P186" s="42"/>
      <c r="Q186" s="42"/>
      <c r="R186" s="42"/>
      <c r="S186" s="42"/>
      <c r="T186" s="42"/>
      <c r="U186" s="9"/>
      <c r="V186" s="9"/>
      <c r="W186" s="42"/>
      <c r="X186" s="42"/>
      <c r="Y186" s="42"/>
      <c r="Z186" s="42"/>
      <c r="AA186" s="42"/>
      <c r="AB186" s="42"/>
      <c r="AC186" s="44"/>
      <c r="AD186" s="42"/>
      <c r="AE186" s="9"/>
      <c r="AF186" s="9"/>
      <c r="AG186" s="9"/>
      <c r="AH186" s="9"/>
      <c r="AI186" s="9"/>
      <c r="AJ186" s="9"/>
      <c r="AK186" s="9"/>
      <c r="AL186" s="9"/>
      <c r="AM186" s="9"/>
      <c r="AN186" s="9"/>
      <c r="AO186" s="9"/>
      <c r="AP186" s="9"/>
      <c r="AQ186" s="9"/>
      <c r="AR186" s="9"/>
      <c r="AS186" s="9"/>
      <c r="AT186" s="9"/>
      <c r="AU186" s="9"/>
    </row>
    <row r="187" spans="2:47" ht="15.75" customHeight="1">
      <c r="B187" s="9"/>
      <c r="C187" s="9"/>
      <c r="D187" s="9"/>
      <c r="E187" s="9"/>
      <c r="F187" s="9"/>
      <c r="G187" s="9"/>
      <c r="H187" s="9"/>
      <c r="I187" s="42"/>
      <c r="J187" s="42"/>
      <c r="K187" s="42"/>
      <c r="L187" s="42"/>
      <c r="M187" s="42"/>
      <c r="N187" s="42"/>
      <c r="O187" s="42"/>
      <c r="P187" s="42"/>
      <c r="Q187" s="42"/>
      <c r="R187" s="42"/>
      <c r="S187" s="42"/>
      <c r="T187" s="42"/>
      <c r="U187" s="9"/>
      <c r="V187" s="9"/>
      <c r="W187" s="42"/>
      <c r="X187" s="42"/>
      <c r="Y187" s="42"/>
      <c r="Z187" s="42"/>
      <c r="AA187" s="42"/>
      <c r="AB187" s="42"/>
      <c r="AC187" s="44"/>
      <c r="AD187" s="42"/>
      <c r="AE187" s="9"/>
      <c r="AF187" s="9"/>
      <c r="AG187" s="9"/>
      <c r="AH187" s="9"/>
      <c r="AI187" s="9"/>
      <c r="AJ187" s="9"/>
      <c r="AK187" s="9"/>
      <c r="AL187" s="9"/>
      <c r="AM187" s="9"/>
      <c r="AN187" s="9"/>
      <c r="AO187" s="9"/>
      <c r="AP187" s="9"/>
      <c r="AQ187" s="9"/>
      <c r="AR187" s="9"/>
      <c r="AS187" s="9"/>
      <c r="AT187" s="9"/>
      <c r="AU187" s="9"/>
    </row>
    <row r="188" spans="2:47" ht="15.75" customHeight="1">
      <c r="B188" s="9"/>
      <c r="C188" s="9"/>
      <c r="D188" s="9"/>
      <c r="E188" s="9"/>
      <c r="F188" s="9"/>
      <c r="G188" s="9"/>
      <c r="H188" s="9"/>
      <c r="I188" s="42"/>
      <c r="J188" s="42"/>
      <c r="K188" s="42"/>
      <c r="L188" s="42"/>
      <c r="M188" s="42"/>
      <c r="N188" s="42"/>
      <c r="O188" s="42"/>
      <c r="P188" s="42"/>
      <c r="Q188" s="42"/>
      <c r="R188" s="42"/>
      <c r="S188" s="42"/>
      <c r="T188" s="42"/>
      <c r="U188" s="9"/>
      <c r="V188" s="9"/>
      <c r="W188" s="42"/>
      <c r="X188" s="42"/>
      <c r="Y188" s="42"/>
      <c r="Z188" s="42"/>
      <c r="AA188" s="42"/>
      <c r="AB188" s="42"/>
      <c r="AC188" s="44"/>
      <c r="AD188" s="42"/>
      <c r="AE188" s="9"/>
      <c r="AF188" s="9"/>
      <c r="AG188" s="9"/>
      <c r="AH188" s="9"/>
      <c r="AI188" s="9"/>
      <c r="AJ188" s="9"/>
      <c r="AK188" s="9"/>
      <c r="AL188" s="9"/>
      <c r="AM188" s="9"/>
      <c r="AN188" s="9"/>
      <c r="AO188" s="9"/>
      <c r="AP188" s="9"/>
      <c r="AQ188" s="9"/>
      <c r="AR188" s="9"/>
      <c r="AS188" s="9"/>
      <c r="AT188" s="9"/>
      <c r="AU188" s="9"/>
    </row>
    <row r="189" spans="2:47" ht="15.75" customHeight="1">
      <c r="B189" s="9"/>
      <c r="C189" s="9"/>
      <c r="D189" s="9"/>
      <c r="E189" s="9"/>
      <c r="F189" s="9"/>
      <c r="G189" s="9"/>
      <c r="H189" s="9"/>
      <c r="I189" s="42"/>
      <c r="J189" s="42"/>
      <c r="K189" s="42"/>
      <c r="L189" s="42"/>
      <c r="M189" s="42"/>
      <c r="N189" s="42"/>
      <c r="O189" s="42"/>
      <c r="P189" s="42"/>
      <c r="Q189" s="42"/>
      <c r="R189" s="42"/>
      <c r="S189" s="42"/>
      <c r="T189" s="42"/>
      <c r="U189" s="9"/>
      <c r="V189" s="9"/>
      <c r="W189" s="42"/>
      <c r="X189" s="42"/>
      <c r="Y189" s="42"/>
      <c r="Z189" s="42"/>
      <c r="AA189" s="42"/>
      <c r="AB189" s="42"/>
      <c r="AC189" s="44"/>
      <c r="AD189" s="42"/>
      <c r="AE189" s="9"/>
      <c r="AF189" s="9"/>
      <c r="AG189" s="9"/>
      <c r="AH189" s="9"/>
      <c r="AI189" s="9"/>
      <c r="AJ189" s="9"/>
      <c r="AK189" s="9"/>
      <c r="AL189" s="9"/>
      <c r="AM189" s="9"/>
      <c r="AN189" s="9"/>
      <c r="AO189" s="9"/>
      <c r="AP189" s="9"/>
      <c r="AQ189" s="9"/>
      <c r="AR189" s="9"/>
      <c r="AS189" s="9"/>
      <c r="AT189" s="9"/>
      <c r="AU189" s="9"/>
    </row>
    <row r="190" spans="2:47" ht="15.75" customHeight="1">
      <c r="B190" s="9"/>
      <c r="C190" s="9"/>
      <c r="D190" s="9"/>
      <c r="E190" s="9"/>
      <c r="F190" s="9"/>
      <c r="G190" s="9"/>
      <c r="H190" s="9"/>
      <c r="I190" s="42"/>
      <c r="J190" s="42"/>
      <c r="K190" s="42"/>
      <c r="L190" s="42"/>
      <c r="M190" s="42"/>
      <c r="N190" s="42"/>
      <c r="O190" s="42"/>
      <c r="P190" s="42"/>
      <c r="Q190" s="42"/>
      <c r="R190" s="42"/>
      <c r="S190" s="42"/>
      <c r="T190" s="42"/>
      <c r="U190" s="9"/>
      <c r="V190" s="9"/>
      <c r="W190" s="42"/>
      <c r="X190" s="42"/>
      <c r="Y190" s="42"/>
      <c r="Z190" s="42"/>
      <c r="AA190" s="42"/>
      <c r="AB190" s="42"/>
      <c r="AC190" s="44"/>
      <c r="AD190" s="42"/>
      <c r="AE190" s="9"/>
      <c r="AF190" s="9"/>
      <c r="AG190" s="9"/>
      <c r="AH190" s="9"/>
      <c r="AI190" s="9"/>
      <c r="AJ190" s="9"/>
      <c r="AK190" s="9"/>
      <c r="AL190" s="9"/>
      <c r="AM190" s="9"/>
      <c r="AN190" s="9"/>
      <c r="AO190" s="9"/>
      <c r="AP190" s="9"/>
      <c r="AQ190" s="9"/>
      <c r="AR190" s="9"/>
      <c r="AS190" s="9"/>
      <c r="AT190" s="9"/>
      <c r="AU190" s="9"/>
    </row>
    <row r="191" spans="2:47" ht="15.75" customHeight="1">
      <c r="B191" s="9"/>
      <c r="C191" s="9"/>
      <c r="D191" s="9"/>
      <c r="E191" s="9"/>
      <c r="F191" s="9"/>
      <c r="G191" s="9"/>
      <c r="H191" s="9"/>
      <c r="I191" s="42"/>
      <c r="J191" s="42"/>
      <c r="K191" s="42"/>
      <c r="L191" s="42"/>
      <c r="M191" s="42"/>
      <c r="N191" s="42"/>
      <c r="O191" s="42"/>
      <c r="P191" s="42"/>
      <c r="Q191" s="42"/>
      <c r="R191" s="42"/>
      <c r="S191" s="42"/>
      <c r="T191" s="42"/>
      <c r="U191" s="9"/>
      <c r="V191" s="9"/>
      <c r="W191" s="42"/>
      <c r="X191" s="42"/>
      <c r="Y191" s="42"/>
      <c r="Z191" s="42"/>
      <c r="AA191" s="42"/>
      <c r="AB191" s="42"/>
      <c r="AC191" s="44"/>
      <c r="AD191" s="42"/>
      <c r="AE191" s="9"/>
      <c r="AF191" s="9"/>
      <c r="AG191" s="9"/>
      <c r="AH191" s="9"/>
      <c r="AI191" s="9"/>
      <c r="AJ191" s="9"/>
      <c r="AK191" s="9"/>
      <c r="AL191" s="9"/>
      <c r="AM191" s="9"/>
      <c r="AN191" s="9"/>
      <c r="AO191" s="9"/>
      <c r="AP191" s="9"/>
      <c r="AQ191" s="9"/>
      <c r="AR191" s="9"/>
      <c r="AS191" s="9"/>
      <c r="AT191" s="9"/>
      <c r="AU191" s="9"/>
    </row>
    <row r="192" spans="2:47" ht="15.75" customHeight="1">
      <c r="B192" s="9"/>
      <c r="C192" s="9"/>
      <c r="D192" s="9"/>
      <c r="E192" s="9"/>
      <c r="F192" s="9"/>
      <c r="G192" s="9"/>
      <c r="H192" s="9"/>
      <c r="I192" s="42"/>
      <c r="J192" s="42"/>
      <c r="K192" s="42"/>
      <c r="L192" s="42"/>
      <c r="M192" s="42"/>
      <c r="N192" s="42"/>
      <c r="O192" s="42"/>
      <c r="P192" s="42"/>
      <c r="Q192" s="42"/>
      <c r="R192" s="42"/>
      <c r="S192" s="42"/>
      <c r="T192" s="42"/>
      <c r="U192" s="9"/>
      <c r="V192" s="9"/>
      <c r="W192" s="42"/>
      <c r="X192" s="42"/>
      <c r="Y192" s="42"/>
      <c r="Z192" s="42"/>
      <c r="AA192" s="42"/>
      <c r="AB192" s="42"/>
      <c r="AC192" s="44"/>
      <c r="AD192" s="42"/>
      <c r="AE192" s="9"/>
      <c r="AF192" s="9"/>
      <c r="AG192" s="9"/>
      <c r="AH192" s="9"/>
      <c r="AI192" s="9"/>
      <c r="AJ192" s="9"/>
      <c r="AK192" s="9"/>
      <c r="AL192" s="9"/>
      <c r="AM192" s="9"/>
      <c r="AN192" s="9"/>
      <c r="AO192" s="9"/>
      <c r="AP192" s="9"/>
      <c r="AQ192" s="9"/>
      <c r="AR192" s="9"/>
      <c r="AS192" s="9"/>
      <c r="AT192" s="9"/>
      <c r="AU192" s="9"/>
    </row>
    <row r="193" spans="2:47" ht="15.75" customHeight="1">
      <c r="B193" s="9"/>
      <c r="C193" s="9"/>
      <c r="D193" s="9"/>
      <c r="E193" s="9"/>
      <c r="F193" s="9"/>
      <c r="G193" s="9"/>
      <c r="H193" s="9"/>
      <c r="I193" s="42"/>
      <c r="J193" s="42"/>
      <c r="K193" s="42"/>
      <c r="L193" s="42"/>
      <c r="M193" s="42"/>
      <c r="N193" s="42"/>
      <c r="O193" s="42"/>
      <c r="P193" s="42"/>
      <c r="Q193" s="42"/>
      <c r="R193" s="42"/>
      <c r="S193" s="42"/>
      <c r="T193" s="42"/>
      <c r="U193" s="9"/>
      <c r="V193" s="9"/>
      <c r="W193" s="42"/>
      <c r="X193" s="42"/>
      <c r="Y193" s="42"/>
      <c r="Z193" s="42"/>
      <c r="AA193" s="42"/>
      <c r="AB193" s="42"/>
      <c r="AC193" s="44"/>
      <c r="AD193" s="42"/>
      <c r="AE193" s="9"/>
      <c r="AF193" s="9"/>
      <c r="AG193" s="9"/>
      <c r="AH193" s="9"/>
      <c r="AI193" s="9"/>
      <c r="AJ193" s="9"/>
      <c r="AK193" s="9"/>
      <c r="AL193" s="9"/>
      <c r="AM193" s="9"/>
      <c r="AN193" s="9"/>
      <c r="AO193" s="9"/>
      <c r="AP193" s="9"/>
      <c r="AQ193" s="9"/>
      <c r="AR193" s="9"/>
      <c r="AS193" s="9"/>
      <c r="AT193" s="9"/>
      <c r="AU193" s="9"/>
    </row>
    <row r="194" spans="2:47" ht="15.75" customHeight="1">
      <c r="B194" s="9"/>
      <c r="C194" s="9"/>
      <c r="D194" s="9"/>
      <c r="E194" s="9"/>
      <c r="F194" s="9"/>
      <c r="G194" s="9"/>
      <c r="H194" s="9"/>
      <c r="I194" s="42"/>
      <c r="J194" s="42"/>
      <c r="K194" s="42"/>
      <c r="L194" s="42"/>
      <c r="M194" s="42"/>
      <c r="N194" s="42"/>
      <c r="O194" s="42"/>
      <c r="P194" s="42"/>
      <c r="Q194" s="42"/>
      <c r="R194" s="42"/>
      <c r="S194" s="42"/>
      <c r="T194" s="42"/>
      <c r="U194" s="9"/>
      <c r="V194" s="9"/>
      <c r="W194" s="42"/>
      <c r="X194" s="42"/>
      <c r="Y194" s="42"/>
      <c r="Z194" s="42"/>
      <c r="AA194" s="42"/>
      <c r="AB194" s="42"/>
      <c r="AC194" s="44"/>
      <c r="AD194" s="42"/>
      <c r="AE194" s="9"/>
      <c r="AF194" s="9"/>
      <c r="AG194" s="9"/>
      <c r="AH194" s="9"/>
      <c r="AI194" s="9"/>
      <c r="AJ194" s="9"/>
      <c r="AK194" s="9"/>
      <c r="AL194" s="9"/>
      <c r="AM194" s="9"/>
      <c r="AN194" s="9"/>
      <c r="AO194" s="9"/>
      <c r="AP194" s="9"/>
      <c r="AQ194" s="9"/>
      <c r="AR194" s="9"/>
      <c r="AS194" s="9"/>
      <c r="AT194" s="9"/>
      <c r="AU194" s="9"/>
    </row>
    <row r="195" spans="2:47" ht="15.75" customHeight="1">
      <c r="B195" s="9"/>
      <c r="C195" s="9"/>
      <c r="D195" s="9"/>
      <c r="E195" s="9"/>
      <c r="F195" s="9"/>
      <c r="G195" s="9"/>
      <c r="H195" s="9"/>
      <c r="I195" s="42"/>
      <c r="J195" s="42"/>
      <c r="K195" s="42"/>
      <c r="L195" s="42"/>
      <c r="M195" s="42"/>
      <c r="N195" s="42"/>
      <c r="O195" s="42"/>
      <c r="P195" s="42"/>
      <c r="Q195" s="42"/>
      <c r="R195" s="42"/>
      <c r="S195" s="42"/>
      <c r="T195" s="42"/>
      <c r="U195" s="9"/>
      <c r="V195" s="9"/>
      <c r="W195" s="42"/>
      <c r="X195" s="42"/>
      <c r="Y195" s="42"/>
      <c r="Z195" s="42"/>
      <c r="AA195" s="42"/>
      <c r="AB195" s="42"/>
      <c r="AC195" s="44"/>
      <c r="AD195" s="42"/>
      <c r="AE195" s="9"/>
      <c r="AF195" s="9"/>
      <c r="AG195" s="9"/>
      <c r="AH195" s="9"/>
      <c r="AI195" s="9"/>
      <c r="AJ195" s="9"/>
      <c r="AK195" s="9"/>
      <c r="AL195" s="9"/>
      <c r="AM195" s="9"/>
      <c r="AN195" s="9"/>
      <c r="AO195" s="9"/>
      <c r="AP195" s="9"/>
      <c r="AQ195" s="9"/>
      <c r="AR195" s="9"/>
      <c r="AS195" s="9"/>
      <c r="AT195" s="9"/>
      <c r="AU195" s="9"/>
    </row>
    <row r="196" spans="2:47" ht="15.75" customHeight="1">
      <c r="B196" s="9"/>
      <c r="C196" s="9"/>
      <c r="D196" s="9"/>
      <c r="E196" s="9"/>
      <c r="F196" s="9"/>
      <c r="G196" s="9"/>
      <c r="H196" s="9"/>
      <c r="I196" s="42"/>
      <c r="J196" s="42"/>
      <c r="K196" s="42"/>
      <c r="L196" s="42"/>
      <c r="M196" s="42"/>
      <c r="N196" s="42"/>
      <c r="O196" s="42"/>
      <c r="P196" s="42"/>
      <c r="Q196" s="42"/>
      <c r="R196" s="42"/>
      <c r="S196" s="42"/>
      <c r="T196" s="42"/>
      <c r="U196" s="9"/>
      <c r="V196" s="9"/>
      <c r="W196" s="42"/>
      <c r="X196" s="42"/>
      <c r="Y196" s="42"/>
      <c r="Z196" s="42"/>
      <c r="AA196" s="42"/>
      <c r="AB196" s="42"/>
      <c r="AC196" s="44"/>
      <c r="AD196" s="42"/>
      <c r="AE196" s="9"/>
      <c r="AF196" s="9"/>
      <c r="AG196" s="9"/>
      <c r="AH196" s="9"/>
      <c r="AI196" s="9"/>
      <c r="AJ196" s="9"/>
      <c r="AK196" s="9"/>
      <c r="AL196" s="9"/>
      <c r="AM196" s="9"/>
      <c r="AN196" s="9"/>
      <c r="AO196" s="9"/>
      <c r="AP196" s="9"/>
      <c r="AQ196" s="9"/>
      <c r="AR196" s="9"/>
      <c r="AS196" s="9"/>
      <c r="AT196" s="9"/>
      <c r="AU196" s="9"/>
    </row>
    <row r="197" spans="2:47" ht="15.75" customHeight="1">
      <c r="B197" s="9"/>
      <c r="C197" s="9"/>
      <c r="D197" s="9"/>
      <c r="E197" s="9"/>
      <c r="F197" s="9"/>
      <c r="G197" s="9"/>
      <c r="H197" s="9"/>
      <c r="I197" s="42"/>
      <c r="J197" s="42"/>
      <c r="K197" s="42"/>
      <c r="L197" s="42"/>
      <c r="M197" s="42"/>
      <c r="N197" s="42"/>
      <c r="O197" s="42"/>
      <c r="P197" s="42"/>
      <c r="Q197" s="42"/>
      <c r="R197" s="42"/>
      <c r="S197" s="42"/>
      <c r="T197" s="42"/>
      <c r="U197" s="9"/>
      <c r="V197" s="9"/>
      <c r="W197" s="42"/>
      <c r="X197" s="42"/>
      <c r="Y197" s="42"/>
      <c r="Z197" s="42"/>
      <c r="AA197" s="42"/>
      <c r="AB197" s="42"/>
      <c r="AC197" s="44"/>
      <c r="AD197" s="42"/>
      <c r="AE197" s="9"/>
      <c r="AF197" s="9"/>
      <c r="AG197" s="9"/>
      <c r="AH197" s="9"/>
      <c r="AI197" s="9"/>
      <c r="AJ197" s="9"/>
      <c r="AK197" s="9"/>
      <c r="AL197" s="9"/>
      <c r="AM197" s="9"/>
      <c r="AN197" s="9"/>
      <c r="AO197" s="9"/>
      <c r="AP197" s="9"/>
      <c r="AQ197" s="9"/>
      <c r="AR197" s="9"/>
      <c r="AS197" s="9"/>
      <c r="AT197" s="9"/>
      <c r="AU197" s="9"/>
    </row>
    <row r="198" spans="2:47" ht="15.75" customHeight="1">
      <c r="B198" s="9"/>
      <c r="C198" s="9"/>
      <c r="D198" s="9"/>
      <c r="E198" s="9"/>
      <c r="F198" s="9"/>
      <c r="G198" s="9"/>
      <c r="H198" s="9"/>
      <c r="I198" s="42"/>
      <c r="J198" s="42"/>
      <c r="K198" s="42"/>
      <c r="L198" s="42"/>
      <c r="M198" s="42"/>
      <c r="N198" s="42"/>
      <c r="O198" s="42"/>
      <c r="P198" s="42"/>
      <c r="Q198" s="42"/>
      <c r="R198" s="42"/>
      <c r="S198" s="42"/>
      <c r="T198" s="42"/>
      <c r="U198" s="9"/>
      <c r="V198" s="9"/>
      <c r="W198" s="42"/>
      <c r="X198" s="42"/>
      <c r="Y198" s="42"/>
      <c r="Z198" s="42"/>
      <c r="AA198" s="42"/>
      <c r="AB198" s="42"/>
      <c r="AC198" s="44"/>
      <c r="AD198" s="42"/>
      <c r="AE198" s="9"/>
      <c r="AF198" s="9"/>
      <c r="AG198" s="9"/>
      <c r="AH198" s="9"/>
      <c r="AI198" s="9"/>
      <c r="AJ198" s="9"/>
      <c r="AK198" s="9"/>
      <c r="AL198" s="9"/>
      <c r="AM198" s="9"/>
      <c r="AN198" s="9"/>
      <c r="AO198" s="9"/>
      <c r="AP198" s="9"/>
      <c r="AQ198" s="9"/>
      <c r="AR198" s="9"/>
      <c r="AS198" s="9"/>
      <c r="AT198" s="9"/>
      <c r="AU198" s="9"/>
    </row>
    <row r="199" spans="2:47" ht="15.75" customHeight="1">
      <c r="B199" s="9"/>
      <c r="C199" s="9"/>
      <c r="D199" s="9"/>
      <c r="E199" s="9"/>
      <c r="F199" s="9"/>
      <c r="G199" s="9"/>
      <c r="H199" s="9"/>
      <c r="I199" s="42"/>
      <c r="J199" s="42"/>
      <c r="K199" s="42"/>
      <c r="L199" s="42"/>
      <c r="M199" s="42"/>
      <c r="N199" s="42"/>
      <c r="O199" s="42"/>
      <c r="P199" s="42"/>
      <c r="Q199" s="42"/>
      <c r="R199" s="42"/>
      <c r="S199" s="42"/>
      <c r="T199" s="42"/>
      <c r="U199" s="9"/>
      <c r="V199" s="9"/>
      <c r="W199" s="42"/>
      <c r="X199" s="42"/>
      <c r="Y199" s="42"/>
      <c r="Z199" s="42"/>
      <c r="AA199" s="42"/>
      <c r="AB199" s="42"/>
      <c r="AC199" s="44"/>
      <c r="AD199" s="42"/>
      <c r="AE199" s="9"/>
      <c r="AF199" s="9"/>
      <c r="AG199" s="9"/>
      <c r="AH199" s="9"/>
      <c r="AI199" s="9"/>
      <c r="AJ199" s="9"/>
      <c r="AK199" s="9"/>
      <c r="AL199" s="9"/>
      <c r="AM199" s="9"/>
      <c r="AN199" s="9"/>
      <c r="AO199" s="9"/>
      <c r="AP199" s="9"/>
      <c r="AQ199" s="9"/>
      <c r="AR199" s="9"/>
      <c r="AS199" s="9"/>
      <c r="AT199" s="9"/>
      <c r="AU199" s="9"/>
    </row>
    <row r="200" spans="2:47" ht="15.75" customHeight="1">
      <c r="B200" s="9"/>
      <c r="C200" s="9"/>
      <c r="D200" s="9"/>
      <c r="E200" s="9"/>
      <c r="F200" s="9"/>
      <c r="G200" s="9"/>
      <c r="H200" s="9"/>
      <c r="I200" s="42"/>
      <c r="J200" s="42"/>
      <c r="K200" s="42"/>
      <c r="L200" s="42"/>
      <c r="M200" s="42"/>
      <c r="N200" s="42"/>
      <c r="O200" s="42"/>
      <c r="P200" s="42"/>
      <c r="Q200" s="42"/>
      <c r="R200" s="42"/>
      <c r="S200" s="42"/>
      <c r="T200" s="42"/>
      <c r="U200" s="9"/>
      <c r="V200" s="9"/>
      <c r="W200" s="42"/>
      <c r="X200" s="42"/>
      <c r="Y200" s="42"/>
      <c r="Z200" s="42"/>
      <c r="AA200" s="42"/>
      <c r="AB200" s="42"/>
      <c r="AC200" s="44"/>
      <c r="AD200" s="42"/>
      <c r="AE200" s="9"/>
      <c r="AF200" s="9"/>
      <c r="AG200" s="9"/>
      <c r="AH200" s="9"/>
      <c r="AI200" s="9"/>
      <c r="AJ200" s="9"/>
      <c r="AK200" s="9"/>
      <c r="AL200" s="9"/>
      <c r="AM200" s="9"/>
      <c r="AN200" s="9"/>
      <c r="AO200" s="9"/>
      <c r="AP200" s="9"/>
      <c r="AQ200" s="9"/>
      <c r="AR200" s="9"/>
      <c r="AS200" s="9"/>
      <c r="AT200" s="9"/>
      <c r="AU200" s="9"/>
    </row>
    <row r="201" spans="2:47" ht="15.75" customHeight="1">
      <c r="B201" s="9"/>
      <c r="C201" s="9"/>
      <c r="D201" s="9"/>
      <c r="E201" s="9"/>
      <c r="F201" s="9"/>
      <c r="G201" s="9"/>
      <c r="H201" s="9"/>
      <c r="I201" s="42"/>
      <c r="J201" s="42"/>
      <c r="K201" s="42"/>
      <c r="L201" s="42"/>
      <c r="M201" s="42"/>
      <c r="N201" s="42"/>
      <c r="O201" s="42"/>
      <c r="P201" s="42"/>
      <c r="Q201" s="42"/>
      <c r="R201" s="42"/>
      <c r="S201" s="42"/>
      <c r="T201" s="42"/>
      <c r="U201" s="9"/>
      <c r="V201" s="9"/>
      <c r="W201" s="42"/>
      <c r="X201" s="42"/>
      <c r="Y201" s="42"/>
      <c r="Z201" s="42"/>
      <c r="AA201" s="42"/>
      <c r="AB201" s="42"/>
      <c r="AC201" s="44"/>
      <c r="AD201" s="42"/>
      <c r="AE201" s="9"/>
      <c r="AF201" s="9"/>
      <c r="AG201" s="9"/>
      <c r="AH201" s="9"/>
      <c r="AI201" s="9"/>
      <c r="AJ201" s="9"/>
      <c r="AK201" s="9"/>
      <c r="AL201" s="9"/>
      <c r="AM201" s="9"/>
      <c r="AN201" s="9"/>
      <c r="AO201" s="9"/>
      <c r="AP201" s="9"/>
      <c r="AQ201" s="9"/>
      <c r="AR201" s="9"/>
      <c r="AS201" s="9"/>
      <c r="AT201" s="9"/>
      <c r="AU201" s="9"/>
    </row>
    <row r="202" spans="2:47" ht="15.75" customHeight="1">
      <c r="B202" s="9"/>
      <c r="C202" s="9"/>
      <c r="D202" s="9"/>
      <c r="E202" s="9"/>
      <c r="F202" s="9"/>
      <c r="G202" s="9"/>
      <c r="H202" s="9"/>
      <c r="I202" s="42"/>
      <c r="J202" s="42"/>
      <c r="K202" s="42"/>
      <c r="L202" s="42"/>
      <c r="M202" s="42"/>
      <c r="N202" s="42"/>
      <c r="O202" s="42"/>
      <c r="P202" s="42"/>
      <c r="Q202" s="42"/>
      <c r="R202" s="42"/>
      <c r="S202" s="42"/>
      <c r="T202" s="42"/>
      <c r="U202" s="9"/>
      <c r="V202" s="9"/>
      <c r="W202" s="42"/>
      <c r="X202" s="42"/>
      <c r="Y202" s="42"/>
      <c r="Z202" s="42"/>
      <c r="AA202" s="42"/>
      <c r="AB202" s="42"/>
      <c r="AC202" s="44"/>
      <c r="AD202" s="42"/>
      <c r="AE202" s="9"/>
      <c r="AF202" s="9"/>
      <c r="AG202" s="9"/>
      <c r="AH202" s="9"/>
      <c r="AI202" s="9"/>
      <c r="AJ202" s="9"/>
      <c r="AK202" s="9"/>
      <c r="AL202" s="9"/>
      <c r="AM202" s="9"/>
      <c r="AN202" s="9"/>
      <c r="AO202" s="9"/>
      <c r="AP202" s="9"/>
      <c r="AQ202" s="9"/>
      <c r="AR202" s="9"/>
      <c r="AS202" s="9"/>
      <c r="AT202" s="9"/>
      <c r="AU202" s="9"/>
    </row>
    <row r="203" spans="2:47" ht="15.75" customHeight="1">
      <c r="B203" s="9"/>
      <c r="C203" s="9"/>
      <c r="D203" s="9"/>
      <c r="E203" s="9"/>
      <c r="F203" s="9"/>
      <c r="G203" s="9"/>
      <c r="H203" s="9"/>
      <c r="I203" s="42"/>
      <c r="J203" s="42"/>
      <c r="K203" s="42"/>
      <c r="L203" s="42"/>
      <c r="M203" s="42"/>
      <c r="N203" s="42"/>
      <c r="O203" s="42"/>
      <c r="P203" s="42"/>
      <c r="Q203" s="42"/>
      <c r="R203" s="42"/>
      <c r="S203" s="42"/>
      <c r="T203" s="42"/>
      <c r="U203" s="9"/>
      <c r="V203" s="9"/>
      <c r="W203" s="42"/>
      <c r="X203" s="42"/>
      <c r="Y203" s="42"/>
      <c r="Z203" s="42"/>
      <c r="AA203" s="42"/>
      <c r="AB203" s="42"/>
      <c r="AC203" s="44"/>
      <c r="AD203" s="42"/>
      <c r="AE203" s="9"/>
      <c r="AF203" s="9"/>
      <c r="AG203" s="9"/>
      <c r="AH203" s="9"/>
      <c r="AI203" s="9"/>
      <c r="AJ203" s="9"/>
      <c r="AK203" s="9"/>
      <c r="AL203" s="9"/>
      <c r="AM203" s="9"/>
      <c r="AN203" s="9"/>
      <c r="AO203" s="9"/>
      <c r="AP203" s="9"/>
      <c r="AQ203" s="9"/>
      <c r="AR203" s="9"/>
      <c r="AS203" s="9"/>
      <c r="AT203" s="9"/>
      <c r="AU203" s="9"/>
    </row>
    <row r="204" spans="2:47" ht="15.75" customHeight="1">
      <c r="B204" s="9"/>
      <c r="C204" s="9"/>
      <c r="D204" s="9"/>
      <c r="E204" s="9"/>
      <c r="F204" s="9"/>
      <c r="G204" s="9"/>
      <c r="H204" s="9"/>
      <c r="I204" s="42"/>
      <c r="J204" s="42"/>
      <c r="K204" s="42"/>
      <c r="L204" s="42"/>
      <c r="M204" s="42"/>
      <c r="N204" s="42"/>
      <c r="O204" s="42"/>
      <c r="P204" s="42"/>
      <c r="Q204" s="42"/>
      <c r="R204" s="42"/>
      <c r="S204" s="42"/>
      <c r="T204" s="42"/>
      <c r="U204" s="9"/>
      <c r="V204" s="9"/>
      <c r="W204" s="42"/>
      <c r="X204" s="42"/>
      <c r="Y204" s="42"/>
      <c r="Z204" s="42"/>
      <c r="AA204" s="42"/>
      <c r="AB204" s="42"/>
      <c r="AC204" s="44"/>
      <c r="AD204" s="42"/>
      <c r="AE204" s="9"/>
      <c r="AF204" s="9"/>
      <c r="AG204" s="9"/>
      <c r="AH204" s="9"/>
      <c r="AI204" s="9"/>
      <c r="AJ204" s="9"/>
      <c r="AK204" s="9"/>
      <c r="AL204" s="9"/>
      <c r="AM204" s="9"/>
      <c r="AN204" s="9"/>
      <c r="AO204" s="9"/>
      <c r="AP204" s="9"/>
      <c r="AQ204" s="9"/>
      <c r="AR204" s="9"/>
      <c r="AS204" s="9"/>
      <c r="AT204" s="9"/>
      <c r="AU204" s="9"/>
    </row>
    <row r="205" spans="2:47" ht="15.75" customHeight="1">
      <c r="B205" s="9"/>
      <c r="C205" s="9"/>
      <c r="D205" s="9"/>
      <c r="E205" s="9"/>
      <c r="F205" s="9"/>
      <c r="G205" s="9"/>
      <c r="H205" s="9"/>
      <c r="I205" s="42"/>
      <c r="J205" s="42"/>
      <c r="K205" s="42"/>
      <c r="L205" s="42"/>
      <c r="M205" s="42"/>
      <c r="N205" s="42"/>
      <c r="O205" s="42"/>
      <c r="P205" s="42"/>
      <c r="Q205" s="42"/>
      <c r="R205" s="42"/>
      <c r="S205" s="42"/>
      <c r="T205" s="42"/>
      <c r="U205" s="9"/>
      <c r="V205" s="9"/>
      <c r="W205" s="42"/>
      <c r="X205" s="42"/>
      <c r="Y205" s="42"/>
      <c r="Z205" s="42"/>
      <c r="AA205" s="42"/>
      <c r="AB205" s="42"/>
      <c r="AC205" s="44"/>
      <c r="AD205" s="42"/>
      <c r="AE205" s="9"/>
      <c r="AF205" s="9"/>
      <c r="AG205" s="9"/>
      <c r="AH205" s="9"/>
      <c r="AI205" s="9"/>
      <c r="AJ205" s="9"/>
      <c r="AK205" s="9"/>
      <c r="AL205" s="9"/>
      <c r="AM205" s="9"/>
      <c r="AN205" s="9"/>
      <c r="AO205" s="9"/>
      <c r="AP205" s="9"/>
      <c r="AQ205" s="9"/>
      <c r="AR205" s="9"/>
      <c r="AS205" s="9"/>
      <c r="AT205" s="9"/>
      <c r="AU205" s="9"/>
    </row>
    <row r="206" spans="2:47" ht="15.75" customHeight="1">
      <c r="B206" s="9"/>
      <c r="C206" s="9"/>
      <c r="D206" s="9"/>
      <c r="E206" s="9"/>
      <c r="F206" s="9"/>
      <c r="G206" s="9"/>
      <c r="H206" s="9"/>
      <c r="I206" s="42"/>
      <c r="J206" s="42"/>
      <c r="K206" s="42"/>
      <c r="L206" s="42"/>
      <c r="M206" s="42"/>
      <c r="N206" s="42"/>
      <c r="O206" s="42"/>
      <c r="P206" s="42"/>
      <c r="Q206" s="42"/>
      <c r="R206" s="42"/>
      <c r="S206" s="42"/>
      <c r="T206" s="42"/>
      <c r="U206" s="9"/>
      <c r="V206" s="9"/>
      <c r="W206" s="42"/>
      <c r="X206" s="42"/>
      <c r="Y206" s="42"/>
      <c r="Z206" s="42"/>
      <c r="AA206" s="42"/>
      <c r="AB206" s="42"/>
      <c r="AC206" s="44"/>
      <c r="AD206" s="42"/>
      <c r="AE206" s="9"/>
      <c r="AF206" s="9"/>
      <c r="AG206" s="9"/>
      <c r="AH206" s="9"/>
      <c r="AI206" s="9"/>
      <c r="AJ206" s="9"/>
      <c r="AK206" s="9"/>
      <c r="AL206" s="9"/>
      <c r="AM206" s="9"/>
      <c r="AN206" s="9"/>
      <c r="AO206" s="9"/>
      <c r="AP206" s="9"/>
      <c r="AQ206" s="9"/>
      <c r="AR206" s="9"/>
      <c r="AS206" s="9"/>
      <c r="AT206" s="9"/>
      <c r="AU206" s="9"/>
    </row>
    <row r="207" spans="2:47" ht="15.75" customHeight="1">
      <c r="B207" s="9"/>
      <c r="C207" s="9"/>
      <c r="D207" s="9"/>
      <c r="E207" s="9"/>
      <c r="F207" s="9"/>
      <c r="G207" s="9"/>
      <c r="H207" s="9"/>
      <c r="I207" s="42"/>
      <c r="J207" s="42"/>
      <c r="K207" s="42"/>
      <c r="L207" s="42"/>
      <c r="M207" s="42"/>
      <c r="N207" s="42"/>
      <c r="O207" s="42"/>
      <c r="P207" s="42"/>
      <c r="Q207" s="42"/>
      <c r="R207" s="42"/>
      <c r="S207" s="42"/>
      <c r="T207" s="42"/>
      <c r="U207" s="9"/>
      <c r="V207" s="9"/>
      <c r="W207" s="42"/>
      <c r="X207" s="42"/>
      <c r="Y207" s="42"/>
      <c r="Z207" s="42"/>
      <c r="AA207" s="42"/>
      <c r="AB207" s="42"/>
      <c r="AC207" s="44"/>
      <c r="AD207" s="42"/>
      <c r="AE207" s="9"/>
      <c r="AF207" s="9"/>
      <c r="AG207" s="9"/>
      <c r="AH207" s="9"/>
      <c r="AI207" s="9"/>
      <c r="AJ207" s="9"/>
      <c r="AK207" s="9"/>
      <c r="AL207" s="9"/>
      <c r="AM207" s="9"/>
      <c r="AN207" s="9"/>
      <c r="AO207" s="9"/>
      <c r="AP207" s="9"/>
      <c r="AQ207" s="9"/>
      <c r="AR207" s="9"/>
      <c r="AS207" s="9"/>
      <c r="AT207" s="9"/>
      <c r="AU207" s="9"/>
    </row>
    <row r="208" spans="2:47" ht="15.75" customHeight="1">
      <c r="B208" s="9"/>
      <c r="C208" s="9"/>
      <c r="D208" s="9"/>
      <c r="E208" s="9"/>
      <c r="F208" s="9"/>
      <c r="G208" s="9"/>
      <c r="H208" s="9"/>
      <c r="I208" s="42"/>
      <c r="J208" s="42"/>
      <c r="K208" s="42"/>
      <c r="L208" s="42"/>
      <c r="M208" s="42"/>
      <c r="N208" s="42"/>
      <c r="O208" s="42"/>
      <c r="P208" s="42"/>
      <c r="Q208" s="42"/>
      <c r="R208" s="42"/>
      <c r="S208" s="42"/>
      <c r="T208" s="42"/>
      <c r="U208" s="9"/>
      <c r="V208" s="9"/>
      <c r="W208" s="42"/>
      <c r="X208" s="42"/>
      <c r="Y208" s="42"/>
      <c r="Z208" s="42"/>
      <c r="AA208" s="42"/>
      <c r="AB208" s="42"/>
      <c r="AC208" s="44"/>
      <c r="AD208" s="42"/>
      <c r="AE208" s="9"/>
      <c r="AF208" s="9"/>
      <c r="AG208" s="9"/>
      <c r="AH208" s="9"/>
      <c r="AI208" s="9"/>
      <c r="AJ208" s="9"/>
      <c r="AK208" s="9"/>
      <c r="AL208" s="9"/>
      <c r="AM208" s="9"/>
      <c r="AN208" s="9"/>
      <c r="AO208" s="9"/>
      <c r="AP208" s="9"/>
      <c r="AQ208" s="9"/>
      <c r="AR208" s="9"/>
      <c r="AS208" s="9"/>
      <c r="AT208" s="9"/>
      <c r="AU208" s="9"/>
    </row>
    <row r="209" spans="2:47" ht="15.75" customHeight="1">
      <c r="B209" s="9"/>
      <c r="C209" s="9"/>
      <c r="D209" s="9"/>
      <c r="E209" s="9"/>
      <c r="F209" s="9"/>
      <c r="G209" s="9"/>
      <c r="H209" s="9"/>
      <c r="I209" s="42"/>
      <c r="J209" s="42"/>
      <c r="K209" s="42"/>
      <c r="L209" s="42"/>
      <c r="M209" s="42"/>
      <c r="N209" s="42"/>
      <c r="O209" s="42"/>
      <c r="P209" s="42"/>
      <c r="Q209" s="42"/>
      <c r="R209" s="42"/>
      <c r="S209" s="42"/>
      <c r="T209" s="42"/>
      <c r="U209" s="9"/>
      <c r="V209" s="9"/>
      <c r="W209" s="42"/>
      <c r="X209" s="42"/>
      <c r="Y209" s="42"/>
      <c r="Z209" s="42"/>
      <c r="AA209" s="42"/>
      <c r="AB209" s="42"/>
      <c r="AC209" s="44"/>
      <c r="AD209" s="42"/>
      <c r="AE209" s="9"/>
      <c r="AF209" s="9"/>
      <c r="AG209" s="9"/>
      <c r="AH209" s="9"/>
      <c r="AI209" s="9"/>
      <c r="AJ209" s="9"/>
      <c r="AK209" s="9"/>
      <c r="AL209" s="9"/>
      <c r="AM209" s="9"/>
      <c r="AN209" s="9"/>
      <c r="AO209" s="9"/>
      <c r="AP209" s="9"/>
      <c r="AQ209" s="9"/>
      <c r="AR209" s="9"/>
      <c r="AS209" s="9"/>
      <c r="AT209" s="9"/>
      <c r="AU209" s="9"/>
    </row>
    <row r="210" spans="2:47" ht="15.75" customHeight="1">
      <c r="B210" s="9"/>
      <c r="C210" s="9"/>
      <c r="D210" s="9"/>
      <c r="E210" s="9"/>
      <c r="F210" s="9"/>
      <c r="G210" s="9"/>
      <c r="H210" s="9"/>
      <c r="I210" s="42"/>
      <c r="J210" s="42"/>
      <c r="K210" s="42"/>
      <c r="L210" s="42"/>
      <c r="M210" s="42"/>
      <c r="N210" s="42"/>
      <c r="O210" s="42"/>
      <c r="P210" s="42"/>
      <c r="Q210" s="42"/>
      <c r="R210" s="42"/>
      <c r="S210" s="42"/>
      <c r="T210" s="42"/>
      <c r="U210" s="9"/>
      <c r="V210" s="9"/>
      <c r="W210" s="42"/>
      <c r="X210" s="42"/>
      <c r="Y210" s="42"/>
      <c r="Z210" s="42"/>
      <c r="AA210" s="42"/>
      <c r="AB210" s="42"/>
      <c r="AC210" s="44"/>
      <c r="AD210" s="42"/>
      <c r="AE210" s="9"/>
      <c r="AF210" s="9"/>
      <c r="AG210" s="9"/>
      <c r="AH210" s="9"/>
      <c r="AI210" s="9"/>
      <c r="AJ210" s="9"/>
      <c r="AK210" s="9"/>
      <c r="AL210" s="9"/>
      <c r="AM210" s="9"/>
      <c r="AN210" s="9"/>
      <c r="AO210" s="9"/>
      <c r="AP210" s="9"/>
      <c r="AQ210" s="9"/>
      <c r="AR210" s="9"/>
      <c r="AS210" s="9"/>
      <c r="AT210" s="9"/>
      <c r="AU210" s="9"/>
    </row>
    <row r="211" spans="2:47" ht="15.75" customHeight="1">
      <c r="B211" s="9"/>
      <c r="C211" s="9"/>
      <c r="D211" s="9"/>
      <c r="E211" s="9"/>
      <c r="F211" s="9"/>
      <c r="G211" s="9"/>
      <c r="H211" s="9"/>
      <c r="I211" s="42"/>
      <c r="J211" s="42"/>
      <c r="K211" s="42"/>
      <c r="L211" s="42"/>
      <c r="M211" s="42"/>
      <c r="N211" s="42"/>
      <c r="O211" s="42"/>
      <c r="P211" s="42"/>
      <c r="Q211" s="42"/>
      <c r="R211" s="42"/>
      <c r="S211" s="42"/>
      <c r="T211" s="42"/>
      <c r="U211" s="9"/>
      <c r="V211" s="9"/>
      <c r="W211" s="42"/>
      <c r="X211" s="42"/>
      <c r="Y211" s="42"/>
      <c r="Z211" s="42"/>
      <c r="AA211" s="42"/>
      <c r="AB211" s="42"/>
      <c r="AC211" s="44"/>
      <c r="AD211" s="42"/>
      <c r="AE211" s="9"/>
      <c r="AF211" s="9"/>
      <c r="AG211" s="9"/>
      <c r="AH211" s="9"/>
      <c r="AI211" s="9"/>
      <c r="AJ211" s="9"/>
      <c r="AK211" s="9"/>
      <c r="AL211" s="9"/>
      <c r="AM211" s="9"/>
      <c r="AN211" s="9"/>
      <c r="AO211" s="9"/>
      <c r="AP211" s="9"/>
      <c r="AQ211" s="9"/>
      <c r="AR211" s="9"/>
      <c r="AS211" s="9"/>
      <c r="AT211" s="9"/>
      <c r="AU211" s="9"/>
    </row>
    <row r="212" spans="2:47" ht="15.75" customHeight="1">
      <c r="B212" s="9"/>
      <c r="C212" s="9"/>
      <c r="D212" s="9"/>
      <c r="E212" s="9"/>
      <c r="F212" s="9"/>
      <c r="G212" s="9"/>
      <c r="H212" s="9"/>
      <c r="I212" s="42"/>
      <c r="J212" s="42"/>
      <c r="K212" s="42"/>
      <c r="L212" s="42"/>
      <c r="M212" s="42"/>
      <c r="N212" s="42"/>
      <c r="O212" s="42"/>
      <c r="P212" s="42"/>
      <c r="Q212" s="42"/>
      <c r="R212" s="42"/>
      <c r="S212" s="42"/>
      <c r="T212" s="42"/>
      <c r="U212" s="9"/>
      <c r="V212" s="9"/>
      <c r="W212" s="42"/>
      <c r="X212" s="42"/>
      <c r="Y212" s="42"/>
      <c r="Z212" s="42"/>
      <c r="AA212" s="42"/>
      <c r="AB212" s="42"/>
      <c r="AC212" s="44"/>
      <c r="AD212" s="42"/>
      <c r="AE212" s="9"/>
      <c r="AF212" s="9"/>
      <c r="AG212" s="9"/>
      <c r="AH212" s="9"/>
      <c r="AI212" s="9"/>
      <c r="AJ212" s="9"/>
      <c r="AK212" s="9"/>
      <c r="AL212" s="9"/>
      <c r="AM212" s="9"/>
      <c r="AN212" s="9"/>
      <c r="AO212" s="9"/>
      <c r="AP212" s="9"/>
      <c r="AQ212" s="9"/>
      <c r="AR212" s="9"/>
      <c r="AS212" s="9"/>
      <c r="AT212" s="9"/>
      <c r="AU212" s="9"/>
    </row>
    <row r="213" spans="2:47" ht="15.75" customHeight="1">
      <c r="B213" s="9"/>
      <c r="C213" s="9"/>
      <c r="D213" s="9"/>
      <c r="E213" s="9"/>
      <c r="F213" s="9"/>
      <c r="G213" s="9"/>
      <c r="H213" s="9"/>
      <c r="I213" s="42"/>
      <c r="J213" s="42"/>
      <c r="K213" s="42"/>
      <c r="L213" s="42"/>
      <c r="M213" s="42"/>
      <c r="N213" s="42"/>
      <c r="O213" s="42"/>
      <c r="P213" s="42"/>
      <c r="Q213" s="42"/>
      <c r="R213" s="42"/>
      <c r="S213" s="42"/>
      <c r="T213" s="42"/>
      <c r="U213" s="9"/>
      <c r="V213" s="9"/>
      <c r="W213" s="42"/>
      <c r="X213" s="42"/>
      <c r="Y213" s="42"/>
      <c r="Z213" s="42"/>
      <c r="AA213" s="42"/>
      <c r="AB213" s="42"/>
      <c r="AC213" s="44"/>
      <c r="AD213" s="42"/>
      <c r="AE213" s="9"/>
      <c r="AF213" s="9"/>
      <c r="AG213" s="9"/>
      <c r="AH213" s="9"/>
      <c r="AI213" s="9"/>
      <c r="AJ213" s="9"/>
      <c r="AK213" s="9"/>
      <c r="AL213" s="9"/>
      <c r="AM213" s="9"/>
      <c r="AN213" s="9"/>
      <c r="AO213" s="9"/>
      <c r="AP213" s="9"/>
      <c r="AQ213" s="9"/>
      <c r="AR213" s="9"/>
      <c r="AS213" s="9"/>
      <c r="AT213" s="9"/>
      <c r="AU213" s="9"/>
    </row>
    <row r="214" spans="2:47" ht="15.75" customHeight="1">
      <c r="B214" s="9"/>
      <c r="C214" s="9"/>
      <c r="D214" s="9"/>
      <c r="E214" s="9"/>
      <c r="F214" s="9"/>
      <c r="G214" s="9"/>
      <c r="H214" s="9"/>
      <c r="I214" s="42"/>
      <c r="J214" s="42"/>
      <c r="K214" s="42"/>
      <c r="L214" s="42"/>
      <c r="M214" s="42"/>
      <c r="N214" s="42"/>
      <c r="O214" s="42"/>
      <c r="P214" s="42"/>
      <c r="Q214" s="42"/>
      <c r="R214" s="42"/>
      <c r="S214" s="42"/>
      <c r="T214" s="42"/>
      <c r="U214" s="9"/>
      <c r="V214" s="9"/>
      <c r="W214" s="42"/>
      <c r="X214" s="42"/>
      <c r="Y214" s="42"/>
      <c r="Z214" s="42"/>
      <c r="AA214" s="42"/>
      <c r="AB214" s="42"/>
      <c r="AC214" s="44"/>
      <c r="AD214" s="42"/>
      <c r="AE214" s="9"/>
      <c r="AF214" s="9"/>
      <c r="AG214" s="9"/>
      <c r="AH214" s="9"/>
      <c r="AI214" s="9"/>
      <c r="AJ214" s="9"/>
      <c r="AK214" s="9"/>
      <c r="AL214" s="9"/>
      <c r="AM214" s="9"/>
      <c r="AN214" s="9"/>
      <c r="AO214" s="9"/>
      <c r="AP214" s="9"/>
      <c r="AQ214" s="9"/>
      <c r="AR214" s="9"/>
      <c r="AS214" s="9"/>
      <c r="AT214" s="9"/>
      <c r="AU214" s="9"/>
    </row>
    <row r="215" spans="2:47" ht="15.75" customHeight="1">
      <c r="B215" s="9"/>
      <c r="C215" s="9"/>
      <c r="D215" s="9"/>
      <c r="E215" s="9"/>
      <c r="F215" s="9"/>
      <c r="G215" s="9"/>
      <c r="H215" s="9"/>
      <c r="I215" s="42"/>
      <c r="J215" s="42"/>
      <c r="K215" s="42"/>
      <c r="L215" s="42"/>
      <c r="M215" s="42"/>
      <c r="N215" s="42"/>
      <c r="O215" s="42"/>
      <c r="P215" s="42"/>
      <c r="Q215" s="42"/>
      <c r="R215" s="42"/>
      <c r="S215" s="42"/>
      <c r="T215" s="42"/>
      <c r="U215" s="9"/>
      <c r="V215" s="9"/>
      <c r="W215" s="42"/>
      <c r="X215" s="42"/>
      <c r="Y215" s="42"/>
      <c r="Z215" s="42"/>
      <c r="AA215" s="42"/>
      <c r="AB215" s="42"/>
      <c r="AC215" s="44"/>
      <c r="AD215" s="42"/>
      <c r="AE215" s="9"/>
      <c r="AF215" s="9"/>
      <c r="AG215" s="9"/>
      <c r="AH215" s="9"/>
      <c r="AI215" s="9"/>
      <c r="AJ215" s="9"/>
      <c r="AK215" s="9"/>
      <c r="AL215" s="9"/>
      <c r="AM215" s="9"/>
      <c r="AN215" s="9"/>
      <c r="AO215" s="9"/>
      <c r="AP215" s="9"/>
      <c r="AQ215" s="9"/>
      <c r="AR215" s="9"/>
      <c r="AS215" s="9"/>
      <c r="AT215" s="9"/>
      <c r="AU215" s="9"/>
    </row>
    <row r="216" spans="2:47" ht="15.75" customHeight="1">
      <c r="B216" s="9"/>
      <c r="C216" s="9"/>
      <c r="D216" s="9"/>
      <c r="E216" s="9"/>
      <c r="F216" s="9"/>
      <c r="G216" s="9"/>
      <c r="H216" s="9"/>
      <c r="I216" s="42"/>
      <c r="J216" s="42"/>
      <c r="K216" s="42"/>
      <c r="L216" s="42"/>
      <c r="M216" s="42"/>
      <c r="N216" s="42"/>
      <c r="O216" s="42"/>
      <c r="P216" s="42"/>
      <c r="Q216" s="42"/>
      <c r="R216" s="42"/>
      <c r="S216" s="42"/>
      <c r="T216" s="42"/>
      <c r="U216" s="9"/>
      <c r="V216" s="9"/>
      <c r="W216" s="42"/>
      <c r="X216" s="42"/>
      <c r="Y216" s="42"/>
      <c r="Z216" s="42"/>
      <c r="AA216" s="42"/>
      <c r="AB216" s="42"/>
      <c r="AC216" s="44"/>
      <c r="AD216" s="42"/>
      <c r="AE216" s="9"/>
      <c r="AF216" s="9"/>
      <c r="AG216" s="9"/>
      <c r="AH216" s="9"/>
      <c r="AI216" s="9"/>
      <c r="AJ216" s="9"/>
      <c r="AK216" s="9"/>
      <c r="AL216" s="9"/>
      <c r="AM216" s="9"/>
      <c r="AN216" s="9"/>
      <c r="AO216" s="9"/>
      <c r="AP216" s="9"/>
      <c r="AQ216" s="9"/>
      <c r="AR216" s="9"/>
      <c r="AS216" s="9"/>
      <c r="AT216" s="9"/>
      <c r="AU216" s="9"/>
    </row>
    <row r="217" spans="2:47" ht="15.75" customHeight="1">
      <c r="B217" s="9"/>
      <c r="C217" s="9"/>
      <c r="D217" s="9"/>
      <c r="E217" s="9"/>
      <c r="F217" s="9"/>
      <c r="G217" s="9"/>
      <c r="H217" s="9"/>
      <c r="I217" s="42"/>
      <c r="J217" s="42"/>
      <c r="K217" s="42"/>
      <c r="L217" s="42"/>
      <c r="M217" s="42"/>
      <c r="N217" s="42"/>
      <c r="O217" s="42"/>
      <c r="P217" s="42"/>
      <c r="Q217" s="42"/>
      <c r="R217" s="42"/>
      <c r="S217" s="42"/>
      <c r="T217" s="42"/>
      <c r="U217" s="9"/>
      <c r="V217" s="9"/>
      <c r="W217" s="42"/>
      <c r="X217" s="42"/>
      <c r="Y217" s="42"/>
      <c r="Z217" s="42"/>
      <c r="AA217" s="42"/>
      <c r="AB217" s="42"/>
      <c r="AC217" s="44"/>
      <c r="AD217" s="42"/>
      <c r="AE217" s="9"/>
      <c r="AF217" s="9"/>
      <c r="AG217" s="9"/>
      <c r="AH217" s="9"/>
      <c r="AI217" s="9"/>
      <c r="AJ217" s="9"/>
      <c r="AK217" s="9"/>
      <c r="AL217" s="9"/>
      <c r="AM217" s="9"/>
      <c r="AN217" s="9"/>
      <c r="AO217" s="9"/>
      <c r="AP217" s="9"/>
      <c r="AQ217" s="9"/>
      <c r="AR217" s="9"/>
      <c r="AS217" s="9"/>
      <c r="AT217" s="9"/>
      <c r="AU217" s="9"/>
    </row>
    <row r="218" spans="2:47" ht="15.75" customHeight="1">
      <c r="B218" s="9"/>
      <c r="C218" s="9"/>
      <c r="D218" s="9"/>
      <c r="E218" s="9"/>
      <c r="F218" s="9"/>
      <c r="G218" s="9"/>
      <c r="H218" s="9"/>
      <c r="I218" s="42"/>
      <c r="J218" s="42"/>
      <c r="K218" s="42"/>
      <c r="L218" s="42"/>
      <c r="M218" s="42"/>
      <c r="N218" s="42"/>
      <c r="O218" s="42"/>
      <c r="P218" s="42"/>
      <c r="Q218" s="42"/>
      <c r="R218" s="42"/>
      <c r="S218" s="42"/>
      <c r="T218" s="42"/>
      <c r="U218" s="9"/>
      <c r="V218" s="9"/>
      <c r="W218" s="42"/>
      <c r="X218" s="42"/>
      <c r="Y218" s="42"/>
      <c r="Z218" s="42"/>
      <c r="AA218" s="42"/>
      <c r="AB218" s="42"/>
      <c r="AC218" s="44"/>
      <c r="AD218" s="42"/>
      <c r="AE218" s="9"/>
      <c r="AF218" s="9"/>
      <c r="AG218" s="9"/>
      <c r="AH218" s="9"/>
      <c r="AI218" s="9"/>
      <c r="AJ218" s="9"/>
      <c r="AK218" s="9"/>
      <c r="AL218" s="9"/>
      <c r="AM218" s="9"/>
      <c r="AN218" s="9"/>
      <c r="AO218" s="9"/>
      <c r="AP218" s="9"/>
      <c r="AQ218" s="9"/>
      <c r="AR218" s="9"/>
      <c r="AS218" s="9"/>
      <c r="AT218" s="9"/>
      <c r="AU218" s="9"/>
    </row>
    <row r="219" spans="2:47" ht="15.75" customHeight="1">
      <c r="B219" s="9"/>
      <c r="C219" s="9"/>
      <c r="D219" s="9"/>
      <c r="E219" s="9"/>
      <c r="F219" s="9"/>
      <c r="G219" s="9"/>
      <c r="H219" s="9"/>
      <c r="I219" s="42"/>
      <c r="J219" s="42"/>
      <c r="K219" s="42"/>
      <c r="L219" s="42"/>
      <c r="M219" s="42"/>
      <c r="N219" s="42"/>
      <c r="O219" s="42"/>
      <c r="P219" s="42"/>
      <c r="Q219" s="42"/>
      <c r="R219" s="42"/>
      <c r="S219" s="42"/>
      <c r="T219" s="42"/>
      <c r="U219" s="9"/>
      <c r="V219" s="9"/>
      <c r="W219" s="42"/>
      <c r="X219" s="42"/>
      <c r="Y219" s="42"/>
      <c r="Z219" s="42"/>
      <c r="AA219" s="42"/>
      <c r="AB219" s="42"/>
      <c r="AC219" s="44"/>
      <c r="AD219" s="42"/>
      <c r="AE219" s="9"/>
      <c r="AF219" s="9"/>
      <c r="AG219" s="9"/>
      <c r="AH219" s="9"/>
      <c r="AI219" s="9"/>
      <c r="AJ219" s="9"/>
      <c r="AK219" s="9"/>
      <c r="AL219" s="9"/>
      <c r="AM219" s="9"/>
      <c r="AN219" s="9"/>
      <c r="AO219" s="9"/>
      <c r="AP219" s="9"/>
      <c r="AQ219" s="9"/>
      <c r="AR219" s="9"/>
      <c r="AS219" s="9"/>
      <c r="AT219" s="9"/>
      <c r="AU219" s="9"/>
    </row>
    <row r="220" spans="2:47" ht="15.75" customHeight="1">
      <c r="B220" s="9"/>
      <c r="C220" s="9"/>
      <c r="D220" s="9"/>
      <c r="E220" s="9"/>
      <c r="F220" s="9"/>
      <c r="G220" s="9"/>
      <c r="H220" s="9"/>
      <c r="I220" s="42"/>
      <c r="J220" s="42"/>
      <c r="K220" s="42"/>
      <c r="L220" s="42"/>
      <c r="M220" s="42"/>
      <c r="N220" s="42"/>
      <c r="O220" s="42"/>
      <c r="P220" s="42"/>
      <c r="Q220" s="42"/>
      <c r="R220" s="42"/>
      <c r="S220" s="42"/>
      <c r="T220" s="42"/>
      <c r="U220" s="9"/>
      <c r="V220" s="9"/>
      <c r="W220" s="42"/>
      <c r="X220" s="42"/>
      <c r="Y220" s="42"/>
      <c r="Z220" s="42"/>
      <c r="AA220" s="42"/>
      <c r="AB220" s="42"/>
      <c r="AC220" s="44"/>
      <c r="AD220" s="42"/>
      <c r="AE220" s="9"/>
      <c r="AF220" s="9"/>
      <c r="AG220" s="9"/>
      <c r="AH220" s="9"/>
      <c r="AI220" s="9"/>
      <c r="AJ220" s="9"/>
      <c r="AK220" s="9"/>
      <c r="AL220" s="9"/>
      <c r="AM220" s="9"/>
      <c r="AN220" s="9"/>
      <c r="AO220" s="9"/>
      <c r="AP220" s="9"/>
      <c r="AQ220" s="9"/>
      <c r="AR220" s="9"/>
      <c r="AS220" s="9"/>
      <c r="AT220" s="9"/>
      <c r="AU220" s="9"/>
    </row>
    <row r="221" spans="2:47" ht="15.75" customHeight="1">
      <c r="B221" s="9"/>
      <c r="C221" s="9"/>
      <c r="D221" s="9"/>
      <c r="E221" s="9"/>
      <c r="F221" s="9"/>
      <c r="G221" s="9"/>
      <c r="H221" s="9"/>
      <c r="I221" s="42"/>
      <c r="J221" s="42"/>
      <c r="K221" s="42"/>
      <c r="L221" s="42"/>
      <c r="M221" s="42"/>
      <c r="N221" s="42"/>
      <c r="O221" s="42"/>
      <c r="P221" s="42"/>
      <c r="Q221" s="42"/>
      <c r="R221" s="42"/>
      <c r="S221" s="42"/>
      <c r="T221" s="42"/>
      <c r="U221" s="9"/>
      <c r="V221" s="9"/>
      <c r="W221" s="42"/>
      <c r="X221" s="42"/>
      <c r="Y221" s="42"/>
      <c r="Z221" s="42"/>
      <c r="AA221" s="42"/>
      <c r="AB221" s="42"/>
      <c r="AC221" s="44"/>
      <c r="AD221" s="42"/>
      <c r="AE221" s="9"/>
      <c r="AF221" s="9"/>
      <c r="AG221" s="9"/>
      <c r="AH221" s="9"/>
      <c r="AI221" s="9"/>
      <c r="AJ221" s="9"/>
      <c r="AK221" s="9"/>
      <c r="AL221" s="9"/>
      <c r="AM221" s="9"/>
      <c r="AN221" s="9"/>
      <c r="AO221" s="9"/>
      <c r="AP221" s="9"/>
      <c r="AQ221" s="9"/>
      <c r="AR221" s="9"/>
      <c r="AS221" s="9"/>
      <c r="AT221" s="9"/>
      <c r="AU221" s="9"/>
    </row>
    <row r="222" spans="2:47" ht="15.75" customHeight="1">
      <c r="B222" s="9"/>
      <c r="C222" s="9"/>
      <c r="D222" s="9"/>
      <c r="E222" s="9"/>
      <c r="F222" s="9"/>
      <c r="G222" s="9"/>
      <c r="H222" s="9"/>
      <c r="I222" s="42"/>
      <c r="J222" s="42"/>
      <c r="K222" s="42"/>
      <c r="L222" s="42"/>
      <c r="M222" s="42"/>
      <c r="N222" s="42"/>
      <c r="O222" s="42"/>
      <c r="P222" s="42"/>
      <c r="Q222" s="42"/>
      <c r="R222" s="42"/>
      <c r="S222" s="42"/>
      <c r="T222" s="42"/>
      <c r="U222" s="9"/>
      <c r="V222" s="9"/>
      <c r="W222" s="42"/>
      <c r="X222" s="42"/>
      <c r="Y222" s="42"/>
      <c r="Z222" s="42"/>
      <c r="AA222" s="42"/>
      <c r="AB222" s="42"/>
      <c r="AC222" s="44"/>
      <c r="AD222" s="42"/>
      <c r="AE222" s="9"/>
      <c r="AF222" s="9"/>
      <c r="AG222" s="9"/>
      <c r="AH222" s="9"/>
      <c r="AI222" s="9"/>
      <c r="AJ222" s="9"/>
      <c r="AK222" s="9"/>
      <c r="AL222" s="9"/>
      <c r="AM222" s="9"/>
      <c r="AN222" s="9"/>
      <c r="AO222" s="9"/>
      <c r="AP222" s="9"/>
      <c r="AQ222" s="9"/>
      <c r="AR222" s="9"/>
      <c r="AS222" s="9"/>
      <c r="AT222" s="9"/>
      <c r="AU222" s="9"/>
    </row>
    <row r="223" spans="2:47" ht="15.75" customHeight="1">
      <c r="B223" s="9"/>
      <c r="C223" s="9"/>
      <c r="D223" s="9"/>
      <c r="E223" s="9"/>
      <c r="F223" s="9"/>
      <c r="G223" s="9"/>
      <c r="H223" s="9"/>
      <c r="I223" s="42"/>
      <c r="J223" s="42"/>
      <c r="K223" s="42"/>
      <c r="L223" s="42"/>
      <c r="M223" s="42"/>
      <c r="N223" s="42"/>
      <c r="O223" s="42"/>
      <c r="P223" s="42"/>
      <c r="Q223" s="42"/>
      <c r="R223" s="42"/>
      <c r="S223" s="42"/>
      <c r="T223" s="42"/>
      <c r="U223" s="9"/>
      <c r="V223" s="9"/>
      <c r="W223" s="42"/>
      <c r="X223" s="42"/>
      <c r="Y223" s="42"/>
      <c r="Z223" s="42"/>
      <c r="AA223" s="42"/>
      <c r="AB223" s="42"/>
      <c r="AC223" s="44"/>
      <c r="AD223" s="42"/>
      <c r="AE223" s="9"/>
      <c r="AF223" s="9"/>
      <c r="AG223" s="9"/>
      <c r="AH223" s="9"/>
      <c r="AI223" s="9"/>
      <c r="AJ223" s="9"/>
      <c r="AK223" s="9"/>
      <c r="AL223" s="9"/>
      <c r="AM223" s="9"/>
      <c r="AN223" s="9"/>
      <c r="AO223" s="9"/>
      <c r="AP223" s="9"/>
      <c r="AQ223" s="9"/>
      <c r="AR223" s="9"/>
      <c r="AS223" s="9"/>
      <c r="AT223" s="9"/>
      <c r="AU223" s="9"/>
    </row>
    <row r="224" spans="2:47" ht="15.75" customHeight="1">
      <c r="B224" s="9"/>
      <c r="C224" s="9"/>
      <c r="D224" s="9"/>
      <c r="E224" s="9"/>
      <c r="F224" s="9"/>
      <c r="G224" s="9"/>
      <c r="H224" s="9"/>
      <c r="I224" s="42"/>
      <c r="J224" s="42"/>
      <c r="K224" s="42"/>
      <c r="L224" s="42"/>
      <c r="M224" s="42"/>
      <c r="N224" s="42"/>
      <c r="O224" s="42"/>
      <c r="P224" s="42"/>
      <c r="Q224" s="42"/>
      <c r="R224" s="42"/>
      <c r="S224" s="42"/>
      <c r="T224" s="42"/>
      <c r="U224" s="9"/>
      <c r="V224" s="9"/>
      <c r="W224" s="42"/>
      <c r="X224" s="42"/>
      <c r="Y224" s="42"/>
      <c r="Z224" s="42"/>
      <c r="AA224" s="42"/>
      <c r="AB224" s="42"/>
      <c r="AC224" s="44"/>
      <c r="AD224" s="42"/>
      <c r="AE224" s="9"/>
      <c r="AF224" s="9"/>
      <c r="AG224" s="9"/>
      <c r="AH224" s="9"/>
      <c r="AI224" s="9"/>
      <c r="AJ224" s="9"/>
      <c r="AK224" s="9"/>
      <c r="AL224" s="9"/>
      <c r="AM224" s="9"/>
      <c r="AN224" s="9"/>
      <c r="AO224" s="9"/>
      <c r="AP224" s="9"/>
      <c r="AQ224" s="9"/>
      <c r="AR224" s="9"/>
      <c r="AS224" s="9"/>
      <c r="AT224" s="9"/>
      <c r="AU224" s="9"/>
    </row>
    <row r="225" spans="2:47" ht="15.75" customHeight="1">
      <c r="B225" s="9"/>
      <c r="C225" s="9"/>
      <c r="D225" s="9"/>
      <c r="E225" s="9"/>
      <c r="F225" s="9"/>
      <c r="G225" s="9"/>
      <c r="H225" s="9"/>
      <c r="I225" s="42"/>
      <c r="J225" s="42"/>
      <c r="K225" s="42"/>
      <c r="L225" s="42"/>
      <c r="M225" s="42"/>
      <c r="N225" s="42"/>
      <c r="O225" s="42"/>
      <c r="P225" s="42"/>
      <c r="Q225" s="42"/>
      <c r="R225" s="42"/>
      <c r="S225" s="42"/>
      <c r="T225" s="42"/>
      <c r="U225" s="9"/>
      <c r="V225" s="9"/>
      <c r="W225" s="42"/>
      <c r="X225" s="42"/>
      <c r="Y225" s="42"/>
      <c r="Z225" s="42"/>
      <c r="AA225" s="42"/>
      <c r="AB225" s="42"/>
      <c r="AC225" s="44"/>
      <c r="AD225" s="42"/>
      <c r="AE225" s="9"/>
      <c r="AF225" s="9"/>
      <c r="AG225" s="9"/>
      <c r="AH225" s="9"/>
      <c r="AI225" s="9"/>
      <c r="AJ225" s="9"/>
      <c r="AK225" s="9"/>
      <c r="AL225" s="9"/>
      <c r="AM225" s="9"/>
      <c r="AN225" s="9"/>
      <c r="AO225" s="9"/>
      <c r="AP225" s="9"/>
      <c r="AQ225" s="9"/>
      <c r="AR225" s="9"/>
      <c r="AS225" s="9"/>
      <c r="AT225" s="9"/>
      <c r="AU225" s="9"/>
    </row>
    <row r="226" spans="2:47" ht="15.75" customHeight="1">
      <c r="B226" s="9"/>
      <c r="C226" s="9"/>
      <c r="D226" s="9"/>
      <c r="E226" s="9"/>
      <c r="F226" s="9"/>
      <c r="G226" s="9"/>
      <c r="H226" s="9"/>
      <c r="I226" s="42"/>
      <c r="J226" s="42"/>
      <c r="K226" s="42"/>
      <c r="L226" s="42"/>
      <c r="M226" s="42"/>
      <c r="N226" s="42"/>
      <c r="O226" s="42"/>
      <c r="P226" s="42"/>
      <c r="Q226" s="42"/>
      <c r="R226" s="42"/>
      <c r="S226" s="42"/>
      <c r="T226" s="42"/>
      <c r="U226" s="9"/>
      <c r="V226" s="9"/>
      <c r="W226" s="42"/>
      <c r="X226" s="42"/>
      <c r="Y226" s="42"/>
      <c r="Z226" s="42"/>
      <c r="AA226" s="42"/>
      <c r="AB226" s="42"/>
      <c r="AC226" s="44"/>
      <c r="AD226" s="42"/>
      <c r="AE226" s="9"/>
      <c r="AF226" s="9"/>
      <c r="AG226" s="9"/>
      <c r="AH226" s="9"/>
      <c r="AI226" s="9"/>
      <c r="AJ226" s="9"/>
      <c r="AK226" s="9"/>
      <c r="AL226" s="9"/>
      <c r="AM226" s="9"/>
      <c r="AN226" s="9"/>
      <c r="AO226" s="9"/>
      <c r="AP226" s="9"/>
      <c r="AQ226" s="9"/>
      <c r="AR226" s="9"/>
      <c r="AS226" s="9"/>
      <c r="AT226" s="9"/>
      <c r="AU226" s="9"/>
    </row>
    <row r="227" spans="2:47" ht="15.75" customHeight="1">
      <c r="B227" s="9"/>
      <c r="C227" s="9"/>
      <c r="D227" s="9"/>
      <c r="E227" s="9"/>
      <c r="F227" s="9"/>
      <c r="G227" s="9"/>
      <c r="H227" s="9"/>
      <c r="I227" s="42"/>
      <c r="J227" s="42"/>
      <c r="K227" s="42"/>
      <c r="L227" s="42"/>
      <c r="M227" s="42"/>
      <c r="N227" s="42"/>
      <c r="O227" s="42"/>
      <c r="P227" s="42"/>
      <c r="Q227" s="42"/>
      <c r="R227" s="42"/>
      <c r="S227" s="42"/>
      <c r="T227" s="42"/>
      <c r="U227" s="9"/>
      <c r="V227" s="9"/>
      <c r="W227" s="42"/>
      <c r="X227" s="42"/>
      <c r="Y227" s="42"/>
      <c r="Z227" s="42"/>
      <c r="AA227" s="42"/>
      <c r="AB227" s="42"/>
      <c r="AC227" s="44"/>
      <c r="AD227" s="42"/>
      <c r="AE227" s="9"/>
      <c r="AF227" s="9"/>
      <c r="AG227" s="9"/>
      <c r="AH227" s="9"/>
      <c r="AI227" s="9"/>
      <c r="AJ227" s="9"/>
      <c r="AK227" s="9"/>
      <c r="AL227" s="9"/>
      <c r="AM227" s="9"/>
      <c r="AN227" s="9"/>
      <c r="AO227" s="9"/>
      <c r="AP227" s="9"/>
      <c r="AQ227" s="9"/>
      <c r="AR227" s="9"/>
      <c r="AS227" s="9"/>
      <c r="AT227" s="9"/>
      <c r="AU227" s="9"/>
    </row>
    <row r="228" spans="2:47" ht="15.75" customHeight="1">
      <c r="B228" s="9"/>
      <c r="C228" s="9"/>
      <c r="D228" s="9"/>
      <c r="E228" s="9"/>
      <c r="F228" s="9"/>
      <c r="G228" s="9"/>
      <c r="H228" s="9"/>
      <c r="I228" s="42"/>
      <c r="J228" s="42"/>
      <c r="K228" s="42"/>
      <c r="L228" s="42"/>
      <c r="M228" s="42"/>
      <c r="N228" s="42"/>
      <c r="O228" s="42"/>
      <c r="P228" s="42"/>
      <c r="Q228" s="42"/>
      <c r="R228" s="42"/>
      <c r="S228" s="42"/>
      <c r="T228" s="42"/>
      <c r="U228" s="9"/>
      <c r="V228" s="9"/>
      <c r="W228" s="42"/>
      <c r="X228" s="42"/>
      <c r="Y228" s="42"/>
      <c r="Z228" s="42"/>
      <c r="AA228" s="42"/>
      <c r="AB228" s="42"/>
      <c r="AC228" s="44"/>
      <c r="AD228" s="42"/>
      <c r="AE228" s="9"/>
      <c r="AF228" s="9"/>
      <c r="AG228" s="9"/>
      <c r="AH228" s="9"/>
      <c r="AI228" s="9"/>
      <c r="AJ228" s="9"/>
      <c r="AK228" s="9"/>
      <c r="AL228" s="9"/>
      <c r="AM228" s="9"/>
      <c r="AN228" s="9"/>
      <c r="AO228" s="9"/>
      <c r="AP228" s="9"/>
      <c r="AQ228" s="9"/>
      <c r="AR228" s="9"/>
      <c r="AS228" s="9"/>
      <c r="AT228" s="9"/>
      <c r="AU228" s="9"/>
    </row>
    <row r="229" spans="2:47" ht="15.75" customHeight="1">
      <c r="B229" s="9"/>
      <c r="C229" s="9"/>
      <c r="D229" s="9"/>
      <c r="E229" s="9"/>
      <c r="F229" s="9"/>
      <c r="G229" s="9"/>
      <c r="H229" s="9"/>
      <c r="I229" s="42"/>
      <c r="J229" s="42"/>
      <c r="K229" s="42"/>
      <c r="L229" s="42"/>
      <c r="M229" s="42"/>
      <c r="N229" s="42"/>
      <c r="O229" s="42"/>
      <c r="P229" s="42"/>
      <c r="Q229" s="42"/>
      <c r="R229" s="42"/>
      <c r="S229" s="42"/>
      <c r="T229" s="42"/>
      <c r="U229" s="9"/>
      <c r="V229" s="9"/>
      <c r="W229" s="42"/>
      <c r="X229" s="42"/>
      <c r="Y229" s="42"/>
      <c r="Z229" s="42"/>
      <c r="AA229" s="42"/>
      <c r="AB229" s="42"/>
      <c r="AC229" s="44"/>
      <c r="AD229" s="42"/>
      <c r="AE229" s="9"/>
      <c r="AF229" s="9"/>
      <c r="AG229" s="9"/>
      <c r="AH229" s="9"/>
      <c r="AI229" s="9"/>
      <c r="AJ229" s="9"/>
      <c r="AK229" s="9"/>
      <c r="AL229" s="9"/>
      <c r="AM229" s="9"/>
      <c r="AN229" s="9"/>
      <c r="AO229" s="9"/>
      <c r="AP229" s="9"/>
      <c r="AQ229" s="9"/>
      <c r="AR229" s="9"/>
      <c r="AS229" s="9"/>
      <c r="AT229" s="9"/>
      <c r="AU229" s="9"/>
    </row>
    <row r="230" spans="2:47" ht="15.75" customHeight="1">
      <c r="B230" s="9"/>
      <c r="C230" s="9"/>
      <c r="D230" s="9"/>
      <c r="E230" s="9"/>
      <c r="F230" s="9"/>
      <c r="G230" s="9"/>
      <c r="H230" s="9"/>
      <c r="I230" s="42"/>
      <c r="J230" s="42"/>
      <c r="K230" s="42"/>
      <c r="L230" s="42"/>
      <c r="M230" s="42"/>
      <c r="N230" s="42"/>
      <c r="O230" s="42"/>
      <c r="P230" s="42"/>
      <c r="Q230" s="42"/>
      <c r="R230" s="42"/>
      <c r="S230" s="42"/>
      <c r="T230" s="42"/>
      <c r="U230" s="9"/>
      <c r="V230" s="9"/>
      <c r="W230" s="42"/>
      <c r="X230" s="42"/>
      <c r="Y230" s="42"/>
      <c r="Z230" s="42"/>
      <c r="AA230" s="42"/>
      <c r="AB230" s="42"/>
      <c r="AC230" s="44"/>
      <c r="AD230" s="42"/>
      <c r="AE230" s="9"/>
      <c r="AF230" s="9"/>
      <c r="AG230" s="9"/>
      <c r="AH230" s="9"/>
      <c r="AI230" s="9"/>
      <c r="AJ230" s="9"/>
      <c r="AK230" s="9"/>
      <c r="AL230" s="9"/>
      <c r="AM230" s="9"/>
      <c r="AN230" s="9"/>
      <c r="AO230" s="9"/>
      <c r="AP230" s="9"/>
      <c r="AQ230" s="9"/>
      <c r="AR230" s="9"/>
      <c r="AS230" s="9"/>
      <c r="AT230" s="9"/>
      <c r="AU230" s="9"/>
    </row>
    <row r="231" spans="2:47" ht="15.75" customHeight="1">
      <c r="B231" s="9"/>
      <c r="C231" s="9"/>
      <c r="D231" s="9"/>
      <c r="E231" s="9"/>
      <c r="F231" s="9"/>
      <c r="G231" s="9"/>
      <c r="H231" s="9"/>
      <c r="I231" s="42"/>
      <c r="J231" s="42"/>
      <c r="K231" s="42"/>
      <c r="L231" s="42"/>
      <c r="M231" s="42"/>
      <c r="N231" s="42"/>
      <c r="O231" s="42"/>
      <c r="P231" s="42"/>
      <c r="Q231" s="42"/>
      <c r="R231" s="42"/>
      <c r="S231" s="42"/>
      <c r="T231" s="42"/>
      <c r="U231" s="9"/>
      <c r="V231" s="9"/>
      <c r="W231" s="42"/>
      <c r="X231" s="42"/>
      <c r="Y231" s="42"/>
      <c r="Z231" s="42"/>
      <c r="AA231" s="42"/>
      <c r="AB231" s="42"/>
      <c r="AC231" s="44"/>
      <c r="AD231" s="42"/>
      <c r="AE231" s="9"/>
      <c r="AF231" s="9"/>
      <c r="AG231" s="9"/>
      <c r="AH231" s="9"/>
      <c r="AI231" s="9"/>
      <c r="AJ231" s="9"/>
      <c r="AK231" s="9"/>
      <c r="AL231" s="9"/>
      <c r="AM231" s="9"/>
      <c r="AN231" s="9"/>
      <c r="AO231" s="9"/>
      <c r="AP231" s="9"/>
      <c r="AQ231" s="9"/>
      <c r="AR231" s="9"/>
      <c r="AS231" s="9"/>
      <c r="AT231" s="9"/>
      <c r="AU231" s="9"/>
    </row>
    <row r="232" spans="2:47" ht="15.75" customHeight="1">
      <c r="B232" s="9"/>
      <c r="C232" s="9"/>
      <c r="D232" s="9"/>
      <c r="E232" s="9"/>
      <c r="F232" s="9"/>
      <c r="G232" s="9"/>
      <c r="H232" s="9"/>
      <c r="I232" s="42"/>
      <c r="J232" s="42"/>
      <c r="K232" s="42"/>
      <c r="L232" s="42"/>
      <c r="M232" s="42"/>
      <c r="N232" s="42"/>
      <c r="O232" s="42"/>
      <c r="P232" s="42"/>
      <c r="Q232" s="42"/>
      <c r="R232" s="42"/>
      <c r="S232" s="42"/>
      <c r="T232" s="42"/>
      <c r="U232" s="9"/>
      <c r="V232" s="9"/>
      <c r="W232" s="42"/>
      <c r="X232" s="42"/>
      <c r="Y232" s="42"/>
      <c r="Z232" s="42"/>
      <c r="AA232" s="42"/>
      <c r="AB232" s="42"/>
      <c r="AC232" s="44"/>
      <c r="AD232" s="42"/>
      <c r="AE232" s="9"/>
      <c r="AF232" s="9"/>
      <c r="AG232" s="9"/>
      <c r="AH232" s="9"/>
      <c r="AI232" s="9"/>
      <c r="AJ232" s="9"/>
      <c r="AK232" s="9"/>
      <c r="AL232" s="9"/>
      <c r="AM232" s="9"/>
      <c r="AN232" s="9"/>
      <c r="AO232" s="9"/>
      <c r="AP232" s="9"/>
      <c r="AQ232" s="9"/>
      <c r="AR232" s="9"/>
      <c r="AS232" s="9"/>
      <c r="AT232" s="9"/>
      <c r="AU232" s="9"/>
    </row>
    <row r="233" spans="2:47" ht="15.75" customHeight="1">
      <c r="B233" s="9"/>
      <c r="C233" s="9"/>
      <c r="D233" s="9"/>
      <c r="E233" s="9"/>
      <c r="F233" s="9"/>
      <c r="G233" s="9"/>
      <c r="H233" s="9"/>
      <c r="I233" s="42"/>
      <c r="J233" s="42"/>
      <c r="K233" s="42"/>
      <c r="L233" s="42"/>
      <c r="M233" s="42"/>
      <c r="N233" s="42"/>
      <c r="O233" s="42"/>
      <c r="P233" s="42"/>
      <c r="Q233" s="42"/>
      <c r="R233" s="42"/>
      <c r="S233" s="42"/>
      <c r="T233" s="42"/>
      <c r="U233" s="9"/>
      <c r="V233" s="9"/>
      <c r="W233" s="42"/>
      <c r="X233" s="42"/>
      <c r="Y233" s="42"/>
      <c r="Z233" s="42"/>
      <c r="AA233" s="42"/>
      <c r="AB233" s="42"/>
      <c r="AC233" s="44"/>
      <c r="AD233" s="42"/>
      <c r="AE233" s="9"/>
      <c r="AF233" s="9"/>
      <c r="AG233" s="9"/>
      <c r="AH233" s="9"/>
      <c r="AI233" s="9"/>
      <c r="AJ233" s="9"/>
      <c r="AK233" s="9"/>
      <c r="AL233" s="9"/>
      <c r="AM233" s="9"/>
      <c r="AN233" s="9"/>
      <c r="AO233" s="9"/>
      <c r="AP233" s="9"/>
      <c r="AQ233" s="9"/>
      <c r="AR233" s="9"/>
      <c r="AS233" s="9"/>
      <c r="AT233" s="9"/>
      <c r="AU233" s="9"/>
    </row>
    <row r="234" spans="2:47" ht="15.75" customHeight="1">
      <c r="B234" s="9"/>
      <c r="C234" s="9"/>
      <c r="D234" s="9"/>
      <c r="E234" s="9"/>
      <c r="F234" s="9"/>
      <c r="G234" s="9"/>
      <c r="H234" s="9"/>
      <c r="I234" s="42"/>
      <c r="J234" s="42"/>
      <c r="K234" s="42"/>
      <c r="L234" s="42"/>
      <c r="M234" s="42"/>
      <c r="N234" s="42"/>
      <c r="O234" s="42"/>
      <c r="P234" s="42"/>
      <c r="Q234" s="42"/>
      <c r="R234" s="42"/>
      <c r="S234" s="42"/>
      <c r="T234" s="42"/>
      <c r="U234" s="9"/>
      <c r="V234" s="9"/>
      <c r="W234" s="42"/>
      <c r="X234" s="42"/>
      <c r="Y234" s="42"/>
      <c r="Z234" s="42"/>
      <c r="AA234" s="42"/>
      <c r="AB234" s="42"/>
      <c r="AC234" s="44"/>
      <c r="AD234" s="42"/>
      <c r="AE234" s="9"/>
      <c r="AF234" s="9"/>
      <c r="AG234" s="9"/>
      <c r="AH234" s="9"/>
      <c r="AI234" s="9"/>
      <c r="AJ234" s="9"/>
      <c r="AK234" s="9"/>
      <c r="AL234" s="9"/>
      <c r="AM234" s="9"/>
      <c r="AN234" s="9"/>
      <c r="AO234" s="9"/>
      <c r="AP234" s="9"/>
      <c r="AQ234" s="9"/>
      <c r="AR234" s="9"/>
      <c r="AS234" s="9"/>
      <c r="AT234" s="9"/>
      <c r="AU234" s="9"/>
    </row>
    <row r="235" spans="2:47" ht="15.75" customHeight="1">
      <c r="B235" s="9"/>
      <c r="C235" s="9"/>
      <c r="D235" s="9"/>
      <c r="E235" s="9"/>
      <c r="F235" s="9"/>
      <c r="G235" s="9"/>
      <c r="H235" s="9"/>
      <c r="I235" s="42"/>
      <c r="J235" s="42"/>
      <c r="K235" s="42"/>
      <c r="L235" s="42"/>
      <c r="M235" s="42"/>
      <c r="N235" s="42"/>
      <c r="O235" s="42"/>
      <c r="P235" s="42"/>
      <c r="Q235" s="42"/>
      <c r="R235" s="42"/>
      <c r="S235" s="42"/>
      <c r="T235" s="42"/>
      <c r="U235" s="9"/>
      <c r="V235" s="9"/>
      <c r="W235" s="42"/>
      <c r="X235" s="42"/>
      <c r="Y235" s="42"/>
      <c r="Z235" s="42"/>
      <c r="AA235" s="42"/>
      <c r="AB235" s="42"/>
      <c r="AC235" s="44"/>
      <c r="AD235" s="42"/>
      <c r="AE235" s="9"/>
      <c r="AF235" s="9"/>
      <c r="AG235" s="9"/>
      <c r="AH235" s="9"/>
      <c r="AI235" s="9"/>
      <c r="AJ235" s="9"/>
      <c r="AK235" s="9"/>
      <c r="AL235" s="9"/>
      <c r="AM235" s="9"/>
      <c r="AN235" s="9"/>
      <c r="AO235" s="9"/>
      <c r="AP235" s="9"/>
      <c r="AQ235" s="9"/>
      <c r="AR235" s="9"/>
      <c r="AS235" s="9"/>
      <c r="AT235" s="9"/>
      <c r="AU235" s="9"/>
    </row>
    <row r="236" spans="2:47" ht="15.75" customHeight="1">
      <c r="B236" s="9"/>
      <c r="C236" s="9"/>
      <c r="D236" s="9"/>
      <c r="E236" s="9"/>
      <c r="F236" s="9"/>
      <c r="G236" s="9"/>
      <c r="H236" s="9"/>
      <c r="I236" s="42"/>
      <c r="J236" s="42"/>
      <c r="K236" s="42"/>
      <c r="L236" s="42"/>
      <c r="M236" s="42"/>
      <c r="N236" s="42"/>
      <c r="O236" s="42"/>
      <c r="P236" s="42"/>
      <c r="Q236" s="42"/>
      <c r="R236" s="42"/>
      <c r="S236" s="42"/>
      <c r="T236" s="42"/>
      <c r="U236" s="9"/>
      <c r="V236" s="9"/>
      <c r="W236" s="42"/>
      <c r="X236" s="42"/>
      <c r="Y236" s="42"/>
      <c r="Z236" s="42"/>
      <c r="AA236" s="42"/>
      <c r="AB236" s="42"/>
      <c r="AC236" s="44"/>
      <c r="AD236" s="42"/>
      <c r="AE236" s="9"/>
      <c r="AF236" s="9"/>
      <c r="AG236" s="9"/>
      <c r="AH236" s="9"/>
      <c r="AI236" s="9"/>
      <c r="AJ236" s="9"/>
      <c r="AK236" s="9"/>
      <c r="AL236" s="9"/>
      <c r="AM236" s="9"/>
      <c r="AN236" s="9"/>
      <c r="AO236" s="9"/>
      <c r="AP236" s="9"/>
      <c r="AQ236" s="9"/>
      <c r="AR236" s="9"/>
      <c r="AS236" s="9"/>
      <c r="AT236" s="9"/>
      <c r="AU236" s="9"/>
    </row>
    <row r="237" spans="2:47" ht="15.75" customHeight="1">
      <c r="B237" s="9"/>
      <c r="C237" s="9"/>
      <c r="D237" s="9"/>
      <c r="E237" s="9"/>
      <c r="F237" s="9"/>
      <c r="G237" s="9"/>
      <c r="H237" s="9"/>
      <c r="I237" s="42"/>
      <c r="J237" s="42"/>
      <c r="K237" s="42"/>
      <c r="L237" s="42"/>
      <c r="M237" s="42"/>
      <c r="N237" s="42"/>
      <c r="O237" s="42"/>
      <c r="P237" s="42"/>
      <c r="Q237" s="42"/>
      <c r="R237" s="42"/>
      <c r="S237" s="42"/>
      <c r="T237" s="42"/>
      <c r="U237" s="9"/>
      <c r="V237" s="9"/>
      <c r="W237" s="42"/>
      <c r="X237" s="42"/>
      <c r="Y237" s="42"/>
      <c r="Z237" s="42"/>
      <c r="AA237" s="42"/>
      <c r="AB237" s="42"/>
      <c r="AC237" s="44"/>
      <c r="AD237" s="42"/>
      <c r="AE237" s="9"/>
      <c r="AF237" s="9"/>
      <c r="AG237" s="9"/>
      <c r="AH237" s="9"/>
      <c r="AI237" s="9"/>
      <c r="AJ237" s="9"/>
      <c r="AK237" s="9"/>
      <c r="AL237" s="9"/>
      <c r="AM237" s="9"/>
      <c r="AN237" s="9"/>
      <c r="AO237" s="9"/>
      <c r="AP237" s="9"/>
      <c r="AQ237" s="9"/>
      <c r="AR237" s="9"/>
      <c r="AS237" s="9"/>
      <c r="AT237" s="9"/>
      <c r="AU237" s="9"/>
    </row>
    <row r="238" spans="2:47" ht="15.75" customHeight="1">
      <c r="B238" s="9"/>
      <c r="C238" s="9"/>
      <c r="D238" s="9"/>
      <c r="E238" s="9"/>
      <c r="F238" s="9"/>
      <c r="G238" s="9"/>
      <c r="H238" s="9"/>
      <c r="I238" s="42"/>
      <c r="J238" s="42"/>
      <c r="K238" s="42"/>
      <c r="L238" s="42"/>
      <c r="M238" s="42"/>
      <c r="N238" s="42"/>
      <c r="O238" s="42"/>
      <c r="P238" s="42"/>
      <c r="Q238" s="42"/>
      <c r="R238" s="42"/>
      <c r="S238" s="42"/>
      <c r="T238" s="42"/>
      <c r="U238" s="9"/>
      <c r="V238" s="9"/>
      <c r="W238" s="42"/>
      <c r="X238" s="42"/>
      <c r="Y238" s="42"/>
      <c r="Z238" s="42"/>
      <c r="AA238" s="42"/>
      <c r="AB238" s="42"/>
      <c r="AC238" s="44"/>
      <c r="AD238" s="42"/>
      <c r="AE238" s="9"/>
      <c r="AF238" s="9"/>
      <c r="AG238" s="9"/>
      <c r="AH238" s="9"/>
      <c r="AI238" s="9"/>
      <c r="AJ238" s="9"/>
      <c r="AK238" s="9"/>
      <c r="AL238" s="9"/>
      <c r="AM238" s="9"/>
      <c r="AN238" s="9"/>
      <c r="AO238" s="9"/>
      <c r="AP238" s="9"/>
      <c r="AQ238" s="9"/>
      <c r="AR238" s="9"/>
      <c r="AS238" s="9"/>
      <c r="AT238" s="9"/>
      <c r="AU238" s="9"/>
    </row>
    <row r="239" spans="2:47" ht="15.75" customHeight="1"/>
    <row r="240" spans="2:4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autoFilter ref="A8:AU42" xr:uid="{00000000-0009-0000-0000-000007000000}">
    <filterColumn colId="8" showButton="0"/>
    <filterColumn colId="10" showButton="0"/>
    <filterColumn colId="12" showButton="0"/>
    <filterColumn colId="14" showButton="0"/>
    <filterColumn colId="16" showButton="0"/>
    <filterColumn colId="30" showButton="0"/>
  </autoFilter>
  <mergeCells count="56">
    <mergeCell ref="U9:U23"/>
    <mergeCell ref="V9:V23"/>
    <mergeCell ref="W9:W23"/>
    <mergeCell ref="W26:W42"/>
    <mergeCell ref="V26:V42"/>
    <mergeCell ref="U26:U42"/>
    <mergeCell ref="B9:B23"/>
    <mergeCell ref="A9:A23"/>
    <mergeCell ref="I8:J8"/>
    <mergeCell ref="K8:L8"/>
    <mergeCell ref="O8:P8"/>
    <mergeCell ref="E7:E8"/>
    <mergeCell ref="F7:H7"/>
    <mergeCell ref="A5:C5"/>
    <mergeCell ref="D5:AE5"/>
    <mergeCell ref="A4:C4"/>
    <mergeCell ref="I7:S7"/>
    <mergeCell ref="R8:S8"/>
    <mergeCell ref="A7:A8"/>
    <mergeCell ref="B7:B8"/>
    <mergeCell ref="C7:D7"/>
    <mergeCell ref="B6:AE6"/>
    <mergeCell ref="U7:W7"/>
    <mergeCell ref="X7:X8"/>
    <mergeCell ref="Y7:Y8"/>
    <mergeCell ref="Z7:AD7"/>
    <mergeCell ref="AE7:AE8"/>
    <mergeCell ref="D4:G4"/>
    <mergeCell ref="Z4:AC4"/>
    <mergeCell ref="AD4:AE4"/>
    <mergeCell ref="A2:AE2"/>
    <mergeCell ref="A3:C3"/>
    <mergeCell ref="D3:G3"/>
    <mergeCell ref="H3:K3"/>
    <mergeCell ref="L3:S3"/>
    <mergeCell ref="T3:W3"/>
    <mergeCell ref="X3:AA3"/>
    <mergeCell ref="AB3:AC3"/>
    <mergeCell ref="X4:Y4"/>
    <mergeCell ref="A26:A42"/>
    <mergeCell ref="B26:B42"/>
    <mergeCell ref="A24:A25"/>
    <mergeCell ref="B24:B25"/>
    <mergeCell ref="C24:D24"/>
    <mergeCell ref="E24:E25"/>
    <mergeCell ref="F24:H24"/>
    <mergeCell ref="I24:S24"/>
    <mergeCell ref="U24:W24"/>
    <mergeCell ref="X24:X25"/>
    <mergeCell ref="Y24:Y25"/>
    <mergeCell ref="Z24:AD24"/>
    <mergeCell ref="AE24:AE25"/>
    <mergeCell ref="I25:J25"/>
    <mergeCell ref="K25:L25"/>
    <mergeCell ref="O25:P25"/>
    <mergeCell ref="R25:S25"/>
  </mergeCells>
  <conditionalFormatting sqref="R9:R23 R26:R42">
    <cfRule type="cellIs" dxfId="719" priority="7" stopIfTrue="1" operator="equal">
      <formula>"IV"</formula>
    </cfRule>
    <cfRule type="cellIs" dxfId="718" priority="8" stopIfTrue="1" operator="equal">
      <formula>"III"</formula>
    </cfRule>
    <cfRule type="cellIs" dxfId="717" priority="9" stopIfTrue="1" operator="equal">
      <formula>"II"</formula>
    </cfRule>
    <cfRule type="cellIs" dxfId="716" priority="10" stopIfTrue="1" operator="equal">
      <formula>"I"</formula>
    </cfRule>
  </conditionalFormatting>
  <conditionalFormatting sqref="S9:T23 S26:T42">
    <cfRule type="cellIs" dxfId="715" priority="12" stopIfTrue="1" operator="equal">
      <formula>"No Aceptable"</formula>
    </cfRule>
    <cfRule type="cellIs" dxfId="714" priority="13" stopIfTrue="1" operator="equal">
      <formula>"Aceptable"</formula>
    </cfRule>
    <cfRule type="cellIs" dxfId="713" priority="14" operator="equal">
      <formula>"No Aceptable  o Aceptable con control específico"</formula>
    </cfRule>
  </conditionalFormatting>
  <conditionalFormatting sqref="S26:T42 S9:T23">
    <cfRule type="cellIs" dxfId="712" priority="11" operator="equal">
      <formula>"Mejorable"</formula>
    </cfRule>
  </conditionalFormatting>
  <conditionalFormatting sqref="T9:T17">
    <cfRule type="containsText" dxfId="711" priority="37" operator="containsText" text="SI">
      <formula>NOT(ISERROR(SEARCH(("SI"),(T9))))</formula>
    </cfRule>
    <cfRule type="cellIs" dxfId="710" priority="38" operator="equal">
      <formula>"NO"</formula>
    </cfRule>
    <cfRule type="containsText" dxfId="709" priority="39" operator="containsText" text="SI">
      <formula>NOT(ISERROR(SEARCH(("SI"),(T9))))</formula>
    </cfRule>
  </conditionalFormatting>
  <conditionalFormatting sqref="T18">
    <cfRule type="cellIs" dxfId="708" priority="16" operator="equal">
      <formula>"NO"</formula>
    </cfRule>
  </conditionalFormatting>
  <conditionalFormatting sqref="T19:T23 T36:T42">
    <cfRule type="containsText" dxfId="707" priority="26" operator="containsText" text="SI">
      <formula>NOT(ISERROR(SEARCH(("SI"),(T19))))</formula>
    </cfRule>
    <cfRule type="cellIs" dxfId="706" priority="27" operator="equal">
      <formula>"NO"</formula>
    </cfRule>
    <cfRule type="containsText" dxfId="705" priority="28" operator="containsText" text="SI">
      <formula>NOT(ISERROR(SEARCH(("SI"),(T19))))</formula>
    </cfRule>
  </conditionalFormatting>
  <conditionalFormatting sqref="T26:T34">
    <cfRule type="containsText" dxfId="704" priority="4" operator="containsText" text="SI">
      <formula>NOT(ISERROR(SEARCH(("SI"),(T26))))</formula>
    </cfRule>
    <cfRule type="cellIs" dxfId="703" priority="5" operator="equal">
      <formula>"NO"</formula>
    </cfRule>
    <cfRule type="containsText" dxfId="702" priority="6" operator="containsText" text="SI">
      <formula>NOT(ISERROR(SEARCH(("SI"),(T26))))</formula>
    </cfRule>
  </conditionalFormatting>
  <conditionalFormatting sqref="T35">
    <cfRule type="cellIs" dxfId="701" priority="2" operator="equal">
      <formula>"NO"</formula>
    </cfRule>
  </conditionalFormatting>
  <dataValidations count="4">
    <dataValidation type="list" allowBlank="1" showErrorMessage="1" sqref="K9:K10 K13 K26:K27 K30 K40:K41" xr:uid="{00000000-0002-0000-0700-000000000000}">
      <formula1>NIVELEXPOSICION</formula1>
    </dataValidation>
    <dataValidation type="list" allowBlank="1" showErrorMessage="1" sqref="I9:I10 I13 I26:I27 I30" xr:uid="{00000000-0002-0000-0700-000001000000}">
      <formula1>NIVELDEFICIENCIA</formula1>
    </dataValidation>
    <dataValidation type="list" allowBlank="1" showErrorMessage="1" sqref="B9 B26 T9:T23 Y9:Y23 T26:T42 Y26:Y42" xr:uid="{00000000-0002-0000-0700-000002000000}">
      <formula1>RUTINARIA</formula1>
    </dataValidation>
    <dataValidation type="list" allowBlank="1" showErrorMessage="1" sqref="O9:O10 O13 O26:O27 O30" xr:uid="{00000000-0002-0000-0700-000003000000}">
      <formula1>NIVELCONSECUENCIA</formula1>
    </dataValidation>
  </dataValidations>
  <printOptions horizontalCentered="1"/>
  <pageMargins left="0.23622047244094491" right="0.23622047244094491" top="0.39370078740157483" bottom="0.39370078740157483" header="0" footer="0"/>
  <pageSetup scale="30" fitToHeight="0" orientation="landscape" r:id="rId1"/>
  <headerFooter>
    <oddFooter>&amp;R&amp;P</oddFooter>
  </headerFooter>
  <rowBreaks count="1" manualBreakCount="1">
    <brk id="23" max="30" man="1"/>
  </rowBreaks>
  <drawing r:id="rId2"/>
  <extLst>
    <ext xmlns:x14="http://schemas.microsoft.com/office/spreadsheetml/2009/9/main" uri="{78C0D931-6437-407d-A8EE-F0AAD7539E65}">
      <x14:conditionalFormattings>
        <x14:conditionalFormatting xmlns:xm="http://schemas.microsoft.com/office/excel/2006/main">
          <x14:cfRule type="containsText" priority="15" operator="containsText" text="SI" id="{4C948B49-E0C6-4219-A8E9-FFE55A998A8A}">
            <xm:f>NOT(ISERROR(SEARCH(("SI"),('1. SEV CIU'!T18))))</xm:f>
            <x14:dxf>
              <fill>
                <patternFill patternType="solid">
                  <fgColor rgb="FF92D050"/>
                  <bgColor rgb="FF92D050"/>
                </patternFill>
              </fill>
            </x14:dxf>
          </x14:cfRule>
          <x14:cfRule type="containsText" priority="17" operator="containsText" text="SI" id="{677162B7-D414-4851-9847-B419E82ACE12}">
            <xm:f>NOT(ISERROR(SEARCH(("SI"),('1. SEV CIU'!T18))))</xm:f>
            <x14:dxf>
              <fill>
                <patternFill patternType="solid">
                  <fgColor rgb="FFFF0000"/>
                  <bgColor rgb="FFFF0000"/>
                </patternFill>
              </fill>
            </x14:dxf>
          </x14:cfRule>
          <xm:sqref>T18</xm:sqref>
        </x14:conditionalFormatting>
        <x14:conditionalFormatting xmlns:xm="http://schemas.microsoft.com/office/excel/2006/main">
          <x14:cfRule type="containsText" priority="1" operator="containsText" text="SI" id="{12DFC946-2CBB-44A6-AEC6-3C6BA8985239}">
            <xm:f>NOT(ISERROR(SEARCH(("SI"),('1. SEV CIU'!T33))))</xm:f>
            <x14:dxf>
              <fill>
                <patternFill patternType="solid">
                  <fgColor rgb="FF92D050"/>
                  <bgColor rgb="FF92D050"/>
                </patternFill>
              </fill>
            </x14:dxf>
          </x14:cfRule>
          <x14:cfRule type="containsText" priority="3" operator="containsText" text="SI" id="{DBB4A4F9-CDF3-45D9-80C2-CFE0D624F00E}">
            <xm:f>NOT(ISERROR(SEARCH(("SI"),('1. SEV CIU'!T33))))</xm:f>
            <x14:dxf>
              <fill>
                <patternFill patternType="solid">
                  <fgColor rgb="FFFF0000"/>
                  <bgColor rgb="FFFF0000"/>
                </patternFill>
              </fill>
            </x14:dxf>
          </x14:cfRule>
          <xm:sqref>T35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pageSetUpPr fitToPage="1"/>
  </sheetPr>
  <dimension ref="B1:AR1011"/>
  <sheetViews>
    <sheetView showGridLines="0" view="pageBreakPreview" topLeftCell="A8" zoomScale="90" zoomScaleNormal="75" zoomScaleSheetLayoutView="90" workbookViewId="0">
      <selection activeCell="L9" sqref="L9"/>
    </sheetView>
  </sheetViews>
  <sheetFormatPr defaultColWidth="12.625" defaultRowHeight="15" customHeight="1"/>
  <cols>
    <col min="1" max="1" width="22.25" style="73" customWidth="1"/>
    <col min="2" max="2" width="1.625" style="73" customWidth="1"/>
    <col min="3" max="3" width="20.125" style="73" customWidth="1"/>
    <col min="4" max="4" width="4.625" style="73" customWidth="1"/>
    <col min="5" max="5" width="12.125" style="73" customWidth="1"/>
    <col min="6" max="6" width="13.875" style="85" customWidth="1"/>
    <col min="7" max="7" width="19.25" style="73" customWidth="1"/>
    <col min="8" max="8" width="20.25" style="73" customWidth="1"/>
    <col min="9" max="9" width="20.125" style="73" customWidth="1"/>
    <col min="10" max="10" width="25.375" style="73" customWidth="1"/>
    <col min="11" max="12" width="3.875" style="73" customWidth="1"/>
    <col min="13" max="14" width="3.5" style="73" customWidth="1"/>
    <col min="15" max="15" width="5" style="73" customWidth="1"/>
    <col min="16" max="16" width="5.125" style="73" customWidth="1"/>
    <col min="17" max="17" width="4" style="73" customWidth="1"/>
    <col min="18" max="18" width="3.625" style="73" customWidth="1"/>
    <col min="19" max="19" width="4.375" style="73" customWidth="1"/>
    <col min="20" max="20" width="5.875" style="73" customWidth="1"/>
    <col min="21" max="21" width="10.125" style="73" customWidth="1"/>
    <col min="22" max="22" width="14.125" style="73" customWidth="1"/>
    <col min="23" max="25" width="6.25" style="73" customWidth="1"/>
    <col min="26" max="26" width="13.375" style="73" customWidth="1"/>
    <col min="27" max="27" width="6.875" style="73" customWidth="1"/>
    <col min="28" max="28" width="14.75" style="73" customWidth="1"/>
    <col min="29" max="30" width="16.875" style="73" customWidth="1"/>
    <col min="31" max="31" width="27" style="73" customWidth="1"/>
    <col min="32" max="32" width="16.875" style="73" customWidth="1"/>
    <col min="33" max="33" width="17" style="73" customWidth="1"/>
    <col min="34" max="44" width="10" style="73" customWidth="1"/>
    <col min="45" max="16384" width="12.625" style="73"/>
  </cols>
  <sheetData>
    <row r="1" spans="3:44" ht="8.25" customHeight="1">
      <c r="D1" s="74"/>
      <c r="E1" s="74"/>
      <c r="F1" s="75"/>
      <c r="G1" s="74"/>
      <c r="H1" s="74"/>
      <c r="I1" s="74">
        <f>12*5</f>
        <v>60</v>
      </c>
      <c r="J1" s="74"/>
      <c r="K1" s="74"/>
      <c r="L1" s="74"/>
      <c r="M1" s="74"/>
      <c r="N1" s="74"/>
      <c r="O1" s="74"/>
      <c r="P1" s="74"/>
      <c r="Q1" s="74"/>
      <c r="R1" s="74"/>
      <c r="S1" s="74"/>
      <c r="T1" s="74"/>
      <c r="U1" s="74"/>
      <c r="V1" s="74"/>
      <c r="W1" s="74"/>
      <c r="X1" s="74"/>
      <c r="Y1" s="74"/>
      <c r="Z1" s="74"/>
      <c r="AA1" s="76"/>
      <c r="AB1" s="74"/>
      <c r="AC1" s="74"/>
      <c r="AD1" s="74"/>
      <c r="AE1" s="74"/>
      <c r="AF1" s="74"/>
      <c r="AG1" s="74"/>
      <c r="AH1" s="74"/>
      <c r="AI1" s="74"/>
      <c r="AJ1" s="74"/>
      <c r="AK1" s="74"/>
      <c r="AL1" s="74"/>
      <c r="AM1" s="74"/>
      <c r="AN1" s="74"/>
      <c r="AO1" s="74"/>
      <c r="AP1" s="74"/>
      <c r="AQ1" s="74"/>
    </row>
    <row r="2" spans="3:44" ht="63" customHeight="1">
      <c r="C2" s="482" t="s">
        <v>88</v>
      </c>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4"/>
      <c r="AH2" s="74"/>
      <c r="AI2" s="74"/>
      <c r="AJ2" s="74"/>
      <c r="AK2" s="74"/>
      <c r="AL2" s="74"/>
      <c r="AM2" s="74"/>
      <c r="AN2" s="74"/>
      <c r="AO2" s="74"/>
      <c r="AP2" s="74"/>
      <c r="AQ2" s="74"/>
    </row>
    <row r="3" spans="3:44" s="78" customFormat="1" ht="22.5" customHeight="1">
      <c r="C3" s="485" t="s">
        <v>312</v>
      </c>
      <c r="D3" s="486"/>
      <c r="E3" s="486"/>
      <c r="F3" s="487" t="s">
        <v>313</v>
      </c>
      <c r="G3" s="487"/>
      <c r="H3" s="487"/>
      <c r="I3" s="488"/>
      <c r="J3" s="489"/>
      <c r="K3" s="490"/>
      <c r="L3" s="490"/>
      <c r="M3" s="491"/>
      <c r="N3" s="491"/>
      <c r="O3" s="491"/>
      <c r="P3" s="491"/>
      <c r="Q3" s="491"/>
      <c r="R3" s="485" t="s">
        <v>316</v>
      </c>
      <c r="S3" s="486"/>
      <c r="T3" s="486"/>
      <c r="U3" s="486"/>
      <c r="V3" s="487" t="s">
        <v>317</v>
      </c>
      <c r="W3" s="487"/>
      <c r="X3" s="492"/>
      <c r="Y3" s="492"/>
      <c r="AD3" s="461" t="s">
        <v>318</v>
      </c>
      <c r="AE3" s="461"/>
      <c r="AF3" s="55" t="s">
        <v>319</v>
      </c>
      <c r="AG3" s="358">
        <v>4</v>
      </c>
      <c r="AH3" s="74"/>
      <c r="AI3" s="74"/>
      <c r="AJ3" s="74"/>
      <c r="AK3" s="74"/>
      <c r="AL3" s="74"/>
      <c r="AM3" s="74"/>
      <c r="AN3" s="74"/>
      <c r="AO3" s="74"/>
      <c r="AP3" s="74"/>
      <c r="AQ3" s="74"/>
    </row>
    <row r="4" spans="3:44" s="78" customFormat="1" ht="22.5" customHeight="1">
      <c r="C4" s="508" t="s">
        <v>320</v>
      </c>
      <c r="D4" s="495"/>
      <c r="E4" s="509" t="s">
        <v>434</v>
      </c>
      <c r="F4" s="510"/>
      <c r="G4" s="510"/>
      <c r="H4" s="510"/>
      <c r="I4" s="511"/>
      <c r="J4" s="79"/>
      <c r="K4" s="224"/>
      <c r="L4" s="225"/>
      <c r="M4" s="225"/>
      <c r="N4" s="225"/>
      <c r="O4" s="225"/>
      <c r="P4" s="225"/>
      <c r="Q4" s="225"/>
      <c r="R4" s="225"/>
      <c r="S4" s="225"/>
      <c r="T4" s="225"/>
      <c r="U4" s="225"/>
      <c r="V4" s="494" t="s">
        <v>322</v>
      </c>
      <c r="W4" s="495"/>
      <c r="X4" s="493" t="s">
        <v>435</v>
      </c>
      <c r="Y4" s="493"/>
      <c r="Z4" s="493"/>
      <c r="AA4" s="493"/>
      <c r="AB4" s="493"/>
      <c r="AC4" s="493"/>
      <c r="AD4" s="493"/>
      <c r="AE4" s="493"/>
      <c r="AF4" s="445" t="s">
        <v>324</v>
      </c>
      <c r="AG4" s="445"/>
      <c r="AH4" s="80"/>
      <c r="AI4" s="80"/>
      <c r="AJ4" s="80"/>
      <c r="AK4" s="80"/>
      <c r="AL4" s="80"/>
      <c r="AM4" s="80"/>
      <c r="AN4" s="80"/>
      <c r="AO4" s="80"/>
      <c r="AP4" s="80"/>
      <c r="AQ4" s="80"/>
    </row>
    <row r="5" spans="3:44" s="78" customFormat="1" ht="22.5" customHeight="1">
      <c r="C5" s="508" t="s">
        <v>325</v>
      </c>
      <c r="D5" s="495"/>
      <c r="E5" s="509" t="s">
        <v>436</v>
      </c>
      <c r="F5" s="510"/>
      <c r="G5" s="510"/>
      <c r="H5" s="510"/>
      <c r="I5" s="510"/>
      <c r="J5" s="510"/>
      <c r="K5" s="510"/>
      <c r="L5" s="510"/>
      <c r="M5" s="510"/>
      <c r="N5" s="510"/>
      <c r="O5" s="510"/>
      <c r="P5" s="510"/>
      <c r="Q5" s="510"/>
      <c r="R5" s="510"/>
      <c r="S5" s="510"/>
      <c r="T5" s="510"/>
      <c r="U5" s="510"/>
      <c r="V5" s="510"/>
      <c r="W5" s="510"/>
      <c r="X5" s="510"/>
      <c r="Y5" s="510"/>
      <c r="Z5" s="510"/>
      <c r="AA5" s="510"/>
      <c r="AB5" s="510"/>
      <c r="AC5" s="510"/>
      <c r="AD5" s="510"/>
      <c r="AE5" s="510"/>
      <c r="AF5" s="510"/>
      <c r="AG5" s="511"/>
      <c r="AH5" s="80"/>
      <c r="AI5" s="80"/>
      <c r="AJ5" s="80"/>
      <c r="AK5" s="80"/>
      <c r="AL5" s="80"/>
      <c r="AM5" s="80"/>
      <c r="AN5" s="80"/>
      <c r="AO5" s="80"/>
      <c r="AP5" s="80"/>
      <c r="AQ5" s="80"/>
    </row>
    <row r="6" spans="3:44">
      <c r="C6" s="81" t="s">
        <v>327</v>
      </c>
      <c r="D6" s="472" t="s">
        <v>328</v>
      </c>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3"/>
      <c r="AH6" s="80"/>
      <c r="AI6" s="80"/>
      <c r="AJ6" s="80"/>
      <c r="AK6" s="80"/>
      <c r="AL6" s="80"/>
      <c r="AM6" s="80"/>
      <c r="AN6" s="80"/>
      <c r="AO6" s="80"/>
      <c r="AP6" s="80"/>
      <c r="AQ6" s="80"/>
      <c r="AR6" s="80"/>
    </row>
    <row r="7" spans="3:44" ht="42.75" customHeight="1">
      <c r="C7" s="478" t="s">
        <v>329</v>
      </c>
      <c r="D7" s="436" t="s">
        <v>330</v>
      </c>
      <c r="E7" s="480" t="s">
        <v>101</v>
      </c>
      <c r="F7" s="481"/>
      <c r="G7" s="466" t="s">
        <v>102</v>
      </c>
      <c r="H7" s="512" t="s">
        <v>103</v>
      </c>
      <c r="I7" s="513"/>
      <c r="J7" s="514"/>
      <c r="K7" s="468" t="s">
        <v>104</v>
      </c>
      <c r="L7" s="469"/>
      <c r="M7" s="469"/>
      <c r="N7" s="469"/>
      <c r="O7" s="469"/>
      <c r="P7" s="469"/>
      <c r="Q7" s="469"/>
      <c r="R7" s="469"/>
      <c r="S7" s="469"/>
      <c r="T7" s="469"/>
      <c r="U7" s="470"/>
      <c r="V7" s="94" t="s">
        <v>331</v>
      </c>
      <c r="W7" s="505" t="s">
        <v>107</v>
      </c>
      <c r="X7" s="506"/>
      <c r="Y7" s="507"/>
      <c r="Z7" s="496" t="s">
        <v>108</v>
      </c>
      <c r="AA7" s="498" t="s">
        <v>109</v>
      </c>
      <c r="AB7" s="500" t="s">
        <v>110</v>
      </c>
      <c r="AC7" s="501"/>
      <c r="AD7" s="501"/>
      <c r="AE7" s="501"/>
      <c r="AF7" s="502"/>
      <c r="AG7" s="503" t="s">
        <v>111</v>
      </c>
      <c r="AH7" s="80"/>
      <c r="AI7" s="80"/>
      <c r="AJ7" s="80"/>
      <c r="AK7" s="80"/>
      <c r="AL7" s="80"/>
      <c r="AM7" s="80"/>
      <c r="AN7" s="80"/>
      <c r="AO7" s="80"/>
      <c r="AP7" s="80"/>
      <c r="AQ7" s="80"/>
      <c r="AR7" s="80"/>
    </row>
    <row r="8" spans="3:44" ht="135" customHeight="1">
      <c r="C8" s="479"/>
      <c r="D8" s="515"/>
      <c r="E8" s="173" t="s">
        <v>332</v>
      </c>
      <c r="F8" s="174" t="s">
        <v>333</v>
      </c>
      <c r="G8" s="467"/>
      <c r="H8" s="175" t="s">
        <v>114</v>
      </c>
      <c r="I8" s="175" t="s">
        <v>115</v>
      </c>
      <c r="J8" s="175" t="s">
        <v>116</v>
      </c>
      <c r="K8" s="474" t="s">
        <v>117</v>
      </c>
      <c r="L8" s="475"/>
      <c r="M8" s="474" t="s">
        <v>118</v>
      </c>
      <c r="N8" s="475"/>
      <c r="O8" s="176" t="s">
        <v>119</v>
      </c>
      <c r="P8" s="176" t="s">
        <v>334</v>
      </c>
      <c r="Q8" s="474" t="s">
        <v>120</v>
      </c>
      <c r="R8" s="475"/>
      <c r="S8" s="176" t="s">
        <v>335</v>
      </c>
      <c r="T8" s="476" t="s">
        <v>336</v>
      </c>
      <c r="U8" s="477"/>
      <c r="V8" s="177" t="s">
        <v>122</v>
      </c>
      <c r="W8" s="178" t="s">
        <v>123</v>
      </c>
      <c r="X8" s="178" t="s">
        <v>124</v>
      </c>
      <c r="Y8" s="178" t="s">
        <v>125</v>
      </c>
      <c r="Z8" s="497"/>
      <c r="AA8" s="499"/>
      <c r="AB8" s="157" t="s">
        <v>126</v>
      </c>
      <c r="AC8" s="157" t="s">
        <v>127</v>
      </c>
      <c r="AD8" s="157" t="s">
        <v>128</v>
      </c>
      <c r="AE8" s="158" t="s">
        <v>129</v>
      </c>
      <c r="AF8" s="157" t="s">
        <v>130</v>
      </c>
      <c r="AG8" s="504"/>
      <c r="AH8" s="80"/>
      <c r="AI8" s="80"/>
      <c r="AJ8" s="80"/>
      <c r="AK8" s="80"/>
      <c r="AL8" s="80"/>
      <c r="AM8" s="80"/>
      <c r="AN8" s="80"/>
      <c r="AO8" s="80"/>
      <c r="AP8" s="80"/>
      <c r="AQ8" s="80"/>
      <c r="AR8" s="80"/>
    </row>
    <row r="9" spans="3:44" s="327" customFormat="1" ht="125.25">
      <c r="C9" s="471" t="s">
        <v>437</v>
      </c>
      <c r="D9" s="328" t="s">
        <v>4</v>
      </c>
      <c r="E9" s="328" t="s">
        <v>17</v>
      </c>
      <c r="F9" s="328" t="s">
        <v>438</v>
      </c>
      <c r="G9" s="328" t="s">
        <v>439</v>
      </c>
      <c r="H9" s="328" t="s">
        <v>440</v>
      </c>
      <c r="I9" s="328" t="s">
        <v>441</v>
      </c>
      <c r="J9" s="328" t="s">
        <v>442</v>
      </c>
      <c r="K9" s="328">
        <v>6</v>
      </c>
      <c r="L9" s="346" t="str">
        <f t="shared" ref="L9:L24" si="0">IF(K9=10,"MUY ALTO",IF(K9=6,"ALTO",IF(K9=2,"MEDIO",IF(K9=1,"BAJO",0))))</f>
        <v>ALTO</v>
      </c>
      <c r="M9" s="328">
        <v>2</v>
      </c>
      <c r="N9" s="346" t="str">
        <f t="shared" ref="N9:N24" si="1">IF(M9=4,"CONTINUA",IF(M9=3,"FRECUENTE",IF(M9=2,"OCASIONAL",IF(M9=1,"ESPORADICA",0))))</f>
        <v>OCASIONAL</v>
      </c>
      <c r="O9" s="328">
        <f t="shared" ref="O9:O24" si="2">+K9*M9</f>
        <v>12</v>
      </c>
      <c r="P9" s="346" t="str">
        <f t="shared" ref="P9:P24" si="3">IF(O9&gt;=24,"MUY ALTO",IF(O9&gt;=10,"ALTO",IF(O9&gt;=6,"MEDIO",IF(O9&gt;=1,"BAJO",0))))</f>
        <v>ALTO</v>
      </c>
      <c r="Q9" s="328">
        <v>25</v>
      </c>
      <c r="R9" s="346" t="str">
        <f t="shared" ref="R9:R24" si="4">IF(Q9=100,"MORTAL O CATASTROFICO",IF(Q9=60,"MUY GRAVE",IF(Q9=25,"GRAVE",IF(Q9=10,"LEVE",0))))</f>
        <v>GRAVE</v>
      </c>
      <c r="S9" s="328">
        <f t="shared" ref="S9:S24" si="5">+O9*Q9</f>
        <v>300</v>
      </c>
      <c r="T9" s="328" t="str">
        <f t="shared" ref="T9:T24" si="6">+IF(S9=0,"",IF(S9&lt;21,"IV",IF(S9&lt;121,"III",IF(S9&lt;501,"II",IF(S9&lt;4001,"I","")))))</f>
        <v>II</v>
      </c>
      <c r="U9" s="328" t="str">
        <f t="shared" ref="U9:U24" si="7">+IF(T9=0,"",IF(T9="I","No Aceptable.",IF(T9="II","No Aceptable  o Aceptable con control específico.",IF(T9="III","Aceptable.",IF(T9="IV","Aceptable","")))))</f>
        <v>No Aceptable  o Aceptable con control específico.</v>
      </c>
      <c r="V9" s="328" t="s">
        <v>4</v>
      </c>
      <c r="W9" s="328">
        <v>19</v>
      </c>
      <c r="X9" s="328">
        <v>163</v>
      </c>
      <c r="Y9" s="328">
        <f t="shared" ref="Y9:Y24" si="8">SUM(W9:X9)</f>
        <v>182</v>
      </c>
      <c r="Z9" s="328" t="s">
        <v>443</v>
      </c>
      <c r="AA9" s="328" t="s">
        <v>4</v>
      </c>
      <c r="AB9" s="328" t="s">
        <v>444</v>
      </c>
      <c r="AC9" s="328" t="s">
        <v>444</v>
      </c>
      <c r="AD9" s="328" t="s">
        <v>444</v>
      </c>
      <c r="AE9" s="328" t="s">
        <v>445</v>
      </c>
      <c r="AF9" s="328" t="s">
        <v>444</v>
      </c>
      <c r="AG9" s="332"/>
    </row>
    <row r="10" spans="3:44" s="327" customFormat="1" ht="96">
      <c r="C10" s="471"/>
      <c r="D10" s="328" t="s">
        <v>4</v>
      </c>
      <c r="E10" s="328" t="s">
        <v>446</v>
      </c>
      <c r="F10" s="328" t="s">
        <v>447</v>
      </c>
      <c r="G10" s="344" t="s">
        <v>448</v>
      </c>
      <c r="H10" s="328" t="s">
        <v>444</v>
      </c>
      <c r="I10" s="328" t="s">
        <v>444</v>
      </c>
      <c r="J10" s="328" t="s">
        <v>449</v>
      </c>
      <c r="K10" s="328">
        <v>2</v>
      </c>
      <c r="L10" s="346" t="str">
        <f t="shared" si="0"/>
        <v>MEDIO</v>
      </c>
      <c r="M10" s="328">
        <v>3</v>
      </c>
      <c r="N10" s="346" t="str">
        <f t="shared" si="1"/>
        <v>FRECUENTE</v>
      </c>
      <c r="O10" s="328">
        <f t="shared" si="2"/>
        <v>6</v>
      </c>
      <c r="P10" s="346" t="str">
        <f t="shared" si="3"/>
        <v>MEDIO</v>
      </c>
      <c r="Q10" s="328">
        <v>10</v>
      </c>
      <c r="R10" s="346" t="str">
        <f t="shared" si="4"/>
        <v>LEVE</v>
      </c>
      <c r="S10" s="328">
        <f t="shared" si="5"/>
        <v>60</v>
      </c>
      <c r="T10" s="328" t="str">
        <f t="shared" si="6"/>
        <v>III</v>
      </c>
      <c r="U10" s="328" t="str">
        <f t="shared" si="7"/>
        <v>Aceptable.</v>
      </c>
      <c r="V10" s="328" t="s">
        <v>4</v>
      </c>
      <c r="W10" s="328">
        <v>19</v>
      </c>
      <c r="X10" s="328">
        <v>163</v>
      </c>
      <c r="Y10" s="328">
        <f t="shared" si="8"/>
        <v>182</v>
      </c>
      <c r="Z10" s="328" t="s">
        <v>450</v>
      </c>
      <c r="AA10" s="328" t="s">
        <v>4</v>
      </c>
      <c r="AB10" s="328" t="s">
        <v>444</v>
      </c>
      <c r="AC10" s="328" t="s">
        <v>444</v>
      </c>
      <c r="AD10" s="328" t="s">
        <v>444</v>
      </c>
      <c r="AE10" s="328" t="s">
        <v>451</v>
      </c>
      <c r="AF10" s="328" t="s">
        <v>444</v>
      </c>
      <c r="AG10" s="332"/>
    </row>
    <row r="11" spans="3:44" s="327" customFormat="1" ht="60">
      <c r="C11" s="471"/>
      <c r="D11" s="328" t="s">
        <v>4</v>
      </c>
      <c r="E11" s="328" t="s">
        <v>446</v>
      </c>
      <c r="F11" s="328" t="s">
        <v>452</v>
      </c>
      <c r="G11" s="344" t="s">
        <v>453</v>
      </c>
      <c r="H11" s="328" t="s">
        <v>454</v>
      </c>
      <c r="I11" s="328" t="s">
        <v>455</v>
      </c>
      <c r="J11" s="328" t="s">
        <v>449</v>
      </c>
      <c r="K11" s="328">
        <v>2</v>
      </c>
      <c r="L11" s="346" t="str">
        <f t="shared" si="0"/>
        <v>MEDIO</v>
      </c>
      <c r="M11" s="328">
        <v>3</v>
      </c>
      <c r="N11" s="346" t="str">
        <f t="shared" si="1"/>
        <v>FRECUENTE</v>
      </c>
      <c r="O11" s="328">
        <f t="shared" si="2"/>
        <v>6</v>
      </c>
      <c r="P11" s="346" t="str">
        <f t="shared" si="3"/>
        <v>MEDIO</v>
      </c>
      <c r="Q11" s="328">
        <v>10</v>
      </c>
      <c r="R11" s="346" t="str">
        <f t="shared" si="4"/>
        <v>LEVE</v>
      </c>
      <c r="S11" s="328">
        <f t="shared" si="5"/>
        <v>60</v>
      </c>
      <c r="T11" s="328" t="str">
        <f t="shared" si="6"/>
        <v>III</v>
      </c>
      <c r="U11" s="328" t="str">
        <f t="shared" si="7"/>
        <v>Aceptable.</v>
      </c>
      <c r="V11" s="328" t="s">
        <v>4</v>
      </c>
      <c r="W11" s="328">
        <v>19</v>
      </c>
      <c r="X11" s="328">
        <v>163</v>
      </c>
      <c r="Y11" s="328">
        <f t="shared" si="8"/>
        <v>182</v>
      </c>
      <c r="Z11" s="328" t="s">
        <v>456</v>
      </c>
      <c r="AA11" s="328" t="s">
        <v>4</v>
      </c>
      <c r="AB11" s="328" t="s">
        <v>444</v>
      </c>
      <c r="AC11" s="328" t="s">
        <v>444</v>
      </c>
      <c r="AD11" s="328" t="s">
        <v>444</v>
      </c>
      <c r="AE11" s="328" t="s">
        <v>457</v>
      </c>
      <c r="AF11" s="328" t="s">
        <v>444</v>
      </c>
      <c r="AG11" s="332"/>
    </row>
    <row r="12" spans="3:44" s="327" customFormat="1" ht="72.400000000000006" customHeight="1">
      <c r="C12" s="471"/>
      <c r="D12" s="328" t="s">
        <v>4</v>
      </c>
      <c r="E12" s="328" t="s">
        <v>26</v>
      </c>
      <c r="F12" s="328" t="s">
        <v>79</v>
      </c>
      <c r="G12" s="328" t="s">
        <v>458</v>
      </c>
      <c r="H12" s="328" t="s">
        <v>444</v>
      </c>
      <c r="I12" s="328" t="s">
        <v>459</v>
      </c>
      <c r="J12" s="328" t="s">
        <v>460</v>
      </c>
      <c r="K12" s="328">
        <v>1</v>
      </c>
      <c r="L12" s="346" t="str">
        <f t="shared" si="0"/>
        <v>BAJO</v>
      </c>
      <c r="M12" s="328">
        <v>2</v>
      </c>
      <c r="N12" s="346" t="str">
        <f t="shared" si="1"/>
        <v>OCASIONAL</v>
      </c>
      <c r="O12" s="328">
        <f t="shared" si="2"/>
        <v>2</v>
      </c>
      <c r="P12" s="346" t="str">
        <f t="shared" si="3"/>
        <v>BAJO</v>
      </c>
      <c r="Q12" s="328">
        <v>10</v>
      </c>
      <c r="R12" s="346" t="str">
        <f t="shared" si="4"/>
        <v>LEVE</v>
      </c>
      <c r="S12" s="328">
        <f t="shared" si="5"/>
        <v>20</v>
      </c>
      <c r="T12" s="328" t="str">
        <f t="shared" si="6"/>
        <v>IV</v>
      </c>
      <c r="U12" s="328" t="str">
        <f t="shared" si="7"/>
        <v>Aceptable</v>
      </c>
      <c r="V12" s="328" t="s">
        <v>4</v>
      </c>
      <c r="W12" s="328">
        <v>19</v>
      </c>
      <c r="X12" s="328">
        <v>163</v>
      </c>
      <c r="Y12" s="328">
        <f t="shared" si="8"/>
        <v>182</v>
      </c>
      <c r="Z12" s="329" t="s">
        <v>461</v>
      </c>
      <c r="AA12" s="328" t="s">
        <v>4</v>
      </c>
      <c r="AB12" s="328" t="s">
        <v>444</v>
      </c>
      <c r="AC12" s="328" t="s">
        <v>444</v>
      </c>
      <c r="AD12" s="328" t="s">
        <v>444</v>
      </c>
      <c r="AE12" s="329" t="s">
        <v>462</v>
      </c>
      <c r="AF12" s="328" t="s">
        <v>444</v>
      </c>
      <c r="AG12" s="350"/>
    </row>
    <row r="13" spans="3:44" s="327" customFormat="1" ht="75.400000000000006" customHeight="1">
      <c r="C13" s="471"/>
      <c r="D13" s="328" t="s">
        <v>4</v>
      </c>
      <c r="E13" s="328" t="s">
        <v>26</v>
      </c>
      <c r="F13" s="328" t="s">
        <v>463</v>
      </c>
      <c r="G13" s="328" t="s">
        <v>458</v>
      </c>
      <c r="H13" s="328" t="s">
        <v>444</v>
      </c>
      <c r="I13" s="328" t="s">
        <v>459</v>
      </c>
      <c r="J13" s="328" t="s">
        <v>460</v>
      </c>
      <c r="K13" s="328">
        <v>1</v>
      </c>
      <c r="L13" s="346" t="str">
        <f t="shared" si="0"/>
        <v>BAJO</v>
      </c>
      <c r="M13" s="328">
        <v>2</v>
      </c>
      <c r="N13" s="346" t="str">
        <f t="shared" si="1"/>
        <v>OCASIONAL</v>
      </c>
      <c r="O13" s="328">
        <f>+K13*M13</f>
        <v>2</v>
      </c>
      <c r="P13" s="346" t="str">
        <f t="shared" si="3"/>
        <v>BAJO</v>
      </c>
      <c r="Q13" s="328">
        <v>10</v>
      </c>
      <c r="R13" s="346" t="str">
        <f t="shared" si="4"/>
        <v>LEVE</v>
      </c>
      <c r="S13" s="328">
        <f t="shared" si="5"/>
        <v>20</v>
      </c>
      <c r="T13" s="328" t="str">
        <f t="shared" si="6"/>
        <v>IV</v>
      </c>
      <c r="U13" s="328" t="str">
        <f t="shared" si="7"/>
        <v>Aceptable</v>
      </c>
      <c r="V13" s="328" t="s">
        <v>4</v>
      </c>
      <c r="W13" s="328">
        <v>19</v>
      </c>
      <c r="X13" s="328">
        <v>163</v>
      </c>
      <c r="Y13" s="328">
        <f t="shared" si="8"/>
        <v>182</v>
      </c>
      <c r="Z13" s="329" t="s">
        <v>461</v>
      </c>
      <c r="AA13" s="328" t="s">
        <v>4</v>
      </c>
      <c r="AB13" s="328" t="s">
        <v>444</v>
      </c>
      <c r="AC13" s="328" t="s">
        <v>444</v>
      </c>
      <c r="AD13" s="328" t="s">
        <v>444</v>
      </c>
      <c r="AE13" s="329" t="s">
        <v>462</v>
      </c>
      <c r="AF13" s="328" t="s">
        <v>444</v>
      </c>
      <c r="AG13" s="332"/>
    </row>
    <row r="14" spans="3:44" s="327" customFormat="1" ht="99" customHeight="1">
      <c r="C14" s="471"/>
      <c r="D14" s="328"/>
      <c r="E14" s="221" t="s">
        <v>76</v>
      </c>
      <c r="F14" s="222" t="s">
        <v>23</v>
      </c>
      <c r="G14" s="221" t="s">
        <v>426</v>
      </c>
      <c r="H14" s="221" t="s">
        <v>427</v>
      </c>
      <c r="I14" s="221" t="s">
        <v>428</v>
      </c>
      <c r="J14" s="221" t="s">
        <v>429</v>
      </c>
      <c r="K14" s="98">
        <v>2</v>
      </c>
      <c r="L14" s="346" t="str">
        <f t="shared" si="0"/>
        <v>MEDIO</v>
      </c>
      <c r="M14" s="98">
        <v>3</v>
      </c>
      <c r="N14" s="346" t="str">
        <f t="shared" si="1"/>
        <v>FRECUENTE</v>
      </c>
      <c r="O14" s="328">
        <f>+K14*M14</f>
        <v>6</v>
      </c>
      <c r="P14" s="346" t="str">
        <f t="shared" si="3"/>
        <v>MEDIO</v>
      </c>
      <c r="Q14" s="98">
        <v>100</v>
      </c>
      <c r="R14" s="346" t="str">
        <f t="shared" si="4"/>
        <v>MORTAL O CATASTROFICO</v>
      </c>
      <c r="S14" s="328">
        <f t="shared" si="5"/>
        <v>600</v>
      </c>
      <c r="T14" s="90" t="str">
        <f t="shared" si="6"/>
        <v>I</v>
      </c>
      <c r="U14" s="99" t="str">
        <f t="shared" ref="U14" si="9">+IF(T14=0,"",IF(T14="I","No Aceptable",IF(T14="II","No Aceptable  o Aceptable con control específico",IF(T14="III","Aceptable",IF(T14="IV","Aceptable","")))))</f>
        <v>No Aceptable</v>
      </c>
      <c r="V14" s="99" t="s">
        <v>4</v>
      </c>
      <c r="W14" s="382"/>
      <c r="X14" s="382"/>
      <c r="Y14" s="382"/>
      <c r="Z14" s="329" t="s">
        <v>464</v>
      </c>
      <c r="AA14" s="328" t="s">
        <v>4</v>
      </c>
      <c r="AB14" s="328" t="s">
        <v>444</v>
      </c>
      <c r="AC14" s="328" t="s">
        <v>444</v>
      </c>
      <c r="AD14" s="98" t="s">
        <v>383</v>
      </c>
      <c r="AE14" s="110" t="s">
        <v>430</v>
      </c>
      <c r="AF14" s="90" t="s">
        <v>431</v>
      </c>
      <c r="AG14" s="383" t="s">
        <v>465</v>
      </c>
    </row>
    <row r="15" spans="3:44" s="327" customFormat="1" ht="64.900000000000006" customHeight="1">
      <c r="C15" s="471"/>
      <c r="D15" s="328" t="s">
        <v>4</v>
      </c>
      <c r="E15" s="328" t="s">
        <v>26</v>
      </c>
      <c r="F15" s="328" t="s">
        <v>466</v>
      </c>
      <c r="G15" s="328" t="s">
        <v>458</v>
      </c>
      <c r="H15" s="328" t="s">
        <v>444</v>
      </c>
      <c r="I15" s="328" t="s">
        <v>459</v>
      </c>
      <c r="J15" s="328" t="s">
        <v>460</v>
      </c>
      <c r="K15" s="328">
        <v>1</v>
      </c>
      <c r="L15" s="346" t="str">
        <f t="shared" si="0"/>
        <v>BAJO</v>
      </c>
      <c r="M15" s="328">
        <v>2</v>
      </c>
      <c r="N15" s="346" t="str">
        <f t="shared" si="1"/>
        <v>OCASIONAL</v>
      </c>
      <c r="O15" s="328">
        <f t="shared" si="2"/>
        <v>2</v>
      </c>
      <c r="P15" s="346" t="str">
        <f t="shared" si="3"/>
        <v>BAJO</v>
      </c>
      <c r="Q15" s="328">
        <v>10</v>
      </c>
      <c r="R15" s="346" t="str">
        <f t="shared" si="4"/>
        <v>LEVE</v>
      </c>
      <c r="S15" s="328">
        <f t="shared" si="5"/>
        <v>20</v>
      </c>
      <c r="T15" s="328" t="str">
        <f t="shared" si="6"/>
        <v>IV</v>
      </c>
      <c r="U15" s="328" t="str">
        <f t="shared" si="7"/>
        <v>Aceptable</v>
      </c>
      <c r="V15" s="328" t="s">
        <v>4</v>
      </c>
      <c r="W15" s="328">
        <v>19</v>
      </c>
      <c r="X15" s="328">
        <v>163</v>
      </c>
      <c r="Y15" s="328">
        <f t="shared" si="8"/>
        <v>182</v>
      </c>
      <c r="Z15" s="329" t="s">
        <v>461</v>
      </c>
      <c r="AA15" s="328" t="s">
        <v>4</v>
      </c>
      <c r="AB15" s="328" t="s">
        <v>444</v>
      </c>
      <c r="AC15" s="328" t="s">
        <v>444</v>
      </c>
      <c r="AD15" s="328" t="s">
        <v>444</v>
      </c>
      <c r="AE15" s="329" t="s">
        <v>462</v>
      </c>
      <c r="AF15" s="328" t="s">
        <v>444</v>
      </c>
      <c r="AG15" s="332"/>
    </row>
    <row r="16" spans="3:44" s="327" customFormat="1" ht="110.65" customHeight="1">
      <c r="C16" s="471"/>
      <c r="D16" s="328" t="s">
        <v>4</v>
      </c>
      <c r="E16" s="328" t="s">
        <v>20</v>
      </c>
      <c r="F16" s="328" t="s">
        <v>467</v>
      </c>
      <c r="G16" s="328" t="s">
        <v>468</v>
      </c>
      <c r="H16" s="328" t="s">
        <v>469</v>
      </c>
      <c r="I16" s="328" t="s">
        <v>470</v>
      </c>
      <c r="J16" s="328" t="s">
        <v>471</v>
      </c>
      <c r="K16" s="328">
        <v>2</v>
      </c>
      <c r="L16" s="346" t="str">
        <f t="shared" si="0"/>
        <v>MEDIO</v>
      </c>
      <c r="M16" s="328">
        <v>3</v>
      </c>
      <c r="N16" s="346" t="str">
        <f t="shared" si="1"/>
        <v>FRECUENTE</v>
      </c>
      <c r="O16" s="328">
        <f t="shared" si="2"/>
        <v>6</v>
      </c>
      <c r="P16" s="346" t="str">
        <f t="shared" si="3"/>
        <v>MEDIO</v>
      </c>
      <c r="Q16" s="328">
        <v>10</v>
      </c>
      <c r="R16" s="346" t="str">
        <f t="shared" si="4"/>
        <v>LEVE</v>
      </c>
      <c r="S16" s="328">
        <f t="shared" si="5"/>
        <v>60</v>
      </c>
      <c r="T16" s="340" t="str">
        <f t="shared" si="6"/>
        <v>III</v>
      </c>
      <c r="U16" s="340" t="str">
        <f t="shared" si="7"/>
        <v>Aceptable.</v>
      </c>
      <c r="V16" s="328" t="s">
        <v>4</v>
      </c>
      <c r="W16" s="328">
        <v>19</v>
      </c>
      <c r="X16" s="328">
        <v>163</v>
      </c>
      <c r="Y16" s="328">
        <f t="shared" si="8"/>
        <v>182</v>
      </c>
      <c r="Z16" s="328" t="s">
        <v>472</v>
      </c>
      <c r="AA16" s="328" t="s">
        <v>4</v>
      </c>
      <c r="AB16" s="328" t="s">
        <v>444</v>
      </c>
      <c r="AC16" s="328" t="s">
        <v>444</v>
      </c>
      <c r="AD16" s="328" t="s">
        <v>444</v>
      </c>
      <c r="AE16" s="328" t="s">
        <v>473</v>
      </c>
      <c r="AF16" s="328" t="s">
        <v>444</v>
      </c>
      <c r="AG16" s="332"/>
    </row>
    <row r="17" spans="2:44" s="327" customFormat="1" ht="88.5" customHeight="1">
      <c r="C17" s="471"/>
      <c r="D17" s="328" t="s">
        <v>4</v>
      </c>
      <c r="E17" s="328" t="s">
        <v>20</v>
      </c>
      <c r="F17" s="328" t="s">
        <v>474</v>
      </c>
      <c r="G17" s="328" t="s">
        <v>475</v>
      </c>
      <c r="H17" s="328" t="s">
        <v>444</v>
      </c>
      <c r="I17" s="328" t="s">
        <v>470</v>
      </c>
      <c r="J17" s="328" t="s">
        <v>476</v>
      </c>
      <c r="K17" s="328">
        <v>2</v>
      </c>
      <c r="L17" s="346" t="str">
        <f t="shared" si="0"/>
        <v>MEDIO</v>
      </c>
      <c r="M17" s="328">
        <v>3</v>
      </c>
      <c r="N17" s="346" t="str">
        <f t="shared" si="1"/>
        <v>FRECUENTE</v>
      </c>
      <c r="O17" s="328">
        <f t="shared" si="2"/>
        <v>6</v>
      </c>
      <c r="P17" s="346" t="str">
        <f t="shared" si="3"/>
        <v>MEDIO</v>
      </c>
      <c r="Q17" s="328">
        <v>10</v>
      </c>
      <c r="R17" s="346" t="str">
        <f t="shared" si="4"/>
        <v>LEVE</v>
      </c>
      <c r="S17" s="328">
        <f t="shared" si="5"/>
        <v>60</v>
      </c>
      <c r="T17" s="328" t="str">
        <f t="shared" si="6"/>
        <v>III</v>
      </c>
      <c r="U17" s="328" t="str">
        <f t="shared" si="7"/>
        <v>Aceptable.</v>
      </c>
      <c r="V17" s="328" t="s">
        <v>4</v>
      </c>
      <c r="W17" s="328">
        <v>19</v>
      </c>
      <c r="X17" s="328">
        <v>163</v>
      </c>
      <c r="Y17" s="328">
        <f t="shared" si="8"/>
        <v>182</v>
      </c>
      <c r="Z17" s="328" t="s">
        <v>477</v>
      </c>
      <c r="AA17" s="328" t="s">
        <v>4</v>
      </c>
      <c r="AB17" s="328" t="s">
        <v>444</v>
      </c>
      <c r="AC17" s="328" t="s">
        <v>444</v>
      </c>
      <c r="AD17" s="328" t="s">
        <v>444</v>
      </c>
      <c r="AE17" s="328" t="s">
        <v>478</v>
      </c>
      <c r="AF17" s="328" t="s">
        <v>444</v>
      </c>
      <c r="AG17" s="332"/>
    </row>
    <row r="18" spans="2:44" s="327" customFormat="1" ht="120">
      <c r="C18" s="471"/>
      <c r="D18" s="328" t="s">
        <v>4</v>
      </c>
      <c r="E18" s="328" t="s">
        <v>23</v>
      </c>
      <c r="F18" s="328" t="s">
        <v>479</v>
      </c>
      <c r="G18" s="328" t="s">
        <v>480</v>
      </c>
      <c r="H18" s="328" t="s">
        <v>444</v>
      </c>
      <c r="I18" s="328" t="s">
        <v>444</v>
      </c>
      <c r="J18" s="328" t="s">
        <v>481</v>
      </c>
      <c r="K18" s="328">
        <v>1</v>
      </c>
      <c r="L18" s="346" t="str">
        <f t="shared" si="0"/>
        <v>BAJO</v>
      </c>
      <c r="M18" s="328">
        <v>2</v>
      </c>
      <c r="N18" s="346" t="str">
        <f t="shared" si="1"/>
        <v>OCASIONAL</v>
      </c>
      <c r="O18" s="328">
        <f t="shared" si="2"/>
        <v>2</v>
      </c>
      <c r="P18" s="346" t="str">
        <f t="shared" si="3"/>
        <v>BAJO</v>
      </c>
      <c r="Q18" s="328">
        <v>10</v>
      </c>
      <c r="R18" s="346" t="str">
        <f t="shared" si="4"/>
        <v>LEVE</v>
      </c>
      <c r="S18" s="328">
        <f t="shared" si="5"/>
        <v>20</v>
      </c>
      <c r="T18" s="328" t="str">
        <f t="shared" si="6"/>
        <v>IV</v>
      </c>
      <c r="U18" s="328" t="str">
        <f t="shared" si="7"/>
        <v>Aceptable</v>
      </c>
      <c r="V18" s="328" t="s">
        <v>4</v>
      </c>
      <c r="W18" s="328">
        <v>19</v>
      </c>
      <c r="X18" s="328">
        <v>163</v>
      </c>
      <c r="Y18" s="328">
        <f t="shared" si="8"/>
        <v>182</v>
      </c>
      <c r="Z18" s="328" t="s">
        <v>482</v>
      </c>
      <c r="AA18" s="328" t="s">
        <v>4</v>
      </c>
      <c r="AB18" s="328" t="s">
        <v>444</v>
      </c>
      <c r="AC18" s="328" t="s">
        <v>444</v>
      </c>
      <c r="AD18" s="328" t="s">
        <v>483</v>
      </c>
      <c r="AE18" s="328" t="s">
        <v>484</v>
      </c>
      <c r="AF18" s="345" t="s">
        <v>485</v>
      </c>
      <c r="AG18" s="332"/>
    </row>
    <row r="19" spans="2:44" s="327" customFormat="1" ht="75.75" customHeight="1">
      <c r="C19" s="471"/>
      <c r="D19" s="328" t="s">
        <v>4</v>
      </c>
      <c r="E19" s="328" t="s">
        <v>23</v>
      </c>
      <c r="F19" s="328" t="s">
        <v>486</v>
      </c>
      <c r="G19" s="328" t="s">
        <v>487</v>
      </c>
      <c r="H19" s="328" t="s">
        <v>444</v>
      </c>
      <c r="I19" s="328" t="s">
        <v>444</v>
      </c>
      <c r="J19" s="328" t="s">
        <v>488</v>
      </c>
      <c r="K19" s="328">
        <v>1</v>
      </c>
      <c r="L19" s="346" t="str">
        <f t="shared" si="0"/>
        <v>BAJO</v>
      </c>
      <c r="M19" s="328">
        <v>1</v>
      </c>
      <c r="N19" s="346" t="str">
        <f t="shared" si="1"/>
        <v>ESPORADICA</v>
      </c>
      <c r="O19" s="328">
        <f t="shared" si="2"/>
        <v>1</v>
      </c>
      <c r="P19" s="346" t="str">
        <f t="shared" si="3"/>
        <v>BAJO</v>
      </c>
      <c r="Q19" s="328">
        <v>10</v>
      </c>
      <c r="R19" s="346" t="str">
        <f t="shared" si="4"/>
        <v>LEVE</v>
      </c>
      <c r="S19" s="328">
        <f t="shared" si="5"/>
        <v>10</v>
      </c>
      <c r="T19" s="328" t="str">
        <f t="shared" si="6"/>
        <v>IV</v>
      </c>
      <c r="U19" s="328" t="str">
        <f t="shared" si="7"/>
        <v>Aceptable</v>
      </c>
      <c r="V19" s="328" t="s">
        <v>4</v>
      </c>
      <c r="W19" s="328">
        <v>19</v>
      </c>
      <c r="X19" s="328">
        <v>163</v>
      </c>
      <c r="Y19" s="328">
        <f t="shared" si="8"/>
        <v>182</v>
      </c>
      <c r="Z19" s="328" t="s">
        <v>489</v>
      </c>
      <c r="AA19" s="328" t="s">
        <v>4</v>
      </c>
      <c r="AB19" s="328" t="s">
        <v>444</v>
      </c>
      <c r="AC19" s="328" t="s">
        <v>444</v>
      </c>
      <c r="AD19" s="328" t="s">
        <v>444</v>
      </c>
      <c r="AE19" s="328" t="s">
        <v>490</v>
      </c>
      <c r="AF19" s="328" t="s">
        <v>444</v>
      </c>
      <c r="AG19" s="332"/>
    </row>
    <row r="20" spans="2:44" s="327" customFormat="1" ht="60">
      <c r="C20" s="471"/>
      <c r="D20" s="328" t="s">
        <v>4</v>
      </c>
      <c r="E20" s="328" t="s">
        <v>23</v>
      </c>
      <c r="F20" s="328" t="s">
        <v>491</v>
      </c>
      <c r="G20" s="328" t="s">
        <v>492</v>
      </c>
      <c r="H20" s="328" t="s">
        <v>444</v>
      </c>
      <c r="I20" s="328" t="s">
        <v>455</v>
      </c>
      <c r="J20" s="328" t="s">
        <v>493</v>
      </c>
      <c r="K20" s="328">
        <v>2</v>
      </c>
      <c r="L20" s="346" t="str">
        <f t="shared" si="0"/>
        <v>MEDIO</v>
      </c>
      <c r="M20" s="328">
        <v>2</v>
      </c>
      <c r="N20" s="346" t="str">
        <f t="shared" si="1"/>
        <v>OCASIONAL</v>
      </c>
      <c r="O20" s="328">
        <f t="shared" si="2"/>
        <v>4</v>
      </c>
      <c r="P20" s="346" t="str">
        <f t="shared" si="3"/>
        <v>BAJO</v>
      </c>
      <c r="Q20" s="328">
        <v>10</v>
      </c>
      <c r="R20" s="346" t="str">
        <f t="shared" si="4"/>
        <v>LEVE</v>
      </c>
      <c r="S20" s="328">
        <f t="shared" si="5"/>
        <v>40</v>
      </c>
      <c r="T20" s="328" t="str">
        <f t="shared" si="6"/>
        <v>III</v>
      </c>
      <c r="U20" s="328" t="str">
        <f t="shared" si="7"/>
        <v>Aceptable.</v>
      </c>
      <c r="V20" s="328" t="s">
        <v>4</v>
      </c>
      <c r="W20" s="328">
        <v>19</v>
      </c>
      <c r="X20" s="328">
        <v>163</v>
      </c>
      <c r="Y20" s="328">
        <f t="shared" si="8"/>
        <v>182</v>
      </c>
      <c r="Z20" s="328" t="s">
        <v>494</v>
      </c>
      <c r="AA20" s="328" t="s">
        <v>4</v>
      </c>
      <c r="AB20" s="328" t="s">
        <v>444</v>
      </c>
      <c r="AC20" s="328" t="s">
        <v>444</v>
      </c>
      <c r="AD20" s="328" t="s">
        <v>444</v>
      </c>
      <c r="AE20" s="328" t="s">
        <v>495</v>
      </c>
      <c r="AF20" s="328" t="s">
        <v>444</v>
      </c>
      <c r="AG20" s="332"/>
    </row>
    <row r="21" spans="2:44" s="327" customFormat="1" ht="61.5" customHeight="1">
      <c r="C21" s="471"/>
      <c r="D21" s="328" t="s">
        <v>4</v>
      </c>
      <c r="E21" s="328" t="s">
        <v>23</v>
      </c>
      <c r="F21" s="328" t="s">
        <v>496</v>
      </c>
      <c r="G21" s="328" t="s">
        <v>497</v>
      </c>
      <c r="H21" s="328" t="s">
        <v>444</v>
      </c>
      <c r="I21" s="328" t="s">
        <v>498</v>
      </c>
      <c r="J21" s="328" t="s">
        <v>499</v>
      </c>
      <c r="K21" s="328">
        <v>6</v>
      </c>
      <c r="L21" s="346" t="str">
        <f t="shared" si="0"/>
        <v>ALTO</v>
      </c>
      <c r="M21" s="328">
        <v>2</v>
      </c>
      <c r="N21" s="346" t="str">
        <f t="shared" si="1"/>
        <v>OCASIONAL</v>
      </c>
      <c r="O21" s="328">
        <f t="shared" si="2"/>
        <v>12</v>
      </c>
      <c r="P21" s="346" t="str">
        <f t="shared" si="3"/>
        <v>ALTO</v>
      </c>
      <c r="Q21" s="328">
        <v>25</v>
      </c>
      <c r="R21" s="346" t="str">
        <f t="shared" si="4"/>
        <v>GRAVE</v>
      </c>
      <c r="S21" s="328">
        <f t="shared" si="5"/>
        <v>300</v>
      </c>
      <c r="T21" s="328" t="str">
        <f t="shared" si="6"/>
        <v>II</v>
      </c>
      <c r="U21" s="328" t="str">
        <f t="shared" si="7"/>
        <v>No Aceptable  o Aceptable con control específico.</v>
      </c>
      <c r="V21" s="328" t="s">
        <v>4</v>
      </c>
      <c r="W21" s="328">
        <v>19</v>
      </c>
      <c r="X21" s="328">
        <v>163</v>
      </c>
      <c r="Y21" s="328">
        <f t="shared" si="8"/>
        <v>182</v>
      </c>
      <c r="Z21" s="328" t="s">
        <v>500</v>
      </c>
      <c r="AA21" s="328" t="s">
        <v>4</v>
      </c>
      <c r="AB21" s="328" t="s">
        <v>444</v>
      </c>
      <c r="AC21" s="328" t="s">
        <v>444</v>
      </c>
      <c r="AD21" s="328" t="s">
        <v>444</v>
      </c>
      <c r="AE21" s="328" t="s">
        <v>501</v>
      </c>
      <c r="AF21" s="328" t="s">
        <v>444</v>
      </c>
      <c r="AG21" s="332"/>
    </row>
    <row r="22" spans="2:44" s="327" customFormat="1" ht="88.15" customHeight="1">
      <c r="C22" s="471"/>
      <c r="D22" s="328" t="s">
        <v>8</v>
      </c>
      <c r="E22" s="328" t="s">
        <v>502</v>
      </c>
      <c r="F22" s="328" t="s">
        <v>503</v>
      </c>
      <c r="G22" s="328" t="s">
        <v>504</v>
      </c>
      <c r="H22" s="328" t="s">
        <v>444</v>
      </c>
      <c r="I22" s="328" t="s">
        <v>505</v>
      </c>
      <c r="J22" s="328" t="s">
        <v>506</v>
      </c>
      <c r="K22" s="328">
        <v>2</v>
      </c>
      <c r="L22" s="346" t="str">
        <f t="shared" si="0"/>
        <v>MEDIO</v>
      </c>
      <c r="M22" s="328">
        <v>2</v>
      </c>
      <c r="N22" s="346" t="str">
        <f t="shared" si="1"/>
        <v>OCASIONAL</v>
      </c>
      <c r="O22" s="328">
        <f t="shared" si="2"/>
        <v>4</v>
      </c>
      <c r="P22" s="346" t="str">
        <f t="shared" si="3"/>
        <v>BAJO</v>
      </c>
      <c r="Q22" s="328">
        <v>25</v>
      </c>
      <c r="R22" s="346" t="str">
        <f t="shared" si="4"/>
        <v>GRAVE</v>
      </c>
      <c r="S22" s="328">
        <f t="shared" si="5"/>
        <v>100</v>
      </c>
      <c r="T22" s="328" t="str">
        <f t="shared" si="6"/>
        <v>III</v>
      </c>
      <c r="U22" s="328" t="str">
        <f t="shared" si="7"/>
        <v>Aceptable.</v>
      </c>
      <c r="V22" s="328" t="s">
        <v>4</v>
      </c>
      <c r="W22" s="328">
        <v>19</v>
      </c>
      <c r="X22" s="328">
        <v>163</v>
      </c>
      <c r="Y22" s="328">
        <f t="shared" si="8"/>
        <v>182</v>
      </c>
      <c r="Z22" s="328" t="s">
        <v>507</v>
      </c>
      <c r="AA22" s="328" t="s">
        <v>4</v>
      </c>
      <c r="AB22" s="328" t="s">
        <v>444</v>
      </c>
      <c r="AC22" s="328" t="s">
        <v>444</v>
      </c>
      <c r="AD22" s="328" t="s">
        <v>444</v>
      </c>
      <c r="AE22" s="328" t="s">
        <v>508</v>
      </c>
      <c r="AF22" s="328" t="s">
        <v>444</v>
      </c>
      <c r="AG22" s="332"/>
    </row>
    <row r="23" spans="2:44" s="327" customFormat="1" ht="60.75" thickBot="1">
      <c r="C23" s="471"/>
      <c r="D23" s="328" t="s">
        <v>4</v>
      </c>
      <c r="E23" s="328" t="s">
        <v>502</v>
      </c>
      <c r="F23" s="328" t="s">
        <v>509</v>
      </c>
      <c r="G23" s="328" t="s">
        <v>510</v>
      </c>
      <c r="H23" s="328" t="s">
        <v>444</v>
      </c>
      <c r="I23" s="328" t="s">
        <v>444</v>
      </c>
      <c r="J23" s="328" t="s">
        <v>511</v>
      </c>
      <c r="K23" s="328">
        <v>2</v>
      </c>
      <c r="L23" s="346" t="str">
        <f t="shared" si="0"/>
        <v>MEDIO</v>
      </c>
      <c r="M23" s="328">
        <v>2</v>
      </c>
      <c r="N23" s="346" t="str">
        <f t="shared" si="1"/>
        <v>OCASIONAL</v>
      </c>
      <c r="O23" s="328">
        <f t="shared" si="2"/>
        <v>4</v>
      </c>
      <c r="P23" s="346" t="str">
        <f t="shared" si="3"/>
        <v>BAJO</v>
      </c>
      <c r="Q23" s="328">
        <v>25</v>
      </c>
      <c r="R23" s="346" t="str">
        <f t="shared" si="4"/>
        <v>GRAVE</v>
      </c>
      <c r="S23" s="328">
        <f t="shared" si="5"/>
        <v>100</v>
      </c>
      <c r="T23" s="328" t="str">
        <f t="shared" si="6"/>
        <v>III</v>
      </c>
      <c r="U23" s="328" t="str">
        <f t="shared" si="7"/>
        <v>Aceptable.</v>
      </c>
      <c r="V23" s="328" t="s">
        <v>4</v>
      </c>
      <c r="W23" s="328">
        <v>19</v>
      </c>
      <c r="X23" s="328">
        <v>163</v>
      </c>
      <c r="Y23" s="328">
        <f t="shared" si="8"/>
        <v>182</v>
      </c>
      <c r="Z23" s="328" t="s">
        <v>512</v>
      </c>
      <c r="AA23" s="328" t="s">
        <v>4</v>
      </c>
      <c r="AB23" s="328" t="s">
        <v>444</v>
      </c>
      <c r="AC23" s="328" t="s">
        <v>444</v>
      </c>
      <c r="AD23" s="328" t="s">
        <v>444</v>
      </c>
      <c r="AE23" s="328" t="s">
        <v>513</v>
      </c>
      <c r="AF23" s="328" t="s">
        <v>444</v>
      </c>
      <c r="AG23" s="342"/>
    </row>
    <row r="24" spans="2:44" s="327" customFormat="1" ht="70.5" customHeight="1" thickBot="1">
      <c r="C24" s="471"/>
      <c r="D24" s="328" t="s">
        <v>4</v>
      </c>
      <c r="E24" s="328" t="s">
        <v>502</v>
      </c>
      <c r="F24" s="328" t="s">
        <v>514</v>
      </c>
      <c r="G24" s="328" t="s">
        <v>515</v>
      </c>
      <c r="H24" s="328" t="s">
        <v>516</v>
      </c>
      <c r="I24" s="328" t="s">
        <v>444</v>
      </c>
      <c r="J24" s="328" t="s">
        <v>511</v>
      </c>
      <c r="K24" s="328">
        <v>2</v>
      </c>
      <c r="L24" s="346" t="str">
        <f t="shared" si="0"/>
        <v>MEDIO</v>
      </c>
      <c r="M24" s="328">
        <v>2</v>
      </c>
      <c r="N24" s="346" t="str">
        <f t="shared" si="1"/>
        <v>OCASIONAL</v>
      </c>
      <c r="O24" s="328">
        <f t="shared" si="2"/>
        <v>4</v>
      </c>
      <c r="P24" s="346" t="str">
        <f t="shared" si="3"/>
        <v>BAJO</v>
      </c>
      <c r="Q24" s="328">
        <v>25</v>
      </c>
      <c r="R24" s="346" t="str">
        <f t="shared" si="4"/>
        <v>GRAVE</v>
      </c>
      <c r="S24" s="328">
        <f t="shared" si="5"/>
        <v>100</v>
      </c>
      <c r="T24" s="328" t="str">
        <f t="shared" si="6"/>
        <v>III</v>
      </c>
      <c r="U24" s="328" t="str">
        <f t="shared" si="7"/>
        <v>Aceptable.</v>
      </c>
      <c r="V24" s="328" t="s">
        <v>4</v>
      </c>
      <c r="W24" s="328">
        <v>19</v>
      </c>
      <c r="X24" s="328">
        <v>163</v>
      </c>
      <c r="Y24" s="328">
        <f t="shared" si="8"/>
        <v>182</v>
      </c>
      <c r="Z24" s="328" t="s">
        <v>517</v>
      </c>
      <c r="AA24" s="328" t="s">
        <v>4</v>
      </c>
      <c r="AB24" s="328" t="s">
        <v>444</v>
      </c>
      <c r="AC24" s="328" t="s">
        <v>444</v>
      </c>
      <c r="AD24" s="328" t="s">
        <v>444</v>
      </c>
      <c r="AE24" s="328" t="s">
        <v>518</v>
      </c>
      <c r="AF24" s="328" t="s">
        <v>444</v>
      </c>
      <c r="AG24" s="343"/>
    </row>
    <row r="25" spans="2:44" ht="63" customHeight="1">
      <c r="C25" s="482" t="s">
        <v>88</v>
      </c>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c r="AG25" s="484"/>
      <c r="AH25" s="74"/>
      <c r="AI25" s="74"/>
      <c r="AJ25" s="74"/>
      <c r="AK25" s="74"/>
      <c r="AL25" s="74"/>
      <c r="AM25" s="74"/>
      <c r="AN25" s="74"/>
      <c r="AO25" s="74"/>
      <c r="AP25" s="74"/>
      <c r="AQ25" s="74"/>
    </row>
    <row r="26" spans="2:44" s="78" customFormat="1" ht="22.5" customHeight="1">
      <c r="C26" s="485" t="s">
        <v>312</v>
      </c>
      <c r="D26" s="486"/>
      <c r="E26" s="486"/>
      <c r="F26" s="487" t="s">
        <v>313</v>
      </c>
      <c r="G26" s="487"/>
      <c r="H26" s="487"/>
      <c r="I26" s="488"/>
      <c r="J26" s="489"/>
      <c r="K26" s="490"/>
      <c r="L26" s="490"/>
      <c r="M26" s="491"/>
      <c r="N26" s="491"/>
      <c r="O26" s="491"/>
      <c r="P26" s="491"/>
      <c r="Q26" s="491"/>
      <c r="R26" s="485" t="s">
        <v>316</v>
      </c>
      <c r="S26" s="486"/>
      <c r="T26" s="486"/>
      <c r="U26" s="486"/>
      <c r="V26" s="487" t="s">
        <v>317</v>
      </c>
      <c r="W26" s="487"/>
      <c r="X26" s="492"/>
      <c r="Y26" s="492"/>
      <c r="AD26" s="516" t="s">
        <v>519</v>
      </c>
      <c r="AE26" s="516"/>
      <c r="AF26" s="77" t="s">
        <v>319</v>
      </c>
      <c r="AG26" s="226">
        <v>3</v>
      </c>
      <c r="AH26" s="74"/>
      <c r="AI26" s="74"/>
      <c r="AJ26" s="74"/>
      <c r="AK26" s="74"/>
      <c r="AL26" s="74"/>
      <c r="AM26" s="74"/>
      <c r="AN26" s="74"/>
      <c r="AO26" s="74"/>
      <c r="AP26" s="74"/>
      <c r="AQ26" s="74"/>
    </row>
    <row r="27" spans="2:44" s="78" customFormat="1" ht="22.5" customHeight="1">
      <c r="C27" s="508" t="s">
        <v>320</v>
      </c>
      <c r="D27" s="495"/>
      <c r="E27" s="509" t="s">
        <v>520</v>
      </c>
      <c r="F27" s="510"/>
      <c r="G27" s="510"/>
      <c r="H27" s="510"/>
      <c r="I27" s="511"/>
      <c r="J27" s="79"/>
      <c r="K27" s="224"/>
      <c r="L27" s="225"/>
      <c r="M27" s="225"/>
      <c r="N27" s="225"/>
      <c r="O27" s="225"/>
      <c r="P27" s="225"/>
      <c r="Q27" s="225"/>
      <c r="R27" s="225"/>
      <c r="S27" s="225"/>
      <c r="T27" s="225"/>
      <c r="U27" s="225"/>
      <c r="V27" s="494" t="s">
        <v>322</v>
      </c>
      <c r="W27" s="495"/>
      <c r="X27" s="493" t="s">
        <v>435</v>
      </c>
      <c r="Y27" s="493"/>
      <c r="Z27" s="493"/>
      <c r="AA27" s="493"/>
      <c r="AB27" s="493"/>
      <c r="AC27" s="493"/>
      <c r="AD27" s="493"/>
      <c r="AE27" s="493"/>
      <c r="AF27" s="445" t="s">
        <v>324</v>
      </c>
      <c r="AG27" s="445"/>
      <c r="AH27" s="80"/>
      <c r="AI27" s="80"/>
      <c r="AJ27" s="80"/>
      <c r="AK27" s="80"/>
      <c r="AL27" s="80"/>
      <c r="AM27" s="80"/>
      <c r="AN27" s="80"/>
      <c r="AO27" s="80"/>
      <c r="AP27" s="80"/>
      <c r="AQ27" s="80"/>
    </row>
    <row r="28" spans="2:44" s="78" customFormat="1" ht="22.5" customHeight="1">
      <c r="C28" s="508" t="s">
        <v>325</v>
      </c>
      <c r="D28" s="495"/>
      <c r="E28" s="509" t="s">
        <v>436</v>
      </c>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1"/>
      <c r="AH28" s="80"/>
      <c r="AI28" s="80"/>
      <c r="AJ28" s="80"/>
      <c r="AK28" s="80"/>
      <c r="AL28" s="80"/>
      <c r="AM28" s="80"/>
      <c r="AN28" s="80"/>
      <c r="AO28" s="80"/>
      <c r="AP28" s="80"/>
      <c r="AQ28" s="80"/>
    </row>
    <row r="29" spans="2:44">
      <c r="C29" s="347" t="s">
        <v>327</v>
      </c>
      <c r="D29" s="472" t="s">
        <v>328</v>
      </c>
      <c r="E29" s="472"/>
      <c r="F29" s="472"/>
      <c r="G29" s="472"/>
      <c r="H29" s="472"/>
      <c r="I29" s="472"/>
      <c r="J29" s="472"/>
      <c r="K29" s="472"/>
      <c r="L29" s="472"/>
      <c r="M29" s="472"/>
      <c r="N29" s="472"/>
      <c r="O29" s="472"/>
      <c r="P29" s="472"/>
      <c r="Q29" s="472"/>
      <c r="R29" s="472"/>
      <c r="S29" s="472"/>
      <c r="T29" s="472"/>
      <c r="U29" s="472"/>
      <c r="V29" s="472"/>
      <c r="W29" s="472"/>
      <c r="X29" s="472"/>
      <c r="Y29" s="472"/>
      <c r="Z29" s="472"/>
      <c r="AA29" s="472"/>
      <c r="AB29" s="472"/>
      <c r="AC29" s="472"/>
      <c r="AD29" s="472"/>
      <c r="AE29" s="472"/>
      <c r="AF29" s="472"/>
      <c r="AG29" s="473"/>
      <c r="AH29" s="80"/>
      <c r="AI29" s="80"/>
      <c r="AJ29" s="80"/>
      <c r="AK29" s="80"/>
      <c r="AL29" s="80"/>
      <c r="AM29" s="80"/>
      <c r="AN29" s="80"/>
      <c r="AO29" s="80"/>
      <c r="AP29" s="80"/>
      <c r="AQ29" s="80"/>
      <c r="AR29" s="80"/>
    </row>
    <row r="30" spans="2:44" ht="42.75" customHeight="1">
      <c r="C30" s="478" t="s">
        <v>329</v>
      </c>
      <c r="D30" s="436" t="s">
        <v>330</v>
      </c>
      <c r="E30" s="480" t="s">
        <v>101</v>
      </c>
      <c r="F30" s="481"/>
      <c r="G30" s="466" t="s">
        <v>102</v>
      </c>
      <c r="H30" s="512" t="s">
        <v>103</v>
      </c>
      <c r="I30" s="513"/>
      <c r="J30" s="514"/>
      <c r="K30" s="468" t="s">
        <v>104</v>
      </c>
      <c r="L30" s="469"/>
      <c r="M30" s="469"/>
      <c r="N30" s="469"/>
      <c r="O30" s="469"/>
      <c r="P30" s="469"/>
      <c r="Q30" s="469"/>
      <c r="R30" s="469"/>
      <c r="S30" s="469"/>
      <c r="T30" s="469"/>
      <c r="U30" s="470"/>
      <c r="V30" s="94" t="s">
        <v>331</v>
      </c>
      <c r="W30" s="505" t="s">
        <v>107</v>
      </c>
      <c r="X30" s="506"/>
      <c r="Y30" s="507"/>
      <c r="Z30" s="496" t="s">
        <v>108</v>
      </c>
      <c r="AA30" s="498" t="s">
        <v>109</v>
      </c>
      <c r="AB30" s="500" t="s">
        <v>110</v>
      </c>
      <c r="AC30" s="501"/>
      <c r="AD30" s="501"/>
      <c r="AE30" s="501"/>
      <c r="AF30" s="502"/>
      <c r="AG30" s="503" t="s">
        <v>111</v>
      </c>
      <c r="AH30" s="80"/>
      <c r="AI30" s="80"/>
      <c r="AJ30" s="80"/>
      <c r="AK30" s="80"/>
      <c r="AL30" s="80"/>
      <c r="AM30" s="80"/>
      <c r="AN30" s="80"/>
      <c r="AO30" s="80"/>
      <c r="AP30" s="80"/>
      <c r="AQ30" s="80"/>
      <c r="AR30" s="80"/>
    </row>
    <row r="31" spans="2:44" ht="135" customHeight="1">
      <c r="C31" s="479"/>
      <c r="D31" s="515"/>
      <c r="E31" s="173" t="s">
        <v>332</v>
      </c>
      <c r="F31" s="174" t="s">
        <v>333</v>
      </c>
      <c r="G31" s="467"/>
      <c r="H31" s="175" t="s">
        <v>114</v>
      </c>
      <c r="I31" s="175" t="s">
        <v>115</v>
      </c>
      <c r="J31" s="175" t="s">
        <v>116</v>
      </c>
      <c r="K31" s="474" t="s">
        <v>117</v>
      </c>
      <c r="L31" s="475"/>
      <c r="M31" s="474" t="s">
        <v>118</v>
      </c>
      <c r="N31" s="475"/>
      <c r="O31" s="176" t="s">
        <v>119</v>
      </c>
      <c r="P31" s="176" t="s">
        <v>334</v>
      </c>
      <c r="Q31" s="474" t="s">
        <v>120</v>
      </c>
      <c r="R31" s="475"/>
      <c r="S31" s="176" t="s">
        <v>335</v>
      </c>
      <c r="T31" s="476" t="s">
        <v>336</v>
      </c>
      <c r="U31" s="477"/>
      <c r="V31" s="177" t="s">
        <v>122</v>
      </c>
      <c r="W31" s="178" t="s">
        <v>123</v>
      </c>
      <c r="X31" s="178" t="s">
        <v>124</v>
      </c>
      <c r="Y31" s="178" t="s">
        <v>125</v>
      </c>
      <c r="Z31" s="497"/>
      <c r="AA31" s="499"/>
      <c r="AB31" s="157" t="s">
        <v>126</v>
      </c>
      <c r="AC31" s="157" t="s">
        <v>127</v>
      </c>
      <c r="AD31" s="157" t="s">
        <v>128</v>
      </c>
      <c r="AE31" s="158" t="s">
        <v>129</v>
      </c>
      <c r="AF31" s="157" t="s">
        <v>130</v>
      </c>
      <c r="AG31" s="517"/>
      <c r="AH31" s="80"/>
      <c r="AI31" s="80"/>
      <c r="AJ31" s="80"/>
      <c r="AK31" s="80"/>
      <c r="AL31" s="80"/>
      <c r="AM31" s="80"/>
      <c r="AN31" s="80"/>
      <c r="AO31" s="80"/>
      <c r="AP31" s="80"/>
      <c r="AQ31" s="80"/>
      <c r="AR31" s="80"/>
    </row>
    <row r="32" spans="2:44" customFormat="1" ht="58.9" customHeight="1">
      <c r="B32" s="327"/>
      <c r="C32" s="471" t="s">
        <v>521</v>
      </c>
      <c r="D32" s="328" t="s">
        <v>4</v>
      </c>
      <c r="E32" s="329" t="s">
        <v>17</v>
      </c>
      <c r="F32" s="328" t="s">
        <v>438</v>
      </c>
      <c r="G32" s="328" t="s">
        <v>439</v>
      </c>
      <c r="H32" s="328" t="s">
        <v>522</v>
      </c>
      <c r="I32" s="328" t="s">
        <v>523</v>
      </c>
      <c r="J32" s="328" t="s">
        <v>524</v>
      </c>
      <c r="K32" s="328">
        <v>2</v>
      </c>
      <c r="L32" s="346" t="str">
        <f t="shared" ref="L32:L43" si="10">IF(K32=10,"MUY ALTO",IF(K32=6,"ALTO",IF(K32=2,"MEDIO",IF(K32=1,"BAJO",0))))</f>
        <v>MEDIO</v>
      </c>
      <c r="M32" s="328">
        <v>2</v>
      </c>
      <c r="N32" s="346" t="str">
        <f t="shared" ref="N32:N43" si="11">IF(M32=4,"CONTINUA",IF(M32=3,"FRECUENTE",IF(M32=2,"OCASIONAL",IF(M32=1,"ESPORADICA",0))))</f>
        <v>OCASIONAL</v>
      </c>
      <c r="O32" s="328">
        <f t="shared" ref="O32:O43" si="12">+K32*M32</f>
        <v>4</v>
      </c>
      <c r="P32" s="346" t="str">
        <f t="shared" ref="P32:P43" si="13">IF(O32&gt;=24,"MUY ALTO",IF(O32&gt;=10,"ALTO",IF(O32&gt;=6,"MEDIO",IF(O32&gt;=1,"BAJO",0))))</f>
        <v>BAJO</v>
      </c>
      <c r="Q32" s="328">
        <v>25</v>
      </c>
      <c r="R32" s="346" t="str">
        <f t="shared" ref="R32:R43" si="14">IF(Q32=100,"MORTAL O CATASTROFICO",IF(Q32=60,"MUY GRAVE",IF(Q32=25,"GRAVE",IF(Q32=10,"LEVE",0))))</f>
        <v>GRAVE</v>
      </c>
      <c r="S32" s="328">
        <f t="shared" ref="S32:S43" si="15">+O32*Q32</f>
        <v>100</v>
      </c>
      <c r="T32" s="328" t="str">
        <f t="shared" ref="T32:T43" si="16">+IF(S32=0,"",IF(S32&lt;21,"IV",IF(S32&lt;121,"III",IF(S32&lt;501,"II",IF(S32&lt;4001,"I","")))))</f>
        <v>III</v>
      </c>
      <c r="U32" s="328" t="str">
        <f t="shared" ref="U32:U43" si="17">+IF(T32=0,"",IF(T32="I","No Aceptable.",IF(T32="II","No Aceptable  o Aceptable con control específico.",IF(T32="III","Aceptable.",IF(T32="IV","Aceptable","")))))</f>
        <v>Aceptable.</v>
      </c>
      <c r="V32" s="328" t="s">
        <v>4</v>
      </c>
      <c r="W32" s="328">
        <v>19</v>
      </c>
      <c r="X32" s="328">
        <v>163</v>
      </c>
      <c r="Y32" s="328">
        <f t="shared" ref="Y32" si="18">SUM(W32:X32)</f>
        <v>182</v>
      </c>
      <c r="Z32" s="328" t="s">
        <v>443</v>
      </c>
      <c r="AA32" s="328" t="s">
        <v>4</v>
      </c>
      <c r="AB32" s="328" t="s">
        <v>444</v>
      </c>
      <c r="AC32" s="328" t="s">
        <v>444</v>
      </c>
      <c r="AD32" s="328" t="s">
        <v>444</v>
      </c>
      <c r="AE32" s="328" t="s">
        <v>525</v>
      </c>
      <c r="AF32" s="328" t="s">
        <v>444</v>
      </c>
      <c r="AG32" s="328"/>
    </row>
    <row r="33" spans="2:44" customFormat="1" ht="123" customHeight="1">
      <c r="B33" s="327"/>
      <c r="C33" s="471"/>
      <c r="D33" s="328" t="s">
        <v>4</v>
      </c>
      <c r="E33" s="329" t="s">
        <v>446</v>
      </c>
      <c r="F33" s="328" t="s">
        <v>526</v>
      </c>
      <c r="G33" s="344" t="s">
        <v>448</v>
      </c>
      <c r="H33" s="328" t="s">
        <v>444</v>
      </c>
      <c r="I33" s="328" t="s">
        <v>444</v>
      </c>
      <c r="J33" s="328" t="s">
        <v>449</v>
      </c>
      <c r="K33" s="328">
        <v>2</v>
      </c>
      <c r="L33" s="346" t="str">
        <f t="shared" si="10"/>
        <v>MEDIO</v>
      </c>
      <c r="M33" s="328">
        <v>2</v>
      </c>
      <c r="N33" s="346" t="str">
        <f t="shared" si="11"/>
        <v>OCASIONAL</v>
      </c>
      <c r="O33" s="328">
        <f t="shared" si="12"/>
        <v>4</v>
      </c>
      <c r="P33" s="346" t="str">
        <f t="shared" si="13"/>
        <v>BAJO</v>
      </c>
      <c r="Q33" s="328">
        <v>10</v>
      </c>
      <c r="R33" s="346" t="str">
        <f t="shared" si="14"/>
        <v>LEVE</v>
      </c>
      <c r="S33" s="328">
        <f t="shared" si="15"/>
        <v>40</v>
      </c>
      <c r="T33" s="328" t="str">
        <f t="shared" si="16"/>
        <v>III</v>
      </c>
      <c r="U33" s="328" t="str">
        <f t="shared" si="17"/>
        <v>Aceptable.</v>
      </c>
      <c r="V33" s="328" t="s">
        <v>4</v>
      </c>
      <c r="W33" s="328">
        <v>19</v>
      </c>
      <c r="X33" s="328">
        <v>163</v>
      </c>
      <c r="Y33" s="328">
        <f t="shared" ref="Y33:Y43" si="19">SUM(W33:X33)</f>
        <v>182</v>
      </c>
      <c r="Z33" s="328" t="s">
        <v>450</v>
      </c>
      <c r="AA33" s="328" t="s">
        <v>4</v>
      </c>
      <c r="AB33" s="328" t="s">
        <v>444</v>
      </c>
      <c r="AC33" s="328" t="s">
        <v>444</v>
      </c>
      <c r="AD33" s="328" t="s">
        <v>444</v>
      </c>
      <c r="AE33" s="328" t="s">
        <v>527</v>
      </c>
      <c r="AF33" s="328" t="s">
        <v>444</v>
      </c>
      <c r="AG33" s="328"/>
    </row>
    <row r="34" spans="2:44" customFormat="1" ht="72" customHeight="1">
      <c r="B34" s="327"/>
      <c r="C34" s="471"/>
      <c r="D34" s="328" t="s">
        <v>4</v>
      </c>
      <c r="E34" s="329" t="s">
        <v>26</v>
      </c>
      <c r="F34" s="328" t="s">
        <v>79</v>
      </c>
      <c r="G34" s="329" t="s">
        <v>458</v>
      </c>
      <c r="H34" s="328" t="s">
        <v>444</v>
      </c>
      <c r="I34" s="328" t="s">
        <v>528</v>
      </c>
      <c r="J34" s="329" t="s">
        <v>460</v>
      </c>
      <c r="K34" s="328">
        <v>2</v>
      </c>
      <c r="L34" s="346" t="str">
        <f t="shared" si="10"/>
        <v>MEDIO</v>
      </c>
      <c r="M34" s="328">
        <v>2</v>
      </c>
      <c r="N34" s="346" t="str">
        <f t="shared" si="11"/>
        <v>OCASIONAL</v>
      </c>
      <c r="O34" s="328">
        <f t="shared" si="12"/>
        <v>4</v>
      </c>
      <c r="P34" s="346" t="str">
        <f t="shared" si="13"/>
        <v>BAJO</v>
      </c>
      <c r="Q34" s="328">
        <v>10</v>
      </c>
      <c r="R34" s="346" t="str">
        <f t="shared" si="14"/>
        <v>LEVE</v>
      </c>
      <c r="S34" s="328">
        <f t="shared" si="15"/>
        <v>40</v>
      </c>
      <c r="T34" s="328" t="str">
        <f t="shared" si="16"/>
        <v>III</v>
      </c>
      <c r="U34" s="328" t="str">
        <f t="shared" si="17"/>
        <v>Aceptable.</v>
      </c>
      <c r="V34" s="328" t="s">
        <v>4</v>
      </c>
      <c r="W34" s="328">
        <v>19</v>
      </c>
      <c r="X34" s="328">
        <v>163</v>
      </c>
      <c r="Y34" s="328">
        <f t="shared" si="19"/>
        <v>182</v>
      </c>
      <c r="Z34" s="328" t="s">
        <v>461</v>
      </c>
      <c r="AA34" s="328" t="s">
        <v>4</v>
      </c>
      <c r="AB34" s="328" t="s">
        <v>444</v>
      </c>
      <c r="AC34" s="328" t="s">
        <v>444</v>
      </c>
      <c r="AD34" s="328" t="s">
        <v>444</v>
      </c>
      <c r="AE34" s="328" t="s">
        <v>529</v>
      </c>
      <c r="AF34" s="328" t="s">
        <v>444</v>
      </c>
      <c r="AG34" s="328"/>
    </row>
    <row r="35" spans="2:44" customFormat="1" ht="75" customHeight="1">
      <c r="B35" s="327"/>
      <c r="C35" s="471"/>
      <c r="D35" s="328" t="s">
        <v>4</v>
      </c>
      <c r="E35" s="329" t="s">
        <v>26</v>
      </c>
      <c r="F35" s="328" t="s">
        <v>463</v>
      </c>
      <c r="G35" s="329" t="s">
        <v>458</v>
      </c>
      <c r="H35" s="328" t="s">
        <v>444</v>
      </c>
      <c r="I35" s="328" t="s">
        <v>528</v>
      </c>
      <c r="J35" s="329" t="s">
        <v>460</v>
      </c>
      <c r="K35" s="328">
        <v>2</v>
      </c>
      <c r="L35" s="346" t="str">
        <f t="shared" si="10"/>
        <v>MEDIO</v>
      </c>
      <c r="M35" s="328">
        <v>2</v>
      </c>
      <c r="N35" s="346" t="str">
        <f t="shared" si="11"/>
        <v>OCASIONAL</v>
      </c>
      <c r="O35" s="328">
        <f t="shared" si="12"/>
        <v>4</v>
      </c>
      <c r="P35" s="346" t="str">
        <f t="shared" si="13"/>
        <v>BAJO</v>
      </c>
      <c r="Q35" s="328">
        <v>10</v>
      </c>
      <c r="R35" s="346" t="str">
        <f t="shared" si="14"/>
        <v>LEVE</v>
      </c>
      <c r="S35" s="328">
        <f t="shared" si="15"/>
        <v>40</v>
      </c>
      <c r="T35" s="328" t="str">
        <f t="shared" si="16"/>
        <v>III</v>
      </c>
      <c r="U35" s="328" t="str">
        <f t="shared" si="17"/>
        <v>Aceptable.</v>
      </c>
      <c r="V35" s="328" t="s">
        <v>4</v>
      </c>
      <c r="W35" s="328">
        <v>19</v>
      </c>
      <c r="X35" s="328">
        <v>163</v>
      </c>
      <c r="Y35" s="328">
        <f t="shared" si="19"/>
        <v>182</v>
      </c>
      <c r="Z35" s="328"/>
      <c r="AA35" s="328" t="s">
        <v>4</v>
      </c>
      <c r="AB35" s="328" t="s">
        <v>444</v>
      </c>
      <c r="AC35" s="328" t="s">
        <v>444</v>
      </c>
      <c r="AD35" s="328" t="s">
        <v>444</v>
      </c>
      <c r="AE35" s="328"/>
      <c r="AF35" s="328" t="s">
        <v>444</v>
      </c>
      <c r="AG35" s="328"/>
    </row>
    <row r="36" spans="2:44" customFormat="1" ht="57" customHeight="1">
      <c r="B36" s="327"/>
      <c r="C36" s="471"/>
      <c r="D36" s="328" t="s">
        <v>4</v>
      </c>
      <c r="E36" s="329" t="s">
        <v>26</v>
      </c>
      <c r="F36" s="328" t="s">
        <v>466</v>
      </c>
      <c r="G36" s="329" t="s">
        <v>458</v>
      </c>
      <c r="H36" s="328" t="s">
        <v>444</v>
      </c>
      <c r="I36" s="328" t="s">
        <v>528</v>
      </c>
      <c r="J36" s="329" t="s">
        <v>460</v>
      </c>
      <c r="K36" s="328">
        <v>2</v>
      </c>
      <c r="L36" s="346" t="str">
        <f t="shared" si="10"/>
        <v>MEDIO</v>
      </c>
      <c r="M36" s="328">
        <v>2</v>
      </c>
      <c r="N36" s="346" t="str">
        <f t="shared" si="11"/>
        <v>OCASIONAL</v>
      </c>
      <c r="O36" s="328">
        <f t="shared" si="12"/>
        <v>4</v>
      </c>
      <c r="P36" s="346" t="str">
        <f t="shared" si="13"/>
        <v>BAJO</v>
      </c>
      <c r="Q36" s="328">
        <v>10</v>
      </c>
      <c r="R36" s="346" t="str">
        <f t="shared" si="14"/>
        <v>LEVE</v>
      </c>
      <c r="S36" s="328">
        <f t="shared" si="15"/>
        <v>40</v>
      </c>
      <c r="T36" s="328" t="str">
        <f t="shared" si="16"/>
        <v>III</v>
      </c>
      <c r="U36" s="328" t="str">
        <f t="shared" si="17"/>
        <v>Aceptable.</v>
      </c>
      <c r="V36" s="328" t="s">
        <v>4</v>
      </c>
      <c r="W36" s="328">
        <v>19</v>
      </c>
      <c r="X36" s="328">
        <v>163</v>
      </c>
      <c r="Y36" s="328">
        <f t="shared" si="19"/>
        <v>182</v>
      </c>
      <c r="Z36" s="328"/>
      <c r="AA36" s="328" t="s">
        <v>4</v>
      </c>
      <c r="AB36" s="328" t="s">
        <v>444</v>
      </c>
      <c r="AC36" s="328" t="s">
        <v>444</v>
      </c>
      <c r="AD36" s="328" t="s">
        <v>444</v>
      </c>
      <c r="AE36" s="328"/>
      <c r="AF36" s="328" t="s">
        <v>444</v>
      </c>
      <c r="AG36" s="328"/>
    </row>
    <row r="37" spans="2:44" customFormat="1" ht="110.25" customHeight="1">
      <c r="B37" s="327"/>
      <c r="C37" s="471"/>
      <c r="D37" s="328" t="s">
        <v>4</v>
      </c>
      <c r="E37" s="329" t="s">
        <v>20</v>
      </c>
      <c r="F37" s="329" t="s">
        <v>530</v>
      </c>
      <c r="G37" s="329" t="s">
        <v>468</v>
      </c>
      <c r="H37" s="328" t="s">
        <v>444</v>
      </c>
      <c r="I37" s="328" t="s">
        <v>531</v>
      </c>
      <c r="J37" s="329" t="s">
        <v>532</v>
      </c>
      <c r="K37" s="328">
        <v>2</v>
      </c>
      <c r="L37" s="346" t="str">
        <f t="shared" si="10"/>
        <v>MEDIO</v>
      </c>
      <c r="M37" s="328">
        <v>2</v>
      </c>
      <c r="N37" s="346" t="str">
        <f t="shared" si="11"/>
        <v>OCASIONAL</v>
      </c>
      <c r="O37" s="328">
        <f t="shared" si="12"/>
        <v>4</v>
      </c>
      <c r="P37" s="346" t="str">
        <f t="shared" si="13"/>
        <v>BAJO</v>
      </c>
      <c r="Q37" s="328">
        <v>10</v>
      </c>
      <c r="R37" s="346" t="str">
        <f t="shared" si="14"/>
        <v>LEVE</v>
      </c>
      <c r="S37" s="328">
        <f t="shared" si="15"/>
        <v>40</v>
      </c>
      <c r="T37" s="349" t="str">
        <f t="shared" si="16"/>
        <v>III</v>
      </c>
      <c r="U37" s="349" t="str">
        <f t="shared" si="17"/>
        <v>Aceptable.</v>
      </c>
      <c r="V37" s="328" t="s">
        <v>4</v>
      </c>
      <c r="W37" s="328">
        <v>19</v>
      </c>
      <c r="X37" s="328">
        <v>163</v>
      </c>
      <c r="Y37" s="328">
        <f t="shared" si="19"/>
        <v>182</v>
      </c>
      <c r="Z37" s="329" t="s">
        <v>472</v>
      </c>
      <c r="AA37" s="328" t="s">
        <v>4</v>
      </c>
      <c r="AB37" s="328" t="s">
        <v>444</v>
      </c>
      <c r="AC37" s="328" t="s">
        <v>444</v>
      </c>
      <c r="AD37" s="328" t="s">
        <v>444</v>
      </c>
      <c r="AE37" s="328" t="s">
        <v>473</v>
      </c>
      <c r="AF37" s="328" t="s">
        <v>444</v>
      </c>
      <c r="AG37" s="328"/>
    </row>
    <row r="38" spans="2:44" customFormat="1" ht="75.75" customHeight="1">
      <c r="B38" s="327"/>
      <c r="C38" s="471"/>
      <c r="D38" s="328" t="s">
        <v>4</v>
      </c>
      <c r="E38" s="329" t="s">
        <v>23</v>
      </c>
      <c r="F38" s="328" t="s">
        <v>533</v>
      </c>
      <c r="G38" s="328" t="s">
        <v>492</v>
      </c>
      <c r="H38" s="328" t="s">
        <v>444</v>
      </c>
      <c r="I38" s="328" t="s">
        <v>455</v>
      </c>
      <c r="J38" s="328" t="s">
        <v>493</v>
      </c>
      <c r="K38" s="328">
        <v>2</v>
      </c>
      <c r="L38" s="346" t="str">
        <f t="shared" si="10"/>
        <v>MEDIO</v>
      </c>
      <c r="M38" s="328">
        <v>2</v>
      </c>
      <c r="N38" s="346" t="str">
        <f t="shared" si="11"/>
        <v>OCASIONAL</v>
      </c>
      <c r="O38" s="328">
        <f t="shared" si="12"/>
        <v>4</v>
      </c>
      <c r="P38" s="346" t="str">
        <f t="shared" si="13"/>
        <v>BAJO</v>
      </c>
      <c r="Q38" s="328">
        <v>10</v>
      </c>
      <c r="R38" s="346" t="str">
        <f t="shared" si="14"/>
        <v>LEVE</v>
      </c>
      <c r="S38" s="328">
        <f t="shared" si="15"/>
        <v>40</v>
      </c>
      <c r="T38" s="328" t="str">
        <f t="shared" si="16"/>
        <v>III</v>
      </c>
      <c r="U38" s="328" t="str">
        <f t="shared" si="17"/>
        <v>Aceptable.</v>
      </c>
      <c r="V38" s="328" t="s">
        <v>4</v>
      </c>
      <c r="W38" s="328">
        <v>19</v>
      </c>
      <c r="X38" s="328">
        <v>163</v>
      </c>
      <c r="Y38" s="328">
        <f t="shared" si="19"/>
        <v>182</v>
      </c>
      <c r="Z38" s="328" t="s">
        <v>494</v>
      </c>
      <c r="AA38" s="328" t="s">
        <v>4</v>
      </c>
      <c r="AB38" s="328" t="s">
        <v>444</v>
      </c>
      <c r="AC38" s="328" t="s">
        <v>444</v>
      </c>
      <c r="AD38" s="328" t="s">
        <v>444</v>
      </c>
      <c r="AE38" s="328" t="s">
        <v>495</v>
      </c>
      <c r="AF38" s="328" t="s">
        <v>444</v>
      </c>
      <c r="AG38" s="328"/>
    </row>
    <row r="39" spans="2:44" customFormat="1" ht="61.5" customHeight="1">
      <c r="B39" s="327"/>
      <c r="C39" s="471"/>
      <c r="D39" s="328" t="s">
        <v>4</v>
      </c>
      <c r="E39" s="329" t="s">
        <v>23</v>
      </c>
      <c r="F39" s="328" t="s">
        <v>496</v>
      </c>
      <c r="G39" s="328" t="s">
        <v>497</v>
      </c>
      <c r="H39" s="328" t="s">
        <v>444</v>
      </c>
      <c r="I39" s="328" t="s">
        <v>498</v>
      </c>
      <c r="J39" s="328" t="s">
        <v>499</v>
      </c>
      <c r="K39" s="328">
        <v>2</v>
      </c>
      <c r="L39" s="346" t="str">
        <f t="shared" si="10"/>
        <v>MEDIO</v>
      </c>
      <c r="M39" s="328">
        <v>2</v>
      </c>
      <c r="N39" s="346" t="str">
        <f t="shared" si="11"/>
        <v>OCASIONAL</v>
      </c>
      <c r="O39" s="328">
        <f t="shared" si="12"/>
        <v>4</v>
      </c>
      <c r="P39" s="346" t="str">
        <f t="shared" si="13"/>
        <v>BAJO</v>
      </c>
      <c r="Q39" s="328">
        <v>25</v>
      </c>
      <c r="R39" s="346" t="str">
        <f t="shared" si="14"/>
        <v>GRAVE</v>
      </c>
      <c r="S39" s="328">
        <f t="shared" si="15"/>
        <v>100</v>
      </c>
      <c r="T39" s="328" t="str">
        <f t="shared" si="16"/>
        <v>III</v>
      </c>
      <c r="U39" s="328" t="str">
        <f t="shared" si="17"/>
        <v>Aceptable.</v>
      </c>
      <c r="V39" s="328" t="s">
        <v>4</v>
      </c>
      <c r="W39" s="328">
        <v>19</v>
      </c>
      <c r="X39" s="328">
        <v>163</v>
      </c>
      <c r="Y39" s="328">
        <f t="shared" si="19"/>
        <v>182</v>
      </c>
      <c r="Z39" s="328" t="s">
        <v>500</v>
      </c>
      <c r="AA39" s="328" t="s">
        <v>4</v>
      </c>
      <c r="AB39" s="328" t="s">
        <v>444</v>
      </c>
      <c r="AC39" s="328" t="s">
        <v>444</v>
      </c>
      <c r="AD39" s="328" t="s">
        <v>444</v>
      </c>
      <c r="AE39" s="328" t="s">
        <v>534</v>
      </c>
      <c r="AF39" s="328" t="s">
        <v>444</v>
      </c>
      <c r="AG39" s="328"/>
    </row>
    <row r="40" spans="2:44" customFormat="1" ht="87.75" customHeight="1">
      <c r="B40" s="327"/>
      <c r="C40" s="471"/>
      <c r="D40" s="328" t="s">
        <v>8</v>
      </c>
      <c r="E40" s="329" t="s">
        <v>502</v>
      </c>
      <c r="F40" s="328" t="s">
        <v>503</v>
      </c>
      <c r="G40" s="328" t="s">
        <v>504</v>
      </c>
      <c r="H40" s="328" t="s">
        <v>444</v>
      </c>
      <c r="I40" s="328" t="s">
        <v>535</v>
      </c>
      <c r="J40" s="329" t="s">
        <v>506</v>
      </c>
      <c r="K40" s="328">
        <v>2</v>
      </c>
      <c r="L40" s="346" t="str">
        <f t="shared" si="10"/>
        <v>MEDIO</v>
      </c>
      <c r="M40" s="328">
        <v>2</v>
      </c>
      <c r="N40" s="346" t="str">
        <f t="shared" si="11"/>
        <v>OCASIONAL</v>
      </c>
      <c r="O40" s="328">
        <f t="shared" si="12"/>
        <v>4</v>
      </c>
      <c r="P40" s="346" t="str">
        <f t="shared" si="13"/>
        <v>BAJO</v>
      </c>
      <c r="Q40" s="328">
        <v>25</v>
      </c>
      <c r="R40" s="346" t="str">
        <f t="shared" si="14"/>
        <v>GRAVE</v>
      </c>
      <c r="S40" s="328">
        <f t="shared" si="15"/>
        <v>100</v>
      </c>
      <c r="T40" s="328" t="str">
        <f t="shared" si="16"/>
        <v>III</v>
      </c>
      <c r="U40" s="328" t="str">
        <f t="shared" si="17"/>
        <v>Aceptable.</v>
      </c>
      <c r="V40" s="328" t="s">
        <v>4</v>
      </c>
      <c r="W40" s="328">
        <v>19</v>
      </c>
      <c r="X40" s="328">
        <v>163</v>
      </c>
      <c r="Y40" s="328">
        <f t="shared" si="19"/>
        <v>182</v>
      </c>
      <c r="Z40" s="328" t="s">
        <v>507</v>
      </c>
      <c r="AA40" s="328" t="s">
        <v>4</v>
      </c>
      <c r="AB40" s="328" t="s">
        <v>444</v>
      </c>
      <c r="AC40" s="328" t="s">
        <v>444</v>
      </c>
      <c r="AD40" s="328" t="s">
        <v>444</v>
      </c>
      <c r="AE40" s="328" t="s">
        <v>536</v>
      </c>
      <c r="AF40" s="328" t="s">
        <v>444</v>
      </c>
      <c r="AG40" s="328"/>
    </row>
    <row r="41" spans="2:44" customFormat="1" ht="60" customHeight="1">
      <c r="B41" s="327"/>
      <c r="C41" s="471"/>
      <c r="D41" s="328" t="s">
        <v>4</v>
      </c>
      <c r="E41" s="329" t="s">
        <v>502</v>
      </c>
      <c r="F41" s="328" t="s">
        <v>537</v>
      </c>
      <c r="G41" s="328" t="s">
        <v>510</v>
      </c>
      <c r="H41" s="328" t="s">
        <v>444</v>
      </c>
      <c r="I41" s="328" t="s">
        <v>444</v>
      </c>
      <c r="J41" s="329" t="s">
        <v>511</v>
      </c>
      <c r="K41" s="328">
        <v>2</v>
      </c>
      <c r="L41" s="346" t="str">
        <f t="shared" si="10"/>
        <v>MEDIO</v>
      </c>
      <c r="M41" s="328">
        <v>2</v>
      </c>
      <c r="N41" s="346" t="str">
        <f t="shared" si="11"/>
        <v>OCASIONAL</v>
      </c>
      <c r="O41" s="328">
        <f t="shared" si="12"/>
        <v>4</v>
      </c>
      <c r="P41" s="346" t="str">
        <f t="shared" si="13"/>
        <v>BAJO</v>
      </c>
      <c r="Q41" s="328">
        <v>25</v>
      </c>
      <c r="R41" s="346" t="str">
        <f t="shared" si="14"/>
        <v>GRAVE</v>
      </c>
      <c r="S41" s="328">
        <f t="shared" si="15"/>
        <v>100</v>
      </c>
      <c r="T41" s="328" t="str">
        <f t="shared" si="16"/>
        <v>III</v>
      </c>
      <c r="U41" s="328" t="str">
        <f t="shared" si="17"/>
        <v>Aceptable.</v>
      </c>
      <c r="V41" s="328" t="s">
        <v>4</v>
      </c>
      <c r="W41" s="328">
        <v>19</v>
      </c>
      <c r="X41" s="328">
        <v>163</v>
      </c>
      <c r="Y41" s="328">
        <f t="shared" si="19"/>
        <v>182</v>
      </c>
      <c r="Z41" s="328" t="s">
        <v>512</v>
      </c>
      <c r="AA41" s="328" t="s">
        <v>4</v>
      </c>
      <c r="AB41" s="328" t="s">
        <v>444</v>
      </c>
      <c r="AC41" s="328" t="s">
        <v>444</v>
      </c>
      <c r="AD41" s="328" t="s">
        <v>444</v>
      </c>
      <c r="AE41" s="328" t="s">
        <v>513</v>
      </c>
      <c r="AF41" s="328" t="s">
        <v>444</v>
      </c>
      <c r="AG41" s="328"/>
    </row>
    <row r="42" spans="2:44" customFormat="1" ht="64.900000000000006" customHeight="1">
      <c r="B42" s="327"/>
      <c r="C42" s="471"/>
      <c r="D42" s="328" t="s">
        <v>4</v>
      </c>
      <c r="E42" s="329" t="s">
        <v>502</v>
      </c>
      <c r="F42" s="328" t="s">
        <v>514</v>
      </c>
      <c r="G42" s="328" t="s">
        <v>515</v>
      </c>
      <c r="H42" s="328" t="s">
        <v>516</v>
      </c>
      <c r="I42" s="328" t="s">
        <v>444</v>
      </c>
      <c r="J42" s="329" t="s">
        <v>511</v>
      </c>
      <c r="K42" s="328">
        <v>2</v>
      </c>
      <c r="L42" s="346" t="str">
        <f t="shared" si="10"/>
        <v>MEDIO</v>
      </c>
      <c r="M42" s="328">
        <v>2</v>
      </c>
      <c r="N42" s="346" t="str">
        <f t="shared" si="11"/>
        <v>OCASIONAL</v>
      </c>
      <c r="O42" s="328">
        <f t="shared" si="12"/>
        <v>4</v>
      </c>
      <c r="P42" s="346" t="str">
        <f t="shared" si="13"/>
        <v>BAJO</v>
      </c>
      <c r="Q42" s="328">
        <v>25</v>
      </c>
      <c r="R42" s="346" t="str">
        <f t="shared" si="14"/>
        <v>GRAVE</v>
      </c>
      <c r="S42" s="328">
        <f t="shared" si="15"/>
        <v>100</v>
      </c>
      <c r="T42" s="328" t="str">
        <f t="shared" si="16"/>
        <v>III</v>
      </c>
      <c r="U42" s="328" t="str">
        <f t="shared" si="17"/>
        <v>Aceptable.</v>
      </c>
      <c r="V42" s="328" t="s">
        <v>4</v>
      </c>
      <c r="W42" s="328">
        <v>19</v>
      </c>
      <c r="X42" s="328">
        <v>163</v>
      </c>
      <c r="Y42" s="328">
        <f t="shared" si="19"/>
        <v>182</v>
      </c>
      <c r="Z42" s="328" t="s">
        <v>517</v>
      </c>
      <c r="AA42" s="328" t="s">
        <v>4</v>
      </c>
      <c r="AB42" s="328" t="s">
        <v>444</v>
      </c>
      <c r="AC42" s="328" t="s">
        <v>444</v>
      </c>
      <c r="AD42" s="328" t="s">
        <v>444</v>
      </c>
      <c r="AE42" s="328" t="s">
        <v>518</v>
      </c>
      <c r="AF42" s="328" t="s">
        <v>444</v>
      </c>
      <c r="AG42" s="328"/>
    </row>
    <row r="43" spans="2:44" customFormat="1" ht="63" customHeight="1">
      <c r="B43" s="327"/>
      <c r="C43" s="471"/>
      <c r="D43" s="328" t="s">
        <v>4</v>
      </c>
      <c r="E43" s="329" t="s">
        <v>446</v>
      </c>
      <c r="F43" s="328" t="s">
        <v>538</v>
      </c>
      <c r="G43" s="344" t="s">
        <v>453</v>
      </c>
      <c r="H43" s="328" t="s">
        <v>444</v>
      </c>
      <c r="I43" s="328" t="s">
        <v>444</v>
      </c>
      <c r="J43" s="328" t="s">
        <v>449</v>
      </c>
      <c r="K43" s="328">
        <v>2</v>
      </c>
      <c r="L43" s="346" t="str">
        <f t="shared" si="10"/>
        <v>MEDIO</v>
      </c>
      <c r="M43" s="328">
        <v>2</v>
      </c>
      <c r="N43" s="346" t="str">
        <f t="shared" si="11"/>
        <v>OCASIONAL</v>
      </c>
      <c r="O43" s="328">
        <f t="shared" si="12"/>
        <v>4</v>
      </c>
      <c r="P43" s="346" t="str">
        <f t="shared" si="13"/>
        <v>BAJO</v>
      </c>
      <c r="Q43" s="328">
        <v>10</v>
      </c>
      <c r="R43" s="346" t="str">
        <f t="shared" si="14"/>
        <v>LEVE</v>
      </c>
      <c r="S43" s="328">
        <f t="shared" si="15"/>
        <v>40</v>
      </c>
      <c r="T43" s="328" t="str">
        <f t="shared" si="16"/>
        <v>III</v>
      </c>
      <c r="U43" s="328" t="str">
        <f t="shared" si="17"/>
        <v>Aceptable.</v>
      </c>
      <c r="V43" s="328" t="s">
        <v>4</v>
      </c>
      <c r="W43" s="328">
        <v>19</v>
      </c>
      <c r="X43" s="328">
        <v>163</v>
      </c>
      <c r="Y43" s="328">
        <f t="shared" si="19"/>
        <v>182</v>
      </c>
      <c r="Z43" s="328" t="s">
        <v>539</v>
      </c>
      <c r="AA43" s="328" t="s">
        <v>4</v>
      </c>
      <c r="AB43" s="328" t="s">
        <v>444</v>
      </c>
      <c r="AC43" s="328" t="s">
        <v>444</v>
      </c>
      <c r="AD43" s="329" t="s">
        <v>444</v>
      </c>
      <c r="AE43" s="328" t="s">
        <v>527</v>
      </c>
      <c r="AF43" s="328" t="s">
        <v>444</v>
      </c>
      <c r="AG43" s="328"/>
    </row>
    <row r="44" spans="2:44" ht="15.75" customHeight="1">
      <c r="D44" s="80"/>
      <c r="E44" s="80"/>
      <c r="F44" s="82"/>
      <c r="G44" s="80"/>
      <c r="H44" s="80"/>
      <c r="I44" s="80"/>
      <c r="J44" s="80"/>
      <c r="K44" s="83"/>
      <c r="L44" s="83"/>
      <c r="M44" s="83"/>
      <c r="N44" s="83"/>
      <c r="O44" s="83"/>
      <c r="P44" s="83"/>
      <c r="Q44" s="83"/>
      <c r="R44" s="83"/>
      <c r="S44" s="80"/>
      <c r="T44" s="80"/>
      <c r="U44" s="83"/>
      <c r="V44" s="83"/>
      <c r="W44" s="83"/>
      <c r="X44" s="83"/>
      <c r="Y44" s="83"/>
      <c r="Z44" s="83"/>
      <c r="AA44" s="84"/>
      <c r="AB44" s="83"/>
      <c r="AC44" s="80"/>
      <c r="AD44" s="80"/>
      <c r="AE44" s="80"/>
      <c r="AF44" s="80"/>
      <c r="AG44" s="80"/>
      <c r="AH44" s="80"/>
      <c r="AI44" s="80"/>
      <c r="AJ44" s="80"/>
      <c r="AK44" s="80"/>
      <c r="AL44" s="80"/>
      <c r="AM44" s="80"/>
      <c r="AN44" s="80"/>
      <c r="AO44" s="80"/>
      <c r="AP44" s="80"/>
      <c r="AQ44" s="80"/>
      <c r="AR44" s="80"/>
    </row>
    <row r="45" spans="2:44" ht="15.75" customHeight="1">
      <c r="D45" s="80"/>
      <c r="E45" s="80"/>
      <c r="F45" s="82"/>
      <c r="G45" s="80"/>
      <c r="H45" s="80"/>
      <c r="I45" s="80"/>
      <c r="J45" s="80"/>
      <c r="K45" s="83"/>
      <c r="L45" s="83"/>
      <c r="M45" s="83"/>
      <c r="N45" s="83"/>
      <c r="O45" s="83"/>
      <c r="P45" s="83"/>
      <c r="Q45" s="83"/>
      <c r="R45" s="83"/>
      <c r="S45" s="80"/>
      <c r="T45" s="80"/>
      <c r="U45" s="83"/>
      <c r="V45" s="83"/>
      <c r="W45" s="83"/>
      <c r="X45" s="83"/>
      <c r="Y45" s="83"/>
      <c r="Z45" s="83"/>
      <c r="AA45" s="84"/>
      <c r="AB45" s="83"/>
      <c r="AC45" s="80"/>
      <c r="AD45" s="80"/>
      <c r="AE45" s="80"/>
      <c r="AF45" s="80"/>
      <c r="AG45" s="80"/>
      <c r="AH45" s="80"/>
      <c r="AI45" s="80"/>
      <c r="AJ45" s="80"/>
      <c r="AK45" s="80"/>
      <c r="AL45" s="80"/>
      <c r="AM45" s="80"/>
      <c r="AN45" s="80"/>
      <c r="AO45" s="80"/>
      <c r="AP45" s="80"/>
      <c r="AQ45" s="80"/>
      <c r="AR45" s="80"/>
    </row>
    <row r="46" spans="2:44" ht="15.75" customHeight="1">
      <c r="D46" s="80"/>
      <c r="E46" s="80"/>
      <c r="F46" s="82"/>
      <c r="G46" s="80"/>
      <c r="H46" s="80"/>
      <c r="I46" s="80"/>
      <c r="J46" s="80"/>
      <c r="K46" s="83"/>
      <c r="L46" s="83"/>
      <c r="M46" s="83"/>
      <c r="N46" s="83"/>
      <c r="O46" s="83"/>
      <c r="P46" s="83"/>
      <c r="Q46" s="83"/>
      <c r="R46" s="83"/>
      <c r="S46" s="80"/>
      <c r="T46" s="80"/>
      <c r="U46" s="83"/>
      <c r="V46" s="83"/>
      <c r="W46" s="83"/>
      <c r="X46" s="83"/>
      <c r="Y46" s="83"/>
      <c r="Z46" s="83"/>
      <c r="AA46" s="84"/>
      <c r="AB46" s="83"/>
      <c r="AC46" s="80"/>
      <c r="AD46" s="80"/>
      <c r="AE46" s="80"/>
      <c r="AF46" s="80"/>
      <c r="AG46" s="80"/>
      <c r="AH46" s="80"/>
      <c r="AI46" s="80"/>
      <c r="AJ46" s="80"/>
      <c r="AK46" s="80"/>
      <c r="AL46" s="80"/>
      <c r="AM46" s="80"/>
      <c r="AN46" s="80"/>
      <c r="AO46" s="80"/>
      <c r="AP46" s="80"/>
      <c r="AQ46" s="80"/>
      <c r="AR46" s="80"/>
    </row>
    <row r="47" spans="2:44" ht="15.75" customHeight="1">
      <c r="D47" s="80"/>
      <c r="E47" s="80"/>
      <c r="F47" s="82"/>
      <c r="G47" s="80"/>
      <c r="H47" s="80"/>
      <c r="I47" s="80"/>
      <c r="J47" s="80"/>
      <c r="K47" s="83"/>
      <c r="L47" s="83"/>
      <c r="M47" s="83"/>
      <c r="N47" s="83"/>
      <c r="O47" s="83"/>
      <c r="P47" s="83"/>
      <c r="Q47" s="83"/>
      <c r="R47" s="83"/>
      <c r="S47" s="80"/>
      <c r="T47" s="80"/>
      <c r="U47" s="83"/>
      <c r="V47" s="83"/>
      <c r="W47" s="83"/>
      <c r="X47" s="83"/>
      <c r="Y47" s="83"/>
      <c r="Z47" s="83"/>
      <c r="AA47" s="84"/>
      <c r="AB47" s="83"/>
      <c r="AC47" s="80"/>
      <c r="AD47" s="80"/>
      <c r="AE47" s="80"/>
      <c r="AF47" s="80"/>
      <c r="AG47" s="80"/>
      <c r="AH47" s="80"/>
      <c r="AI47" s="80"/>
      <c r="AJ47" s="80"/>
      <c r="AK47" s="80"/>
      <c r="AL47" s="80"/>
      <c r="AM47" s="80"/>
      <c r="AN47" s="80"/>
      <c r="AO47" s="80"/>
      <c r="AP47" s="80"/>
      <c r="AQ47" s="80"/>
      <c r="AR47" s="80"/>
    </row>
    <row r="48" spans="2:44" ht="15.75" customHeight="1">
      <c r="D48" s="80"/>
      <c r="E48" s="80"/>
      <c r="F48" s="82"/>
      <c r="G48" s="80"/>
      <c r="H48" s="80"/>
      <c r="I48" s="80"/>
      <c r="J48" s="80"/>
      <c r="K48" s="83"/>
      <c r="L48" s="83"/>
      <c r="M48" s="83"/>
      <c r="N48" s="83"/>
      <c r="O48" s="83"/>
      <c r="P48" s="83"/>
      <c r="Q48" s="83"/>
      <c r="R48" s="83"/>
      <c r="S48" s="80"/>
      <c r="T48" s="80"/>
      <c r="U48" s="83"/>
      <c r="V48" s="83"/>
      <c r="W48" s="83"/>
      <c r="X48" s="83"/>
      <c r="Y48" s="83"/>
      <c r="Z48" s="83"/>
      <c r="AA48" s="84"/>
      <c r="AB48" s="83"/>
      <c r="AC48" s="80"/>
      <c r="AD48" s="80"/>
      <c r="AE48" s="80"/>
      <c r="AF48" s="80"/>
      <c r="AG48" s="80"/>
      <c r="AH48" s="80"/>
      <c r="AI48" s="80"/>
      <c r="AJ48" s="80"/>
      <c r="AK48" s="80"/>
      <c r="AL48" s="80"/>
      <c r="AM48" s="80"/>
      <c r="AN48" s="80"/>
      <c r="AO48" s="80"/>
      <c r="AP48" s="80"/>
      <c r="AQ48" s="80"/>
      <c r="AR48" s="80"/>
    </row>
    <row r="49" spans="4:44" ht="15.75" customHeight="1">
      <c r="D49" s="80"/>
      <c r="E49" s="80"/>
      <c r="F49" s="82"/>
      <c r="G49" s="80"/>
      <c r="H49" s="80"/>
      <c r="I49" s="80"/>
      <c r="J49" s="80"/>
      <c r="K49" s="83"/>
      <c r="L49" s="83"/>
      <c r="M49" s="83"/>
      <c r="N49" s="83"/>
      <c r="O49" s="83"/>
      <c r="P49" s="83"/>
      <c r="Q49" s="83"/>
      <c r="R49" s="83"/>
      <c r="S49" s="80"/>
      <c r="T49" s="80"/>
      <c r="U49" s="83"/>
      <c r="V49" s="83"/>
      <c r="W49" s="83"/>
      <c r="X49" s="83"/>
      <c r="Y49" s="83"/>
      <c r="Z49" s="83"/>
      <c r="AA49" s="84"/>
      <c r="AB49" s="83"/>
      <c r="AC49" s="80"/>
      <c r="AD49" s="80"/>
      <c r="AE49" s="80"/>
      <c r="AF49" s="80"/>
      <c r="AG49" s="80"/>
      <c r="AH49" s="80"/>
      <c r="AI49" s="80"/>
      <c r="AJ49" s="80"/>
      <c r="AK49" s="80"/>
      <c r="AL49" s="80"/>
      <c r="AM49" s="80"/>
      <c r="AN49" s="80"/>
      <c r="AO49" s="80"/>
      <c r="AP49" s="80"/>
      <c r="AQ49" s="80"/>
      <c r="AR49" s="80"/>
    </row>
    <row r="50" spans="4:44" ht="15.75" customHeight="1">
      <c r="D50" s="80"/>
      <c r="E50" s="80"/>
      <c r="F50" s="82"/>
      <c r="G50" s="80"/>
      <c r="H50" s="80"/>
      <c r="I50" s="80"/>
      <c r="J50" s="80"/>
      <c r="K50" s="83"/>
      <c r="L50" s="83"/>
      <c r="M50" s="83"/>
      <c r="N50" s="83"/>
      <c r="O50" s="83"/>
      <c r="P50" s="83"/>
      <c r="Q50" s="83"/>
      <c r="R50" s="83"/>
      <c r="S50" s="80"/>
      <c r="T50" s="80"/>
      <c r="U50" s="83"/>
      <c r="V50" s="83"/>
      <c r="W50" s="83"/>
      <c r="X50" s="83"/>
      <c r="Y50" s="83"/>
      <c r="Z50" s="83"/>
      <c r="AA50" s="84"/>
      <c r="AB50" s="83"/>
      <c r="AC50" s="80"/>
      <c r="AD50" s="80"/>
      <c r="AE50" s="80"/>
      <c r="AF50" s="80"/>
      <c r="AG50" s="80"/>
      <c r="AH50" s="80"/>
      <c r="AI50" s="80"/>
      <c r="AJ50" s="80"/>
      <c r="AK50" s="80"/>
      <c r="AL50" s="80"/>
      <c r="AM50" s="80"/>
      <c r="AN50" s="80"/>
      <c r="AO50" s="80"/>
      <c r="AP50" s="80"/>
      <c r="AQ50" s="80"/>
      <c r="AR50" s="80"/>
    </row>
    <row r="51" spans="4:44" ht="15.75" customHeight="1">
      <c r="D51" s="80"/>
      <c r="E51" s="80"/>
      <c r="F51" s="82"/>
      <c r="G51" s="80"/>
      <c r="H51" s="80"/>
      <c r="I51" s="80"/>
      <c r="J51" s="80"/>
      <c r="K51" s="83"/>
      <c r="L51" s="83"/>
      <c r="M51" s="83"/>
      <c r="N51" s="83"/>
      <c r="O51" s="83"/>
      <c r="P51" s="83"/>
      <c r="Q51" s="83"/>
      <c r="R51" s="83"/>
      <c r="S51" s="80"/>
      <c r="T51" s="80"/>
      <c r="U51" s="83"/>
      <c r="V51" s="83"/>
      <c r="W51" s="83"/>
      <c r="X51" s="83"/>
      <c r="Y51" s="83"/>
      <c r="Z51" s="83"/>
      <c r="AA51" s="84"/>
      <c r="AB51" s="83"/>
      <c r="AC51" s="80"/>
      <c r="AD51" s="80"/>
      <c r="AE51" s="80"/>
      <c r="AF51" s="80"/>
      <c r="AG51" s="80"/>
      <c r="AH51" s="80"/>
      <c r="AI51" s="80"/>
      <c r="AJ51" s="80"/>
      <c r="AK51" s="80"/>
      <c r="AL51" s="80"/>
      <c r="AM51" s="80"/>
      <c r="AN51" s="80"/>
      <c r="AO51" s="80"/>
      <c r="AP51" s="80"/>
      <c r="AQ51" s="80"/>
      <c r="AR51" s="80"/>
    </row>
    <row r="52" spans="4:44" ht="15.75" customHeight="1">
      <c r="D52" s="80"/>
      <c r="E52" s="80"/>
      <c r="F52" s="82"/>
      <c r="G52" s="80"/>
      <c r="H52" s="80"/>
      <c r="I52" s="80"/>
      <c r="J52" s="80"/>
      <c r="K52" s="83"/>
      <c r="L52" s="83"/>
      <c r="M52" s="83"/>
      <c r="N52" s="83"/>
      <c r="O52" s="83"/>
      <c r="P52" s="83"/>
      <c r="Q52" s="83"/>
      <c r="R52" s="83"/>
      <c r="S52" s="80"/>
      <c r="T52" s="80"/>
      <c r="U52" s="83"/>
      <c r="V52" s="83"/>
      <c r="W52" s="83"/>
      <c r="X52" s="83"/>
      <c r="Y52" s="83"/>
      <c r="Z52" s="83"/>
      <c r="AA52" s="84"/>
      <c r="AB52" s="83"/>
      <c r="AC52" s="80"/>
      <c r="AD52" s="80"/>
      <c r="AE52" s="80"/>
      <c r="AF52" s="80"/>
      <c r="AG52" s="80"/>
      <c r="AH52" s="80"/>
      <c r="AI52" s="80"/>
      <c r="AJ52" s="80"/>
      <c r="AK52" s="80"/>
      <c r="AL52" s="80"/>
      <c r="AM52" s="80"/>
      <c r="AN52" s="80"/>
      <c r="AO52" s="80"/>
      <c r="AP52" s="80"/>
      <c r="AQ52" s="80"/>
      <c r="AR52" s="80"/>
    </row>
    <row r="53" spans="4:44" ht="15.75" customHeight="1">
      <c r="D53" s="80"/>
      <c r="E53" s="80"/>
      <c r="F53" s="82"/>
      <c r="G53" s="80"/>
      <c r="H53" s="80"/>
      <c r="I53" s="80"/>
      <c r="J53" s="80"/>
      <c r="K53" s="83"/>
      <c r="L53" s="83"/>
      <c r="M53" s="83"/>
      <c r="N53" s="83"/>
      <c r="O53" s="83"/>
      <c r="P53" s="83"/>
      <c r="Q53" s="83"/>
      <c r="R53" s="83"/>
      <c r="S53" s="80"/>
      <c r="T53" s="80"/>
      <c r="U53" s="83"/>
      <c r="V53" s="83"/>
      <c r="W53" s="83"/>
      <c r="X53" s="83"/>
      <c r="Y53" s="83"/>
      <c r="Z53" s="83"/>
      <c r="AA53" s="84"/>
      <c r="AB53" s="83"/>
      <c r="AC53" s="80"/>
      <c r="AD53" s="80"/>
      <c r="AE53" s="80"/>
      <c r="AF53" s="80"/>
      <c r="AG53" s="80"/>
      <c r="AH53" s="80"/>
      <c r="AI53" s="80"/>
      <c r="AJ53" s="80"/>
      <c r="AK53" s="80"/>
      <c r="AL53" s="80"/>
      <c r="AM53" s="80"/>
      <c r="AN53" s="80"/>
      <c r="AO53" s="80"/>
      <c r="AP53" s="80"/>
      <c r="AQ53" s="80"/>
      <c r="AR53" s="80"/>
    </row>
    <row r="54" spans="4:44" ht="15.75" customHeight="1">
      <c r="D54" s="80"/>
      <c r="E54" s="80"/>
      <c r="F54" s="82"/>
      <c r="G54" s="80"/>
      <c r="H54" s="80"/>
      <c r="I54" s="80"/>
      <c r="J54" s="80"/>
      <c r="K54" s="83"/>
      <c r="L54" s="83"/>
      <c r="M54" s="83"/>
      <c r="N54" s="83"/>
      <c r="O54" s="83"/>
      <c r="P54" s="83"/>
      <c r="Q54" s="83"/>
      <c r="R54" s="83"/>
      <c r="S54" s="80"/>
      <c r="T54" s="80"/>
      <c r="U54" s="83"/>
      <c r="V54" s="83"/>
      <c r="W54" s="83"/>
      <c r="X54" s="83"/>
      <c r="Y54" s="83"/>
      <c r="Z54" s="83"/>
      <c r="AA54" s="84"/>
      <c r="AB54" s="83"/>
      <c r="AC54" s="80"/>
      <c r="AD54" s="80"/>
      <c r="AE54" s="80"/>
      <c r="AF54" s="80"/>
      <c r="AG54" s="80"/>
      <c r="AH54" s="80"/>
      <c r="AI54" s="80"/>
      <c r="AJ54" s="80"/>
      <c r="AK54" s="80"/>
      <c r="AL54" s="80"/>
      <c r="AM54" s="80"/>
      <c r="AN54" s="80"/>
      <c r="AO54" s="80"/>
      <c r="AP54" s="80"/>
      <c r="AQ54" s="80"/>
      <c r="AR54" s="80"/>
    </row>
    <row r="55" spans="4:44" ht="15.75" customHeight="1">
      <c r="D55" s="80"/>
      <c r="E55" s="80"/>
      <c r="F55" s="82"/>
      <c r="G55" s="80"/>
      <c r="H55" s="80"/>
      <c r="I55" s="80"/>
      <c r="J55" s="80"/>
      <c r="K55" s="83"/>
      <c r="L55" s="83"/>
      <c r="M55" s="83"/>
      <c r="N55" s="83"/>
      <c r="O55" s="83"/>
      <c r="P55" s="83"/>
      <c r="Q55" s="83"/>
      <c r="R55" s="83"/>
      <c r="S55" s="80"/>
      <c r="T55" s="80"/>
      <c r="U55" s="83"/>
      <c r="V55" s="83"/>
      <c r="W55" s="83"/>
      <c r="X55" s="83"/>
      <c r="Y55" s="83"/>
      <c r="Z55" s="83"/>
      <c r="AA55" s="84"/>
      <c r="AB55" s="83"/>
      <c r="AC55" s="80"/>
      <c r="AD55" s="80"/>
      <c r="AE55" s="80"/>
      <c r="AF55" s="80"/>
      <c r="AG55" s="80"/>
      <c r="AH55" s="80"/>
      <c r="AI55" s="80"/>
      <c r="AJ55" s="80"/>
      <c r="AK55" s="80"/>
      <c r="AL55" s="80"/>
      <c r="AM55" s="80"/>
      <c r="AN55" s="80"/>
      <c r="AO55" s="80"/>
      <c r="AP55" s="80"/>
      <c r="AQ55" s="80"/>
      <c r="AR55" s="80"/>
    </row>
    <row r="56" spans="4:44" ht="15.75" customHeight="1">
      <c r="D56" s="80"/>
      <c r="E56" s="80"/>
      <c r="F56" s="82"/>
      <c r="G56" s="80"/>
      <c r="H56" s="80"/>
      <c r="I56" s="80"/>
      <c r="J56" s="80"/>
      <c r="K56" s="83"/>
      <c r="L56" s="83"/>
      <c r="M56" s="83"/>
      <c r="N56" s="83"/>
      <c r="O56" s="83"/>
      <c r="P56" s="83"/>
      <c r="Q56" s="83"/>
      <c r="R56" s="83"/>
      <c r="S56" s="80"/>
      <c r="T56" s="80"/>
      <c r="U56" s="83"/>
      <c r="V56" s="83"/>
      <c r="W56" s="83"/>
      <c r="X56" s="83"/>
      <c r="Y56" s="83"/>
      <c r="Z56" s="83"/>
      <c r="AA56" s="84"/>
      <c r="AB56" s="83"/>
      <c r="AC56" s="80"/>
      <c r="AD56" s="80"/>
      <c r="AE56" s="80"/>
      <c r="AF56" s="80"/>
      <c r="AG56" s="80"/>
      <c r="AH56" s="80"/>
      <c r="AI56" s="80"/>
      <c r="AJ56" s="80"/>
      <c r="AK56" s="80"/>
      <c r="AL56" s="80"/>
      <c r="AM56" s="80"/>
      <c r="AN56" s="80"/>
      <c r="AO56" s="80"/>
      <c r="AP56" s="80"/>
      <c r="AQ56" s="80"/>
      <c r="AR56" s="80"/>
    </row>
    <row r="57" spans="4:44" ht="15.75" customHeight="1">
      <c r="D57" s="80"/>
      <c r="E57" s="80"/>
      <c r="F57" s="82"/>
      <c r="G57" s="80"/>
      <c r="H57" s="80"/>
      <c r="I57" s="80"/>
      <c r="J57" s="80"/>
      <c r="K57" s="83"/>
      <c r="L57" s="83"/>
      <c r="M57" s="83"/>
      <c r="N57" s="83"/>
      <c r="O57" s="83"/>
      <c r="P57" s="83"/>
      <c r="Q57" s="83"/>
      <c r="R57" s="83"/>
      <c r="S57" s="80"/>
      <c r="T57" s="80"/>
      <c r="U57" s="83"/>
      <c r="V57" s="83"/>
      <c r="W57" s="83"/>
      <c r="X57" s="83"/>
      <c r="Y57" s="83"/>
      <c r="Z57" s="83"/>
      <c r="AA57" s="84"/>
      <c r="AB57" s="83"/>
      <c r="AC57" s="80"/>
      <c r="AD57" s="80"/>
      <c r="AE57" s="80"/>
      <c r="AF57" s="80"/>
      <c r="AG57" s="80"/>
      <c r="AH57" s="80"/>
      <c r="AI57" s="80"/>
      <c r="AJ57" s="80"/>
      <c r="AK57" s="80"/>
      <c r="AL57" s="80"/>
      <c r="AM57" s="80"/>
      <c r="AN57" s="80"/>
      <c r="AO57" s="80"/>
      <c r="AP57" s="80"/>
      <c r="AQ57" s="80"/>
      <c r="AR57" s="80"/>
    </row>
    <row r="58" spans="4:44" ht="15.75" customHeight="1">
      <c r="D58" s="80"/>
      <c r="E58" s="80"/>
      <c r="F58" s="82"/>
      <c r="G58" s="80"/>
      <c r="H58" s="80"/>
      <c r="I58" s="80"/>
      <c r="J58" s="80"/>
      <c r="K58" s="83"/>
      <c r="L58" s="83"/>
      <c r="M58" s="83"/>
      <c r="N58" s="83"/>
      <c r="O58" s="83"/>
      <c r="P58" s="83"/>
      <c r="Q58" s="83"/>
      <c r="R58" s="83"/>
      <c r="S58" s="80"/>
      <c r="T58" s="80"/>
      <c r="U58" s="83"/>
      <c r="V58" s="83"/>
      <c r="W58" s="83"/>
      <c r="X58" s="83"/>
      <c r="Y58" s="83"/>
      <c r="Z58" s="83"/>
      <c r="AA58" s="84"/>
      <c r="AB58" s="83"/>
      <c r="AC58" s="80"/>
      <c r="AD58" s="80"/>
      <c r="AE58" s="80"/>
      <c r="AF58" s="80"/>
      <c r="AG58" s="80"/>
      <c r="AH58" s="80"/>
      <c r="AI58" s="80"/>
      <c r="AJ58" s="80"/>
      <c r="AK58" s="80"/>
      <c r="AL58" s="80"/>
      <c r="AM58" s="80"/>
      <c r="AN58" s="80"/>
      <c r="AO58" s="80"/>
      <c r="AP58" s="80"/>
      <c r="AQ58" s="80"/>
      <c r="AR58" s="80"/>
    </row>
    <row r="59" spans="4:44" ht="15.75" customHeight="1">
      <c r="D59" s="80"/>
      <c r="E59" s="80"/>
      <c r="F59" s="82"/>
      <c r="G59" s="80"/>
      <c r="H59" s="80"/>
      <c r="I59" s="80"/>
      <c r="J59" s="80"/>
      <c r="K59" s="83"/>
      <c r="L59" s="83"/>
      <c r="M59" s="83"/>
      <c r="N59" s="83"/>
      <c r="O59" s="83"/>
      <c r="P59" s="83"/>
      <c r="Q59" s="83"/>
      <c r="R59" s="83"/>
      <c r="S59" s="80"/>
      <c r="T59" s="80"/>
      <c r="U59" s="83"/>
      <c r="V59" s="83"/>
      <c r="W59" s="83"/>
      <c r="X59" s="83"/>
      <c r="Y59" s="83"/>
      <c r="Z59" s="83"/>
      <c r="AA59" s="84"/>
      <c r="AB59" s="83"/>
      <c r="AC59" s="80"/>
      <c r="AD59" s="80"/>
      <c r="AE59" s="80"/>
      <c r="AF59" s="80"/>
      <c r="AG59" s="80"/>
      <c r="AH59" s="80"/>
      <c r="AI59" s="80"/>
      <c r="AJ59" s="80"/>
      <c r="AK59" s="80"/>
      <c r="AL59" s="80"/>
      <c r="AM59" s="80"/>
      <c r="AN59" s="80"/>
      <c r="AO59" s="80"/>
      <c r="AP59" s="80"/>
      <c r="AQ59" s="80"/>
      <c r="AR59" s="80"/>
    </row>
    <row r="60" spans="4:44" ht="15.75" customHeight="1">
      <c r="D60" s="80"/>
      <c r="E60" s="80"/>
      <c r="F60" s="82"/>
      <c r="G60" s="80"/>
      <c r="H60" s="80"/>
      <c r="I60" s="80"/>
      <c r="J60" s="80"/>
      <c r="K60" s="83"/>
      <c r="L60" s="83"/>
      <c r="M60" s="83"/>
      <c r="N60" s="83"/>
      <c r="O60" s="83"/>
      <c r="P60" s="83"/>
      <c r="Q60" s="83"/>
      <c r="R60" s="83"/>
      <c r="S60" s="80"/>
      <c r="T60" s="80"/>
      <c r="U60" s="83"/>
      <c r="V60" s="83"/>
      <c r="W60" s="83"/>
      <c r="X60" s="83"/>
      <c r="Y60" s="83"/>
      <c r="Z60" s="83"/>
      <c r="AA60" s="84"/>
      <c r="AB60" s="83"/>
      <c r="AC60" s="80"/>
      <c r="AD60" s="80"/>
      <c r="AE60" s="80"/>
      <c r="AF60" s="80"/>
      <c r="AG60" s="80"/>
      <c r="AH60" s="80"/>
      <c r="AI60" s="80"/>
      <c r="AJ60" s="80"/>
      <c r="AK60" s="80"/>
      <c r="AL60" s="80"/>
      <c r="AM60" s="80"/>
      <c r="AN60" s="80"/>
      <c r="AO60" s="80"/>
      <c r="AP60" s="80"/>
      <c r="AQ60" s="80"/>
      <c r="AR60" s="80"/>
    </row>
    <row r="61" spans="4:44" ht="15.75" customHeight="1">
      <c r="D61" s="80"/>
      <c r="E61" s="80"/>
      <c r="F61" s="82"/>
      <c r="G61" s="80"/>
      <c r="H61" s="80"/>
      <c r="I61" s="80"/>
      <c r="J61" s="80"/>
      <c r="K61" s="83"/>
      <c r="L61" s="83"/>
      <c r="M61" s="83"/>
      <c r="N61" s="83"/>
      <c r="O61" s="83"/>
      <c r="P61" s="83"/>
      <c r="Q61" s="83"/>
      <c r="R61" s="83"/>
      <c r="S61" s="80"/>
      <c r="T61" s="80"/>
      <c r="U61" s="83"/>
      <c r="V61" s="83"/>
      <c r="W61" s="83"/>
      <c r="X61" s="83"/>
      <c r="Y61" s="83"/>
      <c r="Z61" s="83"/>
      <c r="AA61" s="84"/>
      <c r="AB61" s="83"/>
      <c r="AC61" s="80"/>
      <c r="AD61" s="80"/>
      <c r="AE61" s="80"/>
      <c r="AF61" s="80"/>
      <c r="AG61" s="80"/>
      <c r="AH61" s="80"/>
      <c r="AI61" s="80"/>
      <c r="AJ61" s="80"/>
      <c r="AK61" s="80"/>
      <c r="AL61" s="80"/>
      <c r="AM61" s="80"/>
      <c r="AN61" s="80"/>
      <c r="AO61" s="80"/>
      <c r="AP61" s="80"/>
      <c r="AQ61" s="80"/>
      <c r="AR61" s="80"/>
    </row>
    <row r="62" spans="4:44" ht="15.75" customHeight="1">
      <c r="D62" s="80"/>
      <c r="E62" s="80"/>
      <c r="F62" s="82"/>
      <c r="G62" s="80"/>
      <c r="H62" s="80"/>
      <c r="I62" s="80"/>
      <c r="J62" s="80"/>
      <c r="K62" s="83"/>
      <c r="L62" s="83"/>
      <c r="M62" s="83"/>
      <c r="N62" s="83"/>
      <c r="O62" s="83"/>
      <c r="P62" s="83"/>
      <c r="Q62" s="83"/>
      <c r="R62" s="83"/>
      <c r="S62" s="80"/>
      <c r="T62" s="80"/>
      <c r="U62" s="83"/>
      <c r="V62" s="83"/>
      <c r="W62" s="83"/>
      <c r="X62" s="83"/>
      <c r="Y62" s="83"/>
      <c r="Z62" s="83"/>
      <c r="AA62" s="84"/>
      <c r="AB62" s="83"/>
      <c r="AC62" s="80"/>
      <c r="AD62" s="80"/>
      <c r="AE62" s="80"/>
      <c r="AF62" s="80"/>
      <c r="AG62" s="80"/>
      <c r="AH62" s="80"/>
      <c r="AI62" s="80"/>
      <c r="AJ62" s="80"/>
      <c r="AK62" s="80"/>
      <c r="AL62" s="80"/>
      <c r="AM62" s="80"/>
      <c r="AN62" s="80"/>
      <c r="AO62" s="80"/>
      <c r="AP62" s="80"/>
      <c r="AQ62" s="80"/>
      <c r="AR62" s="80"/>
    </row>
    <row r="63" spans="4:44" ht="15.75" customHeight="1">
      <c r="D63" s="80"/>
      <c r="E63" s="80"/>
      <c r="F63" s="82"/>
      <c r="G63" s="80"/>
      <c r="H63" s="80"/>
      <c r="I63" s="80"/>
      <c r="J63" s="80"/>
      <c r="K63" s="83"/>
      <c r="L63" s="83"/>
      <c r="M63" s="83"/>
      <c r="N63" s="83"/>
      <c r="O63" s="83"/>
      <c r="P63" s="83"/>
      <c r="Q63" s="83"/>
      <c r="R63" s="83"/>
      <c r="S63" s="80"/>
      <c r="T63" s="80"/>
      <c r="U63" s="83"/>
      <c r="V63" s="83"/>
      <c r="W63" s="83"/>
      <c r="X63" s="83"/>
      <c r="Y63" s="83"/>
      <c r="Z63" s="83"/>
      <c r="AA63" s="84"/>
      <c r="AB63" s="83"/>
      <c r="AC63" s="80"/>
      <c r="AD63" s="80"/>
      <c r="AE63" s="80"/>
      <c r="AF63" s="80"/>
      <c r="AG63" s="80"/>
      <c r="AH63" s="80"/>
      <c r="AI63" s="80"/>
      <c r="AJ63" s="80"/>
      <c r="AK63" s="80"/>
      <c r="AL63" s="80"/>
      <c r="AM63" s="80"/>
      <c r="AN63" s="80"/>
      <c r="AO63" s="80"/>
      <c r="AP63" s="80"/>
      <c r="AQ63" s="80"/>
      <c r="AR63" s="80"/>
    </row>
    <row r="64" spans="4:44" ht="15.75" customHeight="1">
      <c r="D64" s="80"/>
      <c r="E64" s="80"/>
      <c r="F64" s="82"/>
      <c r="G64" s="80"/>
      <c r="H64" s="80"/>
      <c r="I64" s="80"/>
      <c r="J64" s="80"/>
      <c r="K64" s="83"/>
      <c r="L64" s="83"/>
      <c r="M64" s="83"/>
      <c r="N64" s="83"/>
      <c r="O64" s="83"/>
      <c r="P64" s="83"/>
      <c r="Q64" s="83"/>
      <c r="R64" s="83"/>
      <c r="S64" s="80"/>
      <c r="T64" s="80"/>
      <c r="U64" s="83"/>
      <c r="V64" s="83"/>
      <c r="W64" s="83"/>
      <c r="X64" s="83"/>
      <c r="Y64" s="83"/>
      <c r="Z64" s="83"/>
      <c r="AA64" s="84"/>
      <c r="AB64" s="83"/>
      <c r="AC64" s="80"/>
      <c r="AD64" s="80"/>
      <c r="AE64" s="80"/>
      <c r="AF64" s="80"/>
      <c r="AG64" s="80"/>
      <c r="AH64" s="80"/>
      <c r="AI64" s="80"/>
      <c r="AJ64" s="80"/>
      <c r="AK64" s="80"/>
      <c r="AL64" s="80"/>
      <c r="AM64" s="80"/>
      <c r="AN64" s="80"/>
      <c r="AO64" s="80"/>
      <c r="AP64" s="80"/>
      <c r="AQ64" s="80"/>
      <c r="AR64" s="80"/>
    </row>
    <row r="65" spans="4:44" ht="15.75" customHeight="1">
      <c r="D65" s="80"/>
      <c r="E65" s="80"/>
      <c r="F65" s="82"/>
      <c r="G65" s="80"/>
      <c r="H65" s="80"/>
      <c r="I65" s="80"/>
      <c r="J65" s="80"/>
      <c r="K65" s="83"/>
      <c r="L65" s="83"/>
      <c r="M65" s="83"/>
      <c r="N65" s="83"/>
      <c r="O65" s="83"/>
      <c r="P65" s="83"/>
      <c r="Q65" s="83"/>
      <c r="R65" s="83"/>
      <c r="S65" s="80"/>
      <c r="T65" s="80"/>
      <c r="U65" s="83"/>
      <c r="V65" s="83"/>
      <c r="W65" s="83"/>
      <c r="X65" s="83"/>
      <c r="Y65" s="83"/>
      <c r="Z65" s="83"/>
      <c r="AA65" s="84"/>
      <c r="AB65" s="83"/>
      <c r="AC65" s="80"/>
      <c r="AD65" s="80"/>
      <c r="AE65" s="80"/>
      <c r="AF65" s="80"/>
      <c r="AG65" s="80"/>
      <c r="AH65" s="80"/>
      <c r="AI65" s="80"/>
      <c r="AJ65" s="80"/>
      <c r="AK65" s="80"/>
      <c r="AL65" s="80"/>
      <c r="AM65" s="80"/>
      <c r="AN65" s="80"/>
      <c r="AO65" s="80"/>
      <c r="AP65" s="80"/>
      <c r="AQ65" s="80"/>
      <c r="AR65" s="80"/>
    </row>
    <row r="66" spans="4:44" ht="15.75" customHeight="1">
      <c r="D66" s="80"/>
      <c r="E66" s="80"/>
      <c r="F66" s="82"/>
      <c r="G66" s="80"/>
      <c r="H66" s="80"/>
      <c r="I66" s="80"/>
      <c r="J66" s="80"/>
      <c r="K66" s="83"/>
      <c r="L66" s="83"/>
      <c r="M66" s="83"/>
      <c r="N66" s="83"/>
      <c r="O66" s="83"/>
      <c r="P66" s="83"/>
      <c r="Q66" s="83"/>
      <c r="R66" s="83"/>
      <c r="S66" s="80"/>
      <c r="T66" s="80"/>
      <c r="U66" s="83"/>
      <c r="V66" s="83"/>
      <c r="W66" s="83"/>
      <c r="X66" s="83"/>
      <c r="Y66" s="83"/>
      <c r="Z66" s="83"/>
      <c r="AA66" s="84"/>
      <c r="AB66" s="83"/>
      <c r="AC66" s="80"/>
      <c r="AD66" s="80"/>
      <c r="AE66" s="80"/>
      <c r="AF66" s="80"/>
      <c r="AG66" s="80"/>
      <c r="AH66" s="80"/>
      <c r="AI66" s="80"/>
      <c r="AJ66" s="80"/>
      <c r="AK66" s="80"/>
      <c r="AL66" s="80"/>
      <c r="AM66" s="80"/>
      <c r="AN66" s="80"/>
      <c r="AO66" s="80"/>
      <c r="AP66" s="80"/>
      <c r="AQ66" s="80"/>
      <c r="AR66" s="80"/>
    </row>
    <row r="67" spans="4:44" ht="15.75" customHeight="1">
      <c r="D67" s="80"/>
      <c r="E67" s="80"/>
      <c r="F67" s="82"/>
      <c r="G67" s="80"/>
      <c r="H67" s="80"/>
      <c r="I67" s="80"/>
      <c r="J67" s="80"/>
      <c r="K67" s="83"/>
      <c r="L67" s="83"/>
      <c r="M67" s="83"/>
      <c r="N67" s="83"/>
      <c r="O67" s="83"/>
      <c r="P67" s="83"/>
      <c r="Q67" s="83"/>
      <c r="R67" s="83"/>
      <c r="S67" s="80"/>
      <c r="T67" s="80"/>
      <c r="U67" s="83"/>
      <c r="V67" s="83"/>
      <c r="W67" s="83"/>
      <c r="X67" s="83"/>
      <c r="Y67" s="83"/>
      <c r="Z67" s="83"/>
      <c r="AA67" s="84"/>
      <c r="AB67" s="83"/>
      <c r="AC67" s="80"/>
      <c r="AD67" s="80"/>
      <c r="AE67" s="80"/>
      <c r="AF67" s="80"/>
      <c r="AG67" s="80"/>
      <c r="AH67" s="80"/>
      <c r="AI67" s="80"/>
      <c r="AJ67" s="80"/>
      <c r="AK67" s="80"/>
      <c r="AL67" s="80"/>
      <c r="AM67" s="80"/>
      <c r="AN67" s="80"/>
      <c r="AO67" s="80"/>
      <c r="AP67" s="80"/>
      <c r="AQ67" s="80"/>
      <c r="AR67" s="80"/>
    </row>
    <row r="68" spans="4:44" ht="15.75" customHeight="1">
      <c r="D68" s="80"/>
      <c r="E68" s="80"/>
      <c r="F68" s="82"/>
      <c r="G68" s="80"/>
      <c r="H68" s="80"/>
      <c r="I68" s="80"/>
      <c r="J68" s="80"/>
      <c r="K68" s="83"/>
      <c r="L68" s="83"/>
      <c r="M68" s="83"/>
      <c r="N68" s="83"/>
      <c r="O68" s="83"/>
      <c r="P68" s="83"/>
      <c r="Q68" s="83"/>
      <c r="R68" s="83"/>
      <c r="S68" s="80"/>
      <c r="T68" s="80"/>
      <c r="U68" s="83"/>
      <c r="V68" s="83"/>
      <c r="W68" s="83"/>
      <c r="X68" s="83"/>
      <c r="Y68" s="83"/>
      <c r="Z68" s="83"/>
      <c r="AA68" s="84"/>
      <c r="AB68" s="83"/>
      <c r="AC68" s="80"/>
      <c r="AD68" s="80"/>
      <c r="AE68" s="80"/>
      <c r="AF68" s="80"/>
      <c r="AG68" s="80"/>
      <c r="AH68" s="80"/>
      <c r="AI68" s="80"/>
      <c r="AJ68" s="80"/>
      <c r="AK68" s="80"/>
      <c r="AL68" s="80"/>
      <c r="AM68" s="80"/>
      <c r="AN68" s="80"/>
      <c r="AO68" s="80"/>
      <c r="AP68" s="80"/>
      <c r="AQ68" s="80"/>
      <c r="AR68" s="80"/>
    </row>
    <row r="69" spans="4:44" ht="15.75" customHeight="1">
      <c r="D69" s="80"/>
      <c r="E69" s="80"/>
      <c r="F69" s="82"/>
      <c r="G69" s="80"/>
      <c r="H69" s="80"/>
      <c r="I69" s="80"/>
      <c r="J69" s="80"/>
      <c r="K69" s="83"/>
      <c r="L69" s="83"/>
      <c r="M69" s="83"/>
      <c r="N69" s="83"/>
      <c r="O69" s="83"/>
      <c r="P69" s="83"/>
      <c r="Q69" s="83"/>
      <c r="R69" s="83"/>
      <c r="S69" s="80"/>
      <c r="T69" s="80"/>
      <c r="U69" s="83"/>
      <c r="V69" s="83"/>
      <c r="W69" s="83"/>
      <c r="X69" s="83"/>
      <c r="Y69" s="83"/>
      <c r="Z69" s="83"/>
      <c r="AA69" s="84"/>
      <c r="AB69" s="83"/>
      <c r="AC69" s="80"/>
      <c r="AD69" s="80"/>
      <c r="AE69" s="80"/>
      <c r="AF69" s="80"/>
      <c r="AG69" s="80"/>
      <c r="AH69" s="80"/>
      <c r="AI69" s="80"/>
      <c r="AJ69" s="80"/>
      <c r="AK69" s="80"/>
      <c r="AL69" s="80"/>
      <c r="AM69" s="80"/>
      <c r="AN69" s="80"/>
      <c r="AO69" s="80"/>
      <c r="AP69" s="80"/>
      <c r="AQ69" s="80"/>
      <c r="AR69" s="80"/>
    </row>
    <row r="70" spans="4:44" ht="15.75" customHeight="1">
      <c r="D70" s="80"/>
      <c r="E70" s="80"/>
      <c r="F70" s="82"/>
      <c r="G70" s="80"/>
      <c r="H70" s="80"/>
      <c r="I70" s="80"/>
      <c r="J70" s="80"/>
      <c r="K70" s="83"/>
      <c r="L70" s="83"/>
      <c r="M70" s="83"/>
      <c r="N70" s="83"/>
      <c r="O70" s="83"/>
      <c r="P70" s="83"/>
      <c r="Q70" s="83"/>
      <c r="R70" s="83"/>
      <c r="S70" s="80"/>
      <c r="T70" s="80"/>
      <c r="U70" s="83"/>
      <c r="V70" s="83"/>
      <c r="W70" s="83"/>
      <c r="X70" s="83"/>
      <c r="Y70" s="83"/>
      <c r="Z70" s="83"/>
      <c r="AA70" s="84"/>
      <c r="AB70" s="83"/>
      <c r="AC70" s="80"/>
      <c r="AD70" s="80"/>
      <c r="AE70" s="80"/>
      <c r="AF70" s="80"/>
      <c r="AG70" s="80"/>
      <c r="AH70" s="80"/>
      <c r="AI70" s="80"/>
      <c r="AJ70" s="80"/>
      <c r="AK70" s="80"/>
      <c r="AL70" s="80"/>
      <c r="AM70" s="80"/>
      <c r="AN70" s="80"/>
      <c r="AO70" s="80"/>
      <c r="AP70" s="80"/>
      <c r="AQ70" s="80"/>
      <c r="AR70" s="80"/>
    </row>
    <row r="71" spans="4:44" ht="15.75" customHeight="1">
      <c r="D71" s="80"/>
      <c r="E71" s="80"/>
      <c r="F71" s="82"/>
      <c r="G71" s="80"/>
      <c r="H71" s="80"/>
      <c r="I71" s="80"/>
      <c r="J71" s="80"/>
      <c r="K71" s="83"/>
      <c r="L71" s="83"/>
      <c r="M71" s="83"/>
      <c r="N71" s="83"/>
      <c r="O71" s="83"/>
      <c r="P71" s="83"/>
      <c r="Q71" s="83"/>
      <c r="R71" s="83"/>
      <c r="S71" s="80"/>
      <c r="T71" s="80"/>
      <c r="U71" s="83"/>
      <c r="V71" s="83"/>
      <c r="W71" s="83"/>
      <c r="X71" s="83"/>
      <c r="Y71" s="83"/>
      <c r="Z71" s="83"/>
      <c r="AA71" s="84"/>
      <c r="AB71" s="83"/>
      <c r="AC71" s="80"/>
      <c r="AD71" s="80"/>
      <c r="AE71" s="80"/>
      <c r="AF71" s="80"/>
      <c r="AG71" s="80"/>
      <c r="AH71" s="80"/>
      <c r="AI71" s="80"/>
      <c r="AJ71" s="80"/>
      <c r="AK71" s="80"/>
      <c r="AL71" s="80"/>
      <c r="AM71" s="80"/>
      <c r="AN71" s="80"/>
      <c r="AO71" s="80"/>
      <c r="AP71" s="80"/>
      <c r="AQ71" s="80"/>
      <c r="AR71" s="80"/>
    </row>
    <row r="72" spans="4:44" ht="15.75" customHeight="1">
      <c r="D72" s="80"/>
      <c r="E72" s="80"/>
      <c r="F72" s="82"/>
      <c r="G72" s="80"/>
      <c r="H72" s="80"/>
      <c r="I72" s="80"/>
      <c r="J72" s="80"/>
      <c r="K72" s="83"/>
      <c r="L72" s="83"/>
      <c r="M72" s="83"/>
      <c r="N72" s="83"/>
      <c r="O72" s="83"/>
      <c r="P72" s="83"/>
      <c r="Q72" s="83"/>
      <c r="R72" s="83"/>
      <c r="S72" s="80"/>
      <c r="T72" s="80"/>
      <c r="U72" s="83"/>
      <c r="V72" s="83"/>
      <c r="W72" s="83"/>
      <c r="X72" s="83"/>
      <c r="Y72" s="83"/>
      <c r="Z72" s="83"/>
      <c r="AA72" s="84"/>
      <c r="AB72" s="83"/>
      <c r="AC72" s="80"/>
      <c r="AD72" s="80"/>
      <c r="AE72" s="80"/>
      <c r="AF72" s="80"/>
      <c r="AG72" s="80"/>
      <c r="AH72" s="80"/>
      <c r="AI72" s="80"/>
      <c r="AJ72" s="80"/>
      <c r="AK72" s="80"/>
      <c r="AL72" s="80"/>
      <c r="AM72" s="80"/>
      <c r="AN72" s="80"/>
      <c r="AO72" s="80"/>
      <c r="AP72" s="80"/>
      <c r="AQ72" s="80"/>
      <c r="AR72" s="80"/>
    </row>
    <row r="73" spans="4:44" ht="15.75" customHeight="1">
      <c r="D73" s="80"/>
      <c r="E73" s="80"/>
      <c r="F73" s="82"/>
      <c r="G73" s="80"/>
      <c r="H73" s="80"/>
      <c r="I73" s="80"/>
      <c r="J73" s="80"/>
      <c r="K73" s="83"/>
      <c r="L73" s="83"/>
      <c r="M73" s="83"/>
      <c r="N73" s="83"/>
      <c r="O73" s="83"/>
      <c r="P73" s="83"/>
      <c r="Q73" s="83"/>
      <c r="R73" s="83"/>
      <c r="S73" s="80"/>
      <c r="T73" s="80"/>
      <c r="U73" s="83"/>
      <c r="V73" s="83"/>
      <c r="W73" s="83"/>
      <c r="X73" s="83"/>
      <c r="Y73" s="83"/>
      <c r="Z73" s="83"/>
      <c r="AA73" s="84"/>
      <c r="AB73" s="83"/>
      <c r="AC73" s="80"/>
      <c r="AD73" s="80"/>
      <c r="AE73" s="80"/>
      <c r="AF73" s="80"/>
      <c r="AG73" s="80"/>
      <c r="AH73" s="80"/>
      <c r="AI73" s="80"/>
      <c r="AJ73" s="80"/>
      <c r="AK73" s="80"/>
      <c r="AL73" s="80"/>
      <c r="AM73" s="80"/>
      <c r="AN73" s="80"/>
      <c r="AO73" s="80"/>
      <c r="AP73" s="80"/>
      <c r="AQ73" s="80"/>
      <c r="AR73" s="80"/>
    </row>
    <row r="74" spans="4:44" ht="15.75" customHeight="1">
      <c r="D74" s="80"/>
      <c r="E74" s="80"/>
      <c r="F74" s="82"/>
      <c r="G74" s="80"/>
      <c r="H74" s="80"/>
      <c r="I74" s="80"/>
      <c r="J74" s="80"/>
      <c r="K74" s="83"/>
      <c r="L74" s="83"/>
      <c r="M74" s="83"/>
      <c r="N74" s="83"/>
      <c r="O74" s="83"/>
      <c r="P74" s="83"/>
      <c r="Q74" s="83"/>
      <c r="R74" s="83"/>
      <c r="S74" s="80"/>
      <c r="T74" s="80"/>
      <c r="U74" s="83"/>
      <c r="V74" s="83"/>
      <c r="W74" s="83"/>
      <c r="X74" s="83"/>
      <c r="Y74" s="83"/>
      <c r="Z74" s="83"/>
      <c r="AA74" s="84"/>
      <c r="AB74" s="83"/>
      <c r="AC74" s="80"/>
      <c r="AD74" s="80"/>
      <c r="AE74" s="80"/>
      <c r="AF74" s="80"/>
      <c r="AG74" s="80"/>
      <c r="AH74" s="80"/>
      <c r="AI74" s="80"/>
      <c r="AJ74" s="80"/>
      <c r="AK74" s="80"/>
      <c r="AL74" s="80"/>
      <c r="AM74" s="80"/>
      <c r="AN74" s="80"/>
      <c r="AO74" s="80"/>
      <c r="AP74" s="80"/>
      <c r="AQ74" s="80"/>
      <c r="AR74" s="80"/>
    </row>
    <row r="75" spans="4:44" ht="15.75" customHeight="1">
      <c r="D75" s="80"/>
      <c r="E75" s="80"/>
      <c r="F75" s="82"/>
      <c r="G75" s="80"/>
      <c r="H75" s="80"/>
      <c r="I75" s="80"/>
      <c r="J75" s="80"/>
      <c r="K75" s="83"/>
      <c r="L75" s="83"/>
      <c r="M75" s="83"/>
      <c r="N75" s="83"/>
      <c r="O75" s="83"/>
      <c r="P75" s="83"/>
      <c r="Q75" s="83"/>
      <c r="R75" s="83"/>
      <c r="S75" s="80"/>
      <c r="T75" s="80"/>
      <c r="U75" s="83"/>
      <c r="V75" s="83"/>
      <c r="W75" s="83"/>
      <c r="X75" s="83"/>
      <c r="Y75" s="83"/>
      <c r="Z75" s="83"/>
      <c r="AA75" s="84"/>
      <c r="AB75" s="83"/>
      <c r="AC75" s="80"/>
      <c r="AD75" s="80"/>
      <c r="AE75" s="80"/>
      <c r="AF75" s="80"/>
      <c r="AG75" s="80"/>
      <c r="AH75" s="80"/>
      <c r="AI75" s="80"/>
      <c r="AJ75" s="80"/>
      <c r="AK75" s="80"/>
      <c r="AL75" s="80"/>
      <c r="AM75" s="80"/>
      <c r="AN75" s="80"/>
      <c r="AO75" s="80"/>
      <c r="AP75" s="80"/>
      <c r="AQ75" s="80"/>
      <c r="AR75" s="80"/>
    </row>
    <row r="76" spans="4:44" ht="15.75" customHeight="1">
      <c r="D76" s="80"/>
      <c r="E76" s="80"/>
      <c r="F76" s="82"/>
      <c r="G76" s="80"/>
      <c r="H76" s="80"/>
      <c r="I76" s="80"/>
      <c r="J76" s="80"/>
      <c r="K76" s="83"/>
      <c r="L76" s="83"/>
      <c r="M76" s="83"/>
      <c r="N76" s="83"/>
      <c r="O76" s="83"/>
      <c r="P76" s="83"/>
      <c r="Q76" s="83"/>
      <c r="R76" s="83"/>
      <c r="S76" s="80"/>
      <c r="T76" s="80"/>
      <c r="U76" s="83"/>
      <c r="V76" s="83"/>
      <c r="W76" s="83"/>
      <c r="X76" s="83"/>
      <c r="Y76" s="83"/>
      <c r="Z76" s="83"/>
      <c r="AA76" s="84"/>
      <c r="AB76" s="83"/>
      <c r="AC76" s="80"/>
      <c r="AD76" s="80"/>
      <c r="AE76" s="80"/>
      <c r="AF76" s="80"/>
      <c r="AG76" s="80"/>
      <c r="AH76" s="80"/>
      <c r="AI76" s="80"/>
      <c r="AJ76" s="80"/>
      <c r="AK76" s="80"/>
      <c r="AL76" s="80"/>
      <c r="AM76" s="80"/>
      <c r="AN76" s="80"/>
      <c r="AO76" s="80"/>
      <c r="AP76" s="80"/>
      <c r="AQ76" s="80"/>
      <c r="AR76" s="80"/>
    </row>
    <row r="77" spans="4:44" ht="15.75" customHeight="1">
      <c r="D77" s="80"/>
      <c r="E77" s="80"/>
      <c r="F77" s="82"/>
      <c r="G77" s="80"/>
      <c r="H77" s="80"/>
      <c r="I77" s="80"/>
      <c r="J77" s="80"/>
      <c r="K77" s="83"/>
      <c r="L77" s="83"/>
      <c r="M77" s="83"/>
      <c r="N77" s="83"/>
      <c r="O77" s="83"/>
      <c r="P77" s="83"/>
      <c r="Q77" s="83"/>
      <c r="R77" s="83"/>
      <c r="S77" s="80"/>
      <c r="T77" s="80"/>
      <c r="U77" s="83"/>
      <c r="V77" s="83"/>
      <c r="W77" s="83"/>
      <c r="X77" s="83"/>
      <c r="Y77" s="83"/>
      <c r="Z77" s="83"/>
      <c r="AA77" s="84"/>
      <c r="AB77" s="83"/>
      <c r="AC77" s="80"/>
      <c r="AD77" s="80"/>
      <c r="AE77" s="80"/>
      <c r="AF77" s="80"/>
      <c r="AG77" s="80"/>
      <c r="AH77" s="80"/>
      <c r="AI77" s="80"/>
      <c r="AJ77" s="80"/>
      <c r="AK77" s="80"/>
      <c r="AL77" s="80"/>
      <c r="AM77" s="80"/>
      <c r="AN77" s="80"/>
      <c r="AO77" s="80"/>
      <c r="AP77" s="80"/>
      <c r="AQ77" s="80"/>
      <c r="AR77" s="80"/>
    </row>
    <row r="78" spans="4:44" ht="15.75" customHeight="1">
      <c r="D78" s="80"/>
      <c r="E78" s="80"/>
      <c r="F78" s="82"/>
      <c r="G78" s="80"/>
      <c r="H78" s="80"/>
      <c r="I78" s="80"/>
      <c r="J78" s="80"/>
      <c r="K78" s="83"/>
      <c r="L78" s="83"/>
      <c r="M78" s="83"/>
      <c r="N78" s="83"/>
      <c r="O78" s="83"/>
      <c r="P78" s="83"/>
      <c r="Q78" s="83"/>
      <c r="R78" s="83"/>
      <c r="S78" s="80"/>
      <c r="T78" s="80"/>
      <c r="U78" s="83"/>
      <c r="V78" s="83"/>
      <c r="W78" s="83"/>
      <c r="X78" s="83"/>
      <c r="Y78" s="83"/>
      <c r="Z78" s="83"/>
      <c r="AA78" s="84"/>
      <c r="AB78" s="83"/>
      <c r="AC78" s="80"/>
      <c r="AD78" s="80"/>
      <c r="AE78" s="80"/>
      <c r="AF78" s="80"/>
      <c r="AG78" s="80"/>
      <c r="AH78" s="80"/>
      <c r="AI78" s="80"/>
      <c r="AJ78" s="80"/>
      <c r="AK78" s="80"/>
      <c r="AL78" s="80"/>
      <c r="AM78" s="80"/>
      <c r="AN78" s="80"/>
      <c r="AO78" s="80"/>
      <c r="AP78" s="80"/>
      <c r="AQ78" s="80"/>
      <c r="AR78" s="80"/>
    </row>
    <row r="79" spans="4:44" ht="15.75" customHeight="1">
      <c r="D79" s="80"/>
      <c r="E79" s="80"/>
      <c r="F79" s="82"/>
      <c r="G79" s="80"/>
      <c r="H79" s="80"/>
      <c r="I79" s="80"/>
      <c r="J79" s="80"/>
      <c r="K79" s="83"/>
      <c r="L79" s="83"/>
      <c r="M79" s="83"/>
      <c r="N79" s="83"/>
      <c r="O79" s="83"/>
      <c r="P79" s="83"/>
      <c r="Q79" s="83"/>
      <c r="R79" s="83"/>
      <c r="S79" s="80"/>
      <c r="T79" s="80"/>
      <c r="U79" s="83"/>
      <c r="V79" s="83"/>
      <c r="W79" s="83"/>
      <c r="X79" s="83"/>
      <c r="Y79" s="83"/>
      <c r="Z79" s="83"/>
      <c r="AA79" s="84"/>
      <c r="AB79" s="83"/>
      <c r="AC79" s="80"/>
      <c r="AD79" s="80"/>
      <c r="AE79" s="80"/>
      <c r="AF79" s="80"/>
      <c r="AG79" s="80"/>
      <c r="AH79" s="80"/>
      <c r="AI79" s="80"/>
      <c r="AJ79" s="80"/>
      <c r="AK79" s="80"/>
      <c r="AL79" s="80"/>
      <c r="AM79" s="80"/>
      <c r="AN79" s="80"/>
      <c r="AO79" s="80"/>
      <c r="AP79" s="80"/>
      <c r="AQ79" s="80"/>
      <c r="AR79" s="80"/>
    </row>
    <row r="80" spans="4:44" ht="15.75" customHeight="1">
      <c r="D80" s="80"/>
      <c r="E80" s="80"/>
      <c r="F80" s="82"/>
      <c r="G80" s="80"/>
      <c r="H80" s="80"/>
      <c r="I80" s="80"/>
      <c r="J80" s="80"/>
      <c r="K80" s="83"/>
      <c r="L80" s="83"/>
      <c r="M80" s="83"/>
      <c r="N80" s="83"/>
      <c r="O80" s="83"/>
      <c r="P80" s="83"/>
      <c r="Q80" s="83"/>
      <c r="R80" s="83"/>
      <c r="S80" s="80"/>
      <c r="T80" s="80"/>
      <c r="U80" s="83"/>
      <c r="V80" s="83"/>
      <c r="W80" s="83"/>
      <c r="X80" s="83"/>
      <c r="Y80" s="83"/>
      <c r="Z80" s="83"/>
      <c r="AA80" s="84"/>
      <c r="AB80" s="83"/>
      <c r="AC80" s="80"/>
      <c r="AD80" s="80"/>
      <c r="AE80" s="80"/>
      <c r="AF80" s="80"/>
      <c r="AG80" s="80"/>
      <c r="AH80" s="80"/>
      <c r="AI80" s="80"/>
      <c r="AJ80" s="80"/>
      <c r="AK80" s="80"/>
      <c r="AL80" s="80"/>
      <c r="AM80" s="80"/>
      <c r="AN80" s="80"/>
      <c r="AO80" s="80"/>
      <c r="AP80" s="80"/>
      <c r="AQ80" s="80"/>
      <c r="AR80" s="80"/>
    </row>
    <row r="81" spans="4:44" ht="15.75" customHeight="1">
      <c r="D81" s="80"/>
      <c r="E81" s="80"/>
      <c r="F81" s="82"/>
      <c r="G81" s="80"/>
      <c r="H81" s="80"/>
      <c r="I81" s="80"/>
      <c r="J81" s="80"/>
      <c r="K81" s="83"/>
      <c r="L81" s="83"/>
      <c r="M81" s="83"/>
      <c r="N81" s="83"/>
      <c r="O81" s="83"/>
      <c r="P81" s="83"/>
      <c r="Q81" s="83"/>
      <c r="R81" s="83"/>
      <c r="S81" s="80"/>
      <c r="T81" s="80"/>
      <c r="U81" s="83"/>
      <c r="V81" s="83"/>
      <c r="W81" s="83"/>
      <c r="X81" s="83"/>
      <c r="Y81" s="83"/>
      <c r="Z81" s="83"/>
      <c r="AA81" s="84"/>
      <c r="AB81" s="83"/>
      <c r="AC81" s="80"/>
      <c r="AD81" s="80"/>
      <c r="AE81" s="80"/>
      <c r="AF81" s="80"/>
      <c r="AG81" s="80"/>
      <c r="AH81" s="80"/>
      <c r="AI81" s="80"/>
      <c r="AJ81" s="80"/>
      <c r="AK81" s="80"/>
      <c r="AL81" s="80"/>
      <c r="AM81" s="80"/>
      <c r="AN81" s="80"/>
      <c r="AO81" s="80"/>
      <c r="AP81" s="80"/>
      <c r="AQ81" s="80"/>
      <c r="AR81" s="80"/>
    </row>
    <row r="82" spans="4:44" ht="15.75" customHeight="1">
      <c r="D82" s="80"/>
      <c r="E82" s="80"/>
      <c r="F82" s="82"/>
      <c r="G82" s="80"/>
      <c r="H82" s="80"/>
      <c r="I82" s="80"/>
      <c r="J82" s="80"/>
      <c r="K82" s="83"/>
      <c r="L82" s="83"/>
      <c r="M82" s="83"/>
      <c r="N82" s="83"/>
      <c r="O82" s="83"/>
      <c r="P82" s="83"/>
      <c r="Q82" s="83"/>
      <c r="R82" s="83"/>
      <c r="S82" s="80"/>
      <c r="T82" s="80"/>
      <c r="U82" s="83"/>
      <c r="V82" s="83"/>
      <c r="W82" s="83"/>
      <c r="X82" s="83"/>
      <c r="Y82" s="83"/>
      <c r="Z82" s="83"/>
      <c r="AA82" s="84"/>
      <c r="AB82" s="83"/>
      <c r="AC82" s="80"/>
      <c r="AD82" s="80"/>
      <c r="AE82" s="80"/>
      <c r="AF82" s="80"/>
      <c r="AG82" s="80"/>
      <c r="AH82" s="80"/>
      <c r="AI82" s="80"/>
      <c r="AJ82" s="80"/>
      <c r="AK82" s="80"/>
      <c r="AL82" s="80"/>
      <c r="AM82" s="80"/>
      <c r="AN82" s="80"/>
      <c r="AO82" s="80"/>
      <c r="AP82" s="80"/>
      <c r="AQ82" s="80"/>
      <c r="AR82" s="80"/>
    </row>
    <row r="83" spans="4:44" ht="15.75" customHeight="1">
      <c r="D83" s="80"/>
      <c r="E83" s="80"/>
      <c r="F83" s="82"/>
      <c r="G83" s="80"/>
      <c r="H83" s="80"/>
      <c r="I83" s="80"/>
      <c r="J83" s="80"/>
      <c r="K83" s="83"/>
      <c r="L83" s="83"/>
      <c r="M83" s="83"/>
      <c r="N83" s="83"/>
      <c r="O83" s="83"/>
      <c r="P83" s="83"/>
      <c r="Q83" s="83"/>
      <c r="R83" s="83"/>
      <c r="S83" s="80"/>
      <c r="T83" s="80"/>
      <c r="U83" s="83"/>
      <c r="V83" s="83"/>
      <c r="W83" s="83"/>
      <c r="X83" s="83"/>
      <c r="Y83" s="83"/>
      <c r="Z83" s="83"/>
      <c r="AA83" s="84"/>
      <c r="AB83" s="83"/>
      <c r="AC83" s="80"/>
      <c r="AD83" s="80"/>
      <c r="AE83" s="80"/>
      <c r="AF83" s="80"/>
      <c r="AG83" s="80"/>
      <c r="AH83" s="80"/>
      <c r="AI83" s="80"/>
      <c r="AJ83" s="80"/>
      <c r="AK83" s="80"/>
      <c r="AL83" s="80"/>
      <c r="AM83" s="80"/>
      <c r="AN83" s="80"/>
      <c r="AO83" s="80"/>
      <c r="AP83" s="80"/>
      <c r="AQ83" s="80"/>
      <c r="AR83" s="80"/>
    </row>
    <row r="84" spans="4:44" ht="15.75" customHeight="1">
      <c r="D84" s="80"/>
      <c r="E84" s="80"/>
      <c r="F84" s="82"/>
      <c r="G84" s="80"/>
      <c r="H84" s="80"/>
      <c r="I84" s="80"/>
      <c r="J84" s="80"/>
      <c r="K84" s="83"/>
      <c r="L84" s="83"/>
      <c r="M84" s="83"/>
      <c r="N84" s="83"/>
      <c r="O84" s="83"/>
      <c r="P84" s="83"/>
      <c r="Q84" s="83"/>
      <c r="R84" s="83"/>
      <c r="S84" s="80"/>
      <c r="T84" s="80"/>
      <c r="U84" s="83"/>
      <c r="V84" s="83"/>
      <c r="W84" s="83"/>
      <c r="X84" s="83"/>
      <c r="Y84" s="83"/>
      <c r="Z84" s="83"/>
      <c r="AA84" s="84"/>
      <c r="AB84" s="83"/>
      <c r="AC84" s="80"/>
      <c r="AD84" s="80"/>
      <c r="AE84" s="80"/>
      <c r="AF84" s="80"/>
      <c r="AG84" s="80"/>
      <c r="AH84" s="80"/>
      <c r="AI84" s="80"/>
      <c r="AJ84" s="80"/>
      <c r="AK84" s="80"/>
      <c r="AL84" s="80"/>
      <c r="AM84" s="80"/>
      <c r="AN84" s="80"/>
      <c r="AO84" s="80"/>
      <c r="AP84" s="80"/>
      <c r="AQ84" s="80"/>
      <c r="AR84" s="80"/>
    </row>
    <row r="85" spans="4:44" ht="15.75" customHeight="1">
      <c r="D85" s="80"/>
      <c r="E85" s="80"/>
      <c r="F85" s="82"/>
      <c r="G85" s="80"/>
      <c r="H85" s="80"/>
      <c r="I85" s="80"/>
      <c r="J85" s="80"/>
      <c r="K85" s="83"/>
      <c r="L85" s="83"/>
      <c r="M85" s="83"/>
      <c r="N85" s="83"/>
      <c r="O85" s="83"/>
      <c r="P85" s="83"/>
      <c r="Q85" s="83"/>
      <c r="R85" s="83"/>
      <c r="S85" s="80"/>
      <c r="T85" s="80"/>
      <c r="U85" s="83"/>
      <c r="V85" s="83"/>
      <c r="W85" s="83"/>
      <c r="X85" s="83"/>
      <c r="Y85" s="83"/>
      <c r="Z85" s="83"/>
      <c r="AA85" s="84"/>
      <c r="AB85" s="83"/>
      <c r="AC85" s="80"/>
      <c r="AD85" s="80"/>
      <c r="AE85" s="80"/>
      <c r="AF85" s="80"/>
      <c r="AG85" s="80"/>
      <c r="AH85" s="80"/>
      <c r="AI85" s="80"/>
      <c r="AJ85" s="80"/>
      <c r="AK85" s="80"/>
      <c r="AL85" s="80"/>
      <c r="AM85" s="80"/>
      <c r="AN85" s="80"/>
      <c r="AO85" s="80"/>
      <c r="AP85" s="80"/>
      <c r="AQ85" s="80"/>
      <c r="AR85" s="80"/>
    </row>
    <row r="86" spans="4:44" ht="15.75" customHeight="1">
      <c r="D86" s="80"/>
      <c r="E86" s="80"/>
      <c r="F86" s="82"/>
      <c r="G86" s="80"/>
      <c r="H86" s="80"/>
      <c r="I86" s="80"/>
      <c r="J86" s="80"/>
      <c r="K86" s="83"/>
      <c r="L86" s="83"/>
      <c r="M86" s="83"/>
      <c r="N86" s="83"/>
      <c r="O86" s="83"/>
      <c r="P86" s="83"/>
      <c r="Q86" s="83"/>
      <c r="R86" s="83"/>
      <c r="S86" s="80"/>
      <c r="T86" s="80"/>
      <c r="U86" s="83"/>
      <c r="V86" s="83"/>
      <c r="W86" s="83"/>
      <c r="X86" s="83"/>
      <c r="Y86" s="83"/>
      <c r="Z86" s="83"/>
      <c r="AA86" s="84"/>
      <c r="AB86" s="83"/>
      <c r="AC86" s="80"/>
      <c r="AD86" s="80"/>
      <c r="AE86" s="80"/>
      <c r="AF86" s="80"/>
      <c r="AG86" s="80"/>
      <c r="AH86" s="80"/>
      <c r="AI86" s="80"/>
      <c r="AJ86" s="80"/>
      <c r="AK86" s="80"/>
      <c r="AL86" s="80"/>
      <c r="AM86" s="80"/>
      <c r="AN86" s="80"/>
      <c r="AO86" s="80"/>
      <c r="AP86" s="80"/>
      <c r="AQ86" s="80"/>
      <c r="AR86" s="80"/>
    </row>
    <row r="87" spans="4:44" ht="15.75" customHeight="1">
      <c r="D87" s="80"/>
      <c r="E87" s="80"/>
      <c r="F87" s="82"/>
      <c r="G87" s="80"/>
      <c r="H87" s="80"/>
      <c r="I87" s="80"/>
      <c r="J87" s="80"/>
      <c r="K87" s="83"/>
      <c r="L87" s="83"/>
      <c r="M87" s="83"/>
      <c r="N87" s="83"/>
      <c r="O87" s="83"/>
      <c r="P87" s="83"/>
      <c r="Q87" s="83"/>
      <c r="R87" s="83"/>
      <c r="S87" s="80"/>
      <c r="T87" s="80"/>
      <c r="U87" s="83"/>
      <c r="V87" s="83"/>
      <c r="W87" s="83"/>
      <c r="X87" s="83"/>
      <c r="Y87" s="83"/>
      <c r="Z87" s="83"/>
      <c r="AA87" s="84"/>
      <c r="AB87" s="83"/>
      <c r="AC87" s="80"/>
      <c r="AD87" s="80"/>
      <c r="AE87" s="80"/>
      <c r="AF87" s="80"/>
      <c r="AG87" s="80"/>
      <c r="AH87" s="80"/>
      <c r="AI87" s="80"/>
      <c r="AJ87" s="80"/>
      <c r="AK87" s="80"/>
      <c r="AL87" s="80"/>
      <c r="AM87" s="80"/>
      <c r="AN87" s="80"/>
      <c r="AO87" s="80"/>
      <c r="AP87" s="80"/>
      <c r="AQ87" s="80"/>
      <c r="AR87" s="80"/>
    </row>
    <row r="88" spans="4:44" ht="15.75" customHeight="1">
      <c r="D88" s="80"/>
      <c r="E88" s="80"/>
      <c r="F88" s="82"/>
      <c r="G88" s="80"/>
      <c r="H88" s="80"/>
      <c r="I88" s="80"/>
      <c r="J88" s="80"/>
      <c r="K88" s="83"/>
      <c r="L88" s="83"/>
      <c r="M88" s="83"/>
      <c r="N88" s="83"/>
      <c r="O88" s="83"/>
      <c r="P88" s="83"/>
      <c r="Q88" s="83"/>
      <c r="R88" s="83"/>
      <c r="S88" s="80"/>
      <c r="T88" s="80"/>
      <c r="U88" s="83"/>
      <c r="V88" s="83"/>
      <c r="W88" s="83"/>
      <c r="X88" s="83"/>
      <c r="Y88" s="83"/>
      <c r="Z88" s="83"/>
      <c r="AA88" s="84"/>
      <c r="AB88" s="83"/>
      <c r="AC88" s="80"/>
      <c r="AD88" s="80"/>
      <c r="AE88" s="80"/>
      <c r="AF88" s="80"/>
      <c r="AG88" s="80"/>
      <c r="AH88" s="80"/>
      <c r="AI88" s="80"/>
      <c r="AJ88" s="80"/>
      <c r="AK88" s="80"/>
      <c r="AL88" s="80"/>
      <c r="AM88" s="80"/>
      <c r="AN88" s="80"/>
      <c r="AO88" s="80"/>
      <c r="AP88" s="80"/>
      <c r="AQ88" s="80"/>
      <c r="AR88" s="80"/>
    </row>
    <row r="89" spans="4:44" ht="15.75" customHeight="1">
      <c r="D89" s="80"/>
      <c r="E89" s="80"/>
      <c r="F89" s="82"/>
      <c r="G89" s="80"/>
      <c r="H89" s="80"/>
      <c r="I89" s="80"/>
      <c r="J89" s="80"/>
      <c r="K89" s="83"/>
      <c r="L89" s="83"/>
      <c r="M89" s="83"/>
      <c r="N89" s="83"/>
      <c r="O89" s="83"/>
      <c r="P89" s="83"/>
      <c r="Q89" s="83"/>
      <c r="R89" s="83"/>
      <c r="S89" s="80"/>
      <c r="T89" s="80"/>
      <c r="U89" s="83"/>
      <c r="V89" s="83"/>
      <c r="W89" s="83"/>
      <c r="X89" s="83"/>
      <c r="Y89" s="83"/>
      <c r="Z89" s="83"/>
      <c r="AA89" s="84"/>
      <c r="AB89" s="83"/>
      <c r="AC89" s="80"/>
      <c r="AD89" s="80"/>
      <c r="AE89" s="80"/>
      <c r="AF89" s="80"/>
      <c r="AG89" s="80"/>
      <c r="AH89" s="80"/>
      <c r="AI89" s="80"/>
      <c r="AJ89" s="80"/>
      <c r="AK89" s="80"/>
      <c r="AL89" s="80"/>
      <c r="AM89" s="80"/>
      <c r="AN89" s="80"/>
      <c r="AO89" s="80"/>
      <c r="AP89" s="80"/>
      <c r="AQ89" s="80"/>
      <c r="AR89" s="80"/>
    </row>
    <row r="90" spans="4:44" ht="15.75" customHeight="1">
      <c r="D90" s="80"/>
      <c r="E90" s="80"/>
      <c r="F90" s="82"/>
      <c r="G90" s="80"/>
      <c r="H90" s="80"/>
      <c r="I90" s="80"/>
      <c r="J90" s="80"/>
      <c r="K90" s="83"/>
      <c r="L90" s="83"/>
      <c r="M90" s="83"/>
      <c r="N90" s="83"/>
      <c r="O90" s="83"/>
      <c r="P90" s="83"/>
      <c r="Q90" s="83"/>
      <c r="R90" s="83"/>
      <c r="S90" s="80"/>
      <c r="T90" s="80"/>
      <c r="U90" s="83"/>
      <c r="V90" s="83"/>
      <c r="W90" s="83"/>
      <c r="X90" s="83"/>
      <c r="Y90" s="83"/>
      <c r="Z90" s="83"/>
      <c r="AA90" s="84"/>
      <c r="AB90" s="83"/>
      <c r="AC90" s="80"/>
      <c r="AD90" s="80"/>
      <c r="AE90" s="80"/>
      <c r="AF90" s="80"/>
      <c r="AG90" s="80"/>
      <c r="AH90" s="80"/>
      <c r="AI90" s="80"/>
      <c r="AJ90" s="80"/>
      <c r="AK90" s="80"/>
      <c r="AL90" s="80"/>
      <c r="AM90" s="80"/>
      <c r="AN90" s="80"/>
      <c r="AO90" s="80"/>
      <c r="AP90" s="80"/>
      <c r="AQ90" s="80"/>
      <c r="AR90" s="80"/>
    </row>
    <row r="91" spans="4:44" ht="15.75" customHeight="1">
      <c r="D91" s="80"/>
      <c r="E91" s="80"/>
      <c r="F91" s="82"/>
      <c r="G91" s="80"/>
      <c r="H91" s="80"/>
      <c r="I91" s="80"/>
      <c r="J91" s="80"/>
      <c r="K91" s="83"/>
      <c r="L91" s="83"/>
      <c r="M91" s="83"/>
      <c r="N91" s="83"/>
      <c r="O91" s="83"/>
      <c r="P91" s="83"/>
      <c r="Q91" s="83"/>
      <c r="R91" s="83"/>
      <c r="S91" s="80"/>
      <c r="T91" s="80"/>
      <c r="U91" s="83"/>
      <c r="V91" s="83"/>
      <c r="W91" s="83"/>
      <c r="X91" s="83"/>
      <c r="Y91" s="83"/>
      <c r="Z91" s="83"/>
      <c r="AA91" s="84"/>
      <c r="AB91" s="83"/>
      <c r="AC91" s="80"/>
      <c r="AD91" s="80"/>
      <c r="AE91" s="80"/>
      <c r="AF91" s="80"/>
      <c r="AG91" s="80"/>
      <c r="AH91" s="80"/>
      <c r="AI91" s="80"/>
      <c r="AJ91" s="80"/>
      <c r="AK91" s="80"/>
      <c r="AL91" s="80"/>
      <c r="AM91" s="80"/>
      <c r="AN91" s="80"/>
      <c r="AO91" s="80"/>
      <c r="AP91" s="80"/>
      <c r="AQ91" s="80"/>
      <c r="AR91" s="80"/>
    </row>
    <row r="92" spans="4:44" ht="15.75" customHeight="1">
      <c r="D92" s="80"/>
      <c r="E92" s="80"/>
      <c r="F92" s="82"/>
      <c r="G92" s="80"/>
      <c r="H92" s="80"/>
      <c r="I92" s="80"/>
      <c r="J92" s="80"/>
      <c r="K92" s="83"/>
      <c r="L92" s="83"/>
      <c r="M92" s="83"/>
      <c r="N92" s="83"/>
      <c r="O92" s="83"/>
      <c r="P92" s="83"/>
      <c r="Q92" s="83"/>
      <c r="R92" s="83"/>
      <c r="S92" s="80"/>
      <c r="T92" s="80"/>
      <c r="U92" s="83"/>
      <c r="V92" s="83"/>
      <c r="W92" s="83"/>
      <c r="X92" s="83"/>
      <c r="Y92" s="83"/>
      <c r="Z92" s="83"/>
      <c r="AA92" s="84"/>
      <c r="AB92" s="83"/>
      <c r="AC92" s="80"/>
      <c r="AD92" s="80"/>
      <c r="AE92" s="80"/>
      <c r="AF92" s="80"/>
      <c r="AG92" s="80"/>
      <c r="AH92" s="80"/>
      <c r="AI92" s="80"/>
      <c r="AJ92" s="80"/>
      <c r="AK92" s="80"/>
      <c r="AL92" s="80"/>
      <c r="AM92" s="80"/>
      <c r="AN92" s="80"/>
      <c r="AO92" s="80"/>
      <c r="AP92" s="80"/>
      <c r="AQ92" s="80"/>
      <c r="AR92" s="80"/>
    </row>
    <row r="93" spans="4:44" ht="15.75" customHeight="1">
      <c r="D93" s="80"/>
      <c r="E93" s="80"/>
      <c r="F93" s="82"/>
      <c r="G93" s="80"/>
      <c r="H93" s="80"/>
      <c r="I93" s="80"/>
      <c r="J93" s="80"/>
      <c r="K93" s="83"/>
      <c r="L93" s="83"/>
      <c r="M93" s="83"/>
      <c r="N93" s="83"/>
      <c r="O93" s="83"/>
      <c r="P93" s="83"/>
      <c r="Q93" s="83"/>
      <c r="R93" s="83"/>
      <c r="S93" s="80"/>
      <c r="T93" s="80"/>
      <c r="U93" s="83"/>
      <c r="V93" s="83"/>
      <c r="W93" s="83"/>
      <c r="X93" s="83"/>
      <c r="Y93" s="83"/>
      <c r="Z93" s="83"/>
      <c r="AA93" s="84"/>
      <c r="AB93" s="83"/>
      <c r="AC93" s="80"/>
      <c r="AD93" s="80"/>
      <c r="AE93" s="80"/>
      <c r="AF93" s="80"/>
      <c r="AG93" s="80"/>
      <c r="AH93" s="80"/>
      <c r="AI93" s="80"/>
      <c r="AJ93" s="80"/>
      <c r="AK93" s="80"/>
      <c r="AL93" s="80"/>
      <c r="AM93" s="80"/>
      <c r="AN93" s="80"/>
      <c r="AO93" s="80"/>
      <c r="AP93" s="80"/>
      <c r="AQ93" s="80"/>
      <c r="AR93" s="80"/>
    </row>
    <row r="94" spans="4:44" ht="15.75" customHeight="1">
      <c r="D94" s="80"/>
      <c r="E94" s="80"/>
      <c r="F94" s="82"/>
      <c r="G94" s="80"/>
      <c r="H94" s="80"/>
      <c r="I94" s="80"/>
      <c r="J94" s="80"/>
      <c r="K94" s="83"/>
      <c r="L94" s="83"/>
      <c r="M94" s="83"/>
      <c r="N94" s="83"/>
      <c r="O94" s="83"/>
      <c r="P94" s="83"/>
      <c r="Q94" s="83"/>
      <c r="R94" s="83"/>
      <c r="S94" s="80"/>
      <c r="T94" s="80"/>
      <c r="U94" s="83"/>
      <c r="V94" s="83"/>
      <c r="W94" s="83"/>
      <c r="X94" s="83"/>
      <c r="Y94" s="83"/>
      <c r="Z94" s="83"/>
      <c r="AA94" s="84"/>
      <c r="AB94" s="83"/>
      <c r="AC94" s="80"/>
      <c r="AD94" s="80"/>
      <c r="AE94" s="80"/>
      <c r="AF94" s="80"/>
      <c r="AG94" s="80"/>
      <c r="AH94" s="80"/>
      <c r="AI94" s="80"/>
      <c r="AJ94" s="80"/>
      <c r="AK94" s="80"/>
      <c r="AL94" s="80"/>
      <c r="AM94" s="80"/>
      <c r="AN94" s="80"/>
      <c r="AO94" s="80"/>
      <c r="AP94" s="80"/>
      <c r="AQ94" s="80"/>
      <c r="AR94" s="80"/>
    </row>
    <row r="95" spans="4:44" ht="15.75" customHeight="1">
      <c r="D95" s="80"/>
      <c r="E95" s="80"/>
      <c r="F95" s="82"/>
      <c r="G95" s="80"/>
      <c r="H95" s="80"/>
      <c r="I95" s="80"/>
      <c r="J95" s="80"/>
      <c r="K95" s="83"/>
      <c r="L95" s="83"/>
      <c r="M95" s="83"/>
      <c r="N95" s="83"/>
      <c r="O95" s="83"/>
      <c r="P95" s="83"/>
      <c r="Q95" s="83"/>
      <c r="R95" s="83"/>
      <c r="S95" s="80"/>
      <c r="T95" s="80"/>
      <c r="U95" s="83"/>
      <c r="V95" s="83"/>
      <c r="W95" s="83"/>
      <c r="X95" s="83"/>
      <c r="Y95" s="83"/>
      <c r="Z95" s="83"/>
      <c r="AA95" s="84"/>
      <c r="AB95" s="83"/>
      <c r="AC95" s="80"/>
      <c r="AD95" s="80"/>
      <c r="AE95" s="80"/>
      <c r="AF95" s="80"/>
      <c r="AG95" s="80"/>
      <c r="AH95" s="80"/>
      <c r="AI95" s="80"/>
      <c r="AJ95" s="80"/>
      <c r="AK95" s="80"/>
      <c r="AL95" s="80"/>
      <c r="AM95" s="80"/>
      <c r="AN95" s="80"/>
      <c r="AO95" s="80"/>
      <c r="AP95" s="80"/>
      <c r="AQ95" s="80"/>
      <c r="AR95" s="80"/>
    </row>
    <row r="96" spans="4:44" ht="15.75" customHeight="1">
      <c r="D96" s="80"/>
      <c r="E96" s="80"/>
      <c r="F96" s="82"/>
      <c r="G96" s="80"/>
      <c r="H96" s="80"/>
      <c r="I96" s="80"/>
      <c r="J96" s="80"/>
      <c r="K96" s="83"/>
      <c r="L96" s="83"/>
      <c r="M96" s="83"/>
      <c r="N96" s="83"/>
      <c r="O96" s="83"/>
      <c r="P96" s="83"/>
      <c r="Q96" s="83"/>
      <c r="R96" s="83"/>
      <c r="S96" s="80"/>
      <c r="T96" s="80"/>
      <c r="U96" s="83"/>
      <c r="V96" s="83"/>
      <c r="W96" s="83"/>
      <c r="X96" s="83"/>
      <c r="Y96" s="83"/>
      <c r="Z96" s="83"/>
      <c r="AA96" s="84"/>
      <c r="AB96" s="83"/>
      <c r="AC96" s="80"/>
      <c r="AD96" s="80"/>
      <c r="AE96" s="80"/>
      <c r="AF96" s="80"/>
      <c r="AG96" s="80"/>
      <c r="AH96" s="80"/>
      <c r="AI96" s="80"/>
      <c r="AJ96" s="80"/>
      <c r="AK96" s="80"/>
      <c r="AL96" s="80"/>
      <c r="AM96" s="80"/>
      <c r="AN96" s="80"/>
      <c r="AO96" s="80"/>
      <c r="AP96" s="80"/>
      <c r="AQ96" s="80"/>
      <c r="AR96" s="80"/>
    </row>
    <row r="97" spans="4:44" ht="15.75" customHeight="1">
      <c r="D97" s="80"/>
      <c r="E97" s="80"/>
      <c r="F97" s="82"/>
      <c r="G97" s="80"/>
      <c r="H97" s="80"/>
      <c r="I97" s="80"/>
      <c r="J97" s="80"/>
      <c r="K97" s="83"/>
      <c r="L97" s="83"/>
      <c r="M97" s="83"/>
      <c r="N97" s="83"/>
      <c r="O97" s="83"/>
      <c r="P97" s="83"/>
      <c r="Q97" s="83"/>
      <c r="R97" s="83"/>
      <c r="S97" s="80"/>
      <c r="T97" s="80"/>
      <c r="U97" s="83"/>
      <c r="V97" s="83"/>
      <c r="W97" s="83"/>
      <c r="X97" s="83"/>
      <c r="Y97" s="83"/>
      <c r="Z97" s="83"/>
      <c r="AA97" s="84"/>
      <c r="AB97" s="83"/>
      <c r="AC97" s="80"/>
      <c r="AD97" s="80"/>
      <c r="AE97" s="80"/>
      <c r="AF97" s="80"/>
      <c r="AG97" s="80"/>
      <c r="AH97" s="80"/>
      <c r="AI97" s="80"/>
      <c r="AJ97" s="80"/>
      <c r="AK97" s="80"/>
      <c r="AL97" s="80"/>
      <c r="AM97" s="80"/>
      <c r="AN97" s="80"/>
      <c r="AO97" s="80"/>
      <c r="AP97" s="80"/>
      <c r="AQ97" s="80"/>
      <c r="AR97" s="80"/>
    </row>
    <row r="98" spans="4:44" ht="15.75" customHeight="1">
      <c r="D98" s="80"/>
      <c r="E98" s="80"/>
      <c r="F98" s="82"/>
      <c r="G98" s="80"/>
      <c r="H98" s="80"/>
      <c r="I98" s="80"/>
      <c r="J98" s="80"/>
      <c r="K98" s="83"/>
      <c r="L98" s="83"/>
      <c r="M98" s="83"/>
      <c r="N98" s="83"/>
      <c r="O98" s="83"/>
      <c r="P98" s="83"/>
      <c r="Q98" s="83"/>
      <c r="R98" s="83"/>
      <c r="S98" s="80"/>
      <c r="T98" s="80"/>
      <c r="U98" s="83"/>
      <c r="V98" s="83"/>
      <c r="W98" s="83"/>
      <c r="X98" s="83"/>
      <c r="Y98" s="83"/>
      <c r="Z98" s="83"/>
      <c r="AA98" s="84"/>
      <c r="AB98" s="83"/>
      <c r="AC98" s="80"/>
      <c r="AD98" s="80"/>
      <c r="AE98" s="80"/>
      <c r="AF98" s="80"/>
      <c r="AG98" s="80"/>
      <c r="AH98" s="80"/>
      <c r="AI98" s="80"/>
      <c r="AJ98" s="80"/>
      <c r="AK98" s="80"/>
      <c r="AL98" s="80"/>
      <c r="AM98" s="80"/>
      <c r="AN98" s="80"/>
      <c r="AO98" s="80"/>
      <c r="AP98" s="80"/>
      <c r="AQ98" s="80"/>
      <c r="AR98" s="80"/>
    </row>
    <row r="99" spans="4:44" ht="15.75" customHeight="1">
      <c r="D99" s="80"/>
      <c r="E99" s="80"/>
      <c r="F99" s="82"/>
      <c r="G99" s="80"/>
      <c r="H99" s="80"/>
      <c r="I99" s="80"/>
      <c r="J99" s="80"/>
      <c r="K99" s="83"/>
      <c r="L99" s="83"/>
      <c r="M99" s="83"/>
      <c r="N99" s="83"/>
      <c r="O99" s="83"/>
      <c r="P99" s="83"/>
      <c r="Q99" s="83"/>
      <c r="R99" s="83"/>
      <c r="S99" s="80"/>
      <c r="T99" s="80"/>
      <c r="U99" s="83"/>
      <c r="V99" s="83"/>
      <c r="W99" s="83"/>
      <c r="X99" s="83"/>
      <c r="Y99" s="83"/>
      <c r="Z99" s="83"/>
      <c r="AA99" s="84"/>
      <c r="AB99" s="83"/>
      <c r="AC99" s="80"/>
      <c r="AD99" s="80"/>
      <c r="AE99" s="80"/>
      <c r="AF99" s="80"/>
      <c r="AG99" s="80"/>
      <c r="AH99" s="80"/>
      <c r="AI99" s="80"/>
      <c r="AJ99" s="80"/>
      <c r="AK99" s="80"/>
      <c r="AL99" s="80"/>
      <c r="AM99" s="80"/>
      <c r="AN99" s="80"/>
      <c r="AO99" s="80"/>
      <c r="AP99" s="80"/>
      <c r="AQ99" s="80"/>
      <c r="AR99" s="80"/>
    </row>
    <row r="100" spans="4:44" ht="15.75" customHeight="1">
      <c r="D100" s="80"/>
      <c r="E100" s="80"/>
      <c r="F100" s="82"/>
      <c r="G100" s="80"/>
      <c r="H100" s="80"/>
      <c r="I100" s="80"/>
      <c r="J100" s="80"/>
      <c r="K100" s="83"/>
      <c r="L100" s="83"/>
      <c r="M100" s="83"/>
      <c r="N100" s="83"/>
      <c r="O100" s="83"/>
      <c r="P100" s="83"/>
      <c r="Q100" s="83"/>
      <c r="R100" s="83"/>
      <c r="S100" s="80"/>
      <c r="T100" s="80"/>
      <c r="U100" s="83"/>
      <c r="V100" s="83"/>
      <c r="W100" s="83"/>
      <c r="X100" s="83"/>
      <c r="Y100" s="83"/>
      <c r="Z100" s="83"/>
      <c r="AA100" s="84"/>
      <c r="AB100" s="83"/>
      <c r="AC100" s="80"/>
      <c r="AD100" s="80"/>
      <c r="AE100" s="80"/>
      <c r="AF100" s="80"/>
      <c r="AG100" s="80"/>
      <c r="AH100" s="80"/>
      <c r="AI100" s="80"/>
      <c r="AJ100" s="80"/>
      <c r="AK100" s="80"/>
      <c r="AL100" s="80"/>
      <c r="AM100" s="80"/>
      <c r="AN100" s="80"/>
      <c r="AO100" s="80"/>
      <c r="AP100" s="80"/>
      <c r="AQ100" s="80"/>
      <c r="AR100" s="80"/>
    </row>
    <row r="101" spans="4:44" ht="15.75" customHeight="1">
      <c r="D101" s="80"/>
      <c r="E101" s="80"/>
      <c r="F101" s="82"/>
      <c r="G101" s="80"/>
      <c r="H101" s="80"/>
      <c r="I101" s="80"/>
      <c r="J101" s="80"/>
      <c r="K101" s="83"/>
      <c r="L101" s="83"/>
      <c r="M101" s="83"/>
      <c r="N101" s="83"/>
      <c r="O101" s="83"/>
      <c r="P101" s="83"/>
      <c r="Q101" s="83"/>
      <c r="R101" s="83"/>
      <c r="S101" s="80"/>
      <c r="T101" s="80"/>
      <c r="U101" s="83"/>
      <c r="V101" s="83"/>
      <c r="W101" s="83"/>
      <c r="X101" s="83"/>
      <c r="Y101" s="83"/>
      <c r="Z101" s="83"/>
      <c r="AA101" s="84"/>
      <c r="AB101" s="83"/>
      <c r="AC101" s="80"/>
      <c r="AD101" s="80"/>
      <c r="AE101" s="80"/>
      <c r="AF101" s="80"/>
      <c r="AG101" s="80"/>
      <c r="AH101" s="80"/>
      <c r="AI101" s="80"/>
      <c r="AJ101" s="80"/>
      <c r="AK101" s="80"/>
      <c r="AL101" s="80"/>
      <c r="AM101" s="80"/>
      <c r="AN101" s="80"/>
      <c r="AO101" s="80"/>
      <c r="AP101" s="80"/>
      <c r="AQ101" s="80"/>
      <c r="AR101" s="80"/>
    </row>
    <row r="102" spans="4:44" ht="15.75" customHeight="1">
      <c r="D102" s="80"/>
      <c r="E102" s="80"/>
      <c r="F102" s="82"/>
      <c r="G102" s="80"/>
      <c r="H102" s="80"/>
      <c r="I102" s="80"/>
      <c r="J102" s="80"/>
      <c r="K102" s="83"/>
      <c r="L102" s="83"/>
      <c r="M102" s="83"/>
      <c r="N102" s="83"/>
      <c r="O102" s="83"/>
      <c r="P102" s="83"/>
      <c r="Q102" s="83"/>
      <c r="R102" s="83"/>
      <c r="S102" s="80"/>
      <c r="T102" s="80"/>
      <c r="U102" s="83"/>
      <c r="V102" s="83"/>
      <c r="W102" s="83"/>
      <c r="X102" s="83"/>
      <c r="Y102" s="83"/>
      <c r="Z102" s="83"/>
      <c r="AA102" s="84"/>
      <c r="AB102" s="83"/>
      <c r="AC102" s="80"/>
      <c r="AD102" s="80"/>
      <c r="AE102" s="80"/>
      <c r="AF102" s="80"/>
      <c r="AG102" s="80"/>
      <c r="AH102" s="80"/>
      <c r="AI102" s="80"/>
      <c r="AJ102" s="80"/>
      <c r="AK102" s="80"/>
      <c r="AL102" s="80"/>
      <c r="AM102" s="80"/>
      <c r="AN102" s="80"/>
      <c r="AO102" s="80"/>
      <c r="AP102" s="80"/>
      <c r="AQ102" s="80"/>
      <c r="AR102" s="80"/>
    </row>
    <row r="103" spans="4:44" ht="15.75" customHeight="1">
      <c r="D103" s="80"/>
      <c r="E103" s="80"/>
      <c r="F103" s="82"/>
      <c r="G103" s="80"/>
      <c r="H103" s="80"/>
      <c r="I103" s="80"/>
      <c r="J103" s="80"/>
      <c r="K103" s="83"/>
      <c r="L103" s="83"/>
      <c r="M103" s="83"/>
      <c r="N103" s="83"/>
      <c r="O103" s="83"/>
      <c r="P103" s="83"/>
      <c r="Q103" s="83"/>
      <c r="R103" s="83"/>
      <c r="S103" s="80"/>
      <c r="T103" s="80"/>
      <c r="U103" s="83"/>
      <c r="V103" s="83"/>
      <c r="W103" s="83"/>
      <c r="X103" s="83"/>
      <c r="Y103" s="83"/>
      <c r="Z103" s="83"/>
      <c r="AA103" s="84"/>
      <c r="AB103" s="83"/>
      <c r="AC103" s="80"/>
      <c r="AD103" s="80"/>
      <c r="AE103" s="80"/>
      <c r="AF103" s="80"/>
      <c r="AG103" s="80"/>
      <c r="AH103" s="80"/>
      <c r="AI103" s="80"/>
      <c r="AJ103" s="80"/>
      <c r="AK103" s="80"/>
      <c r="AL103" s="80"/>
      <c r="AM103" s="80"/>
      <c r="AN103" s="80"/>
      <c r="AO103" s="80"/>
      <c r="AP103" s="80"/>
      <c r="AQ103" s="80"/>
      <c r="AR103" s="80"/>
    </row>
    <row r="104" spans="4:44" ht="15.75" customHeight="1">
      <c r="D104" s="80"/>
      <c r="E104" s="80"/>
      <c r="F104" s="82"/>
      <c r="G104" s="80"/>
      <c r="H104" s="80"/>
      <c r="I104" s="80"/>
      <c r="J104" s="80"/>
      <c r="K104" s="83"/>
      <c r="L104" s="83"/>
      <c r="M104" s="83"/>
      <c r="N104" s="83"/>
      <c r="O104" s="83"/>
      <c r="P104" s="83"/>
      <c r="Q104" s="83"/>
      <c r="R104" s="83"/>
      <c r="S104" s="80"/>
      <c r="T104" s="80"/>
      <c r="U104" s="83"/>
      <c r="V104" s="83"/>
      <c r="W104" s="83"/>
      <c r="X104" s="83"/>
      <c r="Y104" s="83"/>
      <c r="Z104" s="83"/>
      <c r="AA104" s="84"/>
      <c r="AB104" s="83"/>
      <c r="AC104" s="80"/>
      <c r="AD104" s="80"/>
      <c r="AE104" s="80"/>
      <c r="AF104" s="80"/>
      <c r="AG104" s="80"/>
      <c r="AH104" s="80"/>
      <c r="AI104" s="80"/>
      <c r="AJ104" s="80"/>
      <c r="AK104" s="80"/>
      <c r="AL104" s="80"/>
      <c r="AM104" s="80"/>
      <c r="AN104" s="80"/>
      <c r="AO104" s="80"/>
      <c r="AP104" s="80"/>
      <c r="AQ104" s="80"/>
      <c r="AR104" s="80"/>
    </row>
    <row r="105" spans="4:44" ht="15.75" customHeight="1">
      <c r="D105" s="80"/>
      <c r="E105" s="80"/>
      <c r="F105" s="82"/>
      <c r="G105" s="80"/>
      <c r="H105" s="80"/>
      <c r="I105" s="80"/>
      <c r="J105" s="80"/>
      <c r="K105" s="83"/>
      <c r="L105" s="83"/>
      <c r="M105" s="83"/>
      <c r="N105" s="83"/>
      <c r="O105" s="83"/>
      <c r="P105" s="83"/>
      <c r="Q105" s="83"/>
      <c r="R105" s="83"/>
      <c r="S105" s="80"/>
      <c r="T105" s="80"/>
      <c r="U105" s="83"/>
      <c r="V105" s="83"/>
      <c r="W105" s="83"/>
      <c r="X105" s="83"/>
      <c r="Y105" s="83"/>
      <c r="Z105" s="83"/>
      <c r="AA105" s="84"/>
      <c r="AB105" s="83"/>
      <c r="AC105" s="80"/>
      <c r="AD105" s="80"/>
      <c r="AE105" s="80"/>
      <c r="AF105" s="80"/>
      <c r="AG105" s="80"/>
      <c r="AH105" s="80"/>
      <c r="AI105" s="80"/>
      <c r="AJ105" s="80"/>
      <c r="AK105" s="80"/>
      <c r="AL105" s="80"/>
      <c r="AM105" s="80"/>
      <c r="AN105" s="80"/>
      <c r="AO105" s="80"/>
      <c r="AP105" s="80"/>
      <c r="AQ105" s="80"/>
      <c r="AR105" s="80"/>
    </row>
    <row r="106" spans="4:44" ht="15.75" customHeight="1">
      <c r="D106" s="80"/>
      <c r="E106" s="80"/>
      <c r="F106" s="82"/>
      <c r="G106" s="80"/>
      <c r="H106" s="80"/>
      <c r="I106" s="80"/>
      <c r="J106" s="80"/>
      <c r="K106" s="83"/>
      <c r="L106" s="83"/>
      <c r="M106" s="83"/>
      <c r="N106" s="83"/>
      <c r="O106" s="83"/>
      <c r="P106" s="83"/>
      <c r="Q106" s="83"/>
      <c r="R106" s="83"/>
      <c r="S106" s="80"/>
      <c r="T106" s="80"/>
      <c r="U106" s="83"/>
      <c r="V106" s="83"/>
      <c r="W106" s="83"/>
      <c r="X106" s="83"/>
      <c r="Y106" s="83"/>
      <c r="Z106" s="83"/>
      <c r="AA106" s="84"/>
      <c r="AB106" s="83"/>
      <c r="AC106" s="80"/>
      <c r="AD106" s="80"/>
      <c r="AE106" s="80"/>
      <c r="AF106" s="80"/>
      <c r="AG106" s="80"/>
      <c r="AH106" s="80"/>
      <c r="AI106" s="80"/>
      <c r="AJ106" s="80"/>
      <c r="AK106" s="80"/>
      <c r="AL106" s="80"/>
      <c r="AM106" s="80"/>
      <c r="AN106" s="80"/>
      <c r="AO106" s="80"/>
      <c r="AP106" s="80"/>
      <c r="AQ106" s="80"/>
      <c r="AR106" s="80"/>
    </row>
    <row r="107" spans="4:44" ht="15.75" customHeight="1">
      <c r="D107" s="80"/>
      <c r="E107" s="80"/>
      <c r="F107" s="82"/>
      <c r="G107" s="80"/>
      <c r="H107" s="80"/>
      <c r="I107" s="80"/>
      <c r="J107" s="80"/>
      <c r="K107" s="83"/>
      <c r="L107" s="83"/>
      <c r="M107" s="83"/>
      <c r="N107" s="83"/>
      <c r="O107" s="83"/>
      <c r="P107" s="83"/>
      <c r="Q107" s="83"/>
      <c r="R107" s="83"/>
      <c r="S107" s="80"/>
      <c r="T107" s="80"/>
      <c r="U107" s="83"/>
      <c r="V107" s="83"/>
      <c r="W107" s="83"/>
      <c r="X107" s="83"/>
      <c r="Y107" s="83"/>
      <c r="Z107" s="83"/>
      <c r="AA107" s="84"/>
      <c r="AB107" s="83"/>
      <c r="AC107" s="80"/>
      <c r="AD107" s="80"/>
      <c r="AE107" s="80"/>
      <c r="AF107" s="80"/>
      <c r="AG107" s="80"/>
      <c r="AH107" s="80"/>
      <c r="AI107" s="80"/>
      <c r="AJ107" s="80"/>
      <c r="AK107" s="80"/>
      <c r="AL107" s="80"/>
      <c r="AM107" s="80"/>
      <c r="AN107" s="80"/>
      <c r="AO107" s="80"/>
      <c r="AP107" s="80"/>
      <c r="AQ107" s="80"/>
      <c r="AR107" s="80"/>
    </row>
    <row r="108" spans="4:44" ht="15.75" customHeight="1">
      <c r="D108" s="80"/>
      <c r="E108" s="80"/>
      <c r="F108" s="82"/>
      <c r="G108" s="80"/>
      <c r="H108" s="80"/>
      <c r="I108" s="80"/>
      <c r="J108" s="80"/>
      <c r="K108" s="83"/>
      <c r="L108" s="83"/>
      <c r="M108" s="83"/>
      <c r="N108" s="83"/>
      <c r="O108" s="83"/>
      <c r="P108" s="83"/>
      <c r="Q108" s="83"/>
      <c r="R108" s="83"/>
      <c r="S108" s="80"/>
      <c r="T108" s="80"/>
      <c r="U108" s="83"/>
      <c r="V108" s="83"/>
      <c r="W108" s="83"/>
      <c r="X108" s="83"/>
      <c r="Y108" s="83"/>
      <c r="Z108" s="83"/>
      <c r="AA108" s="84"/>
      <c r="AB108" s="83"/>
      <c r="AC108" s="80"/>
      <c r="AD108" s="80"/>
      <c r="AE108" s="80"/>
      <c r="AF108" s="80"/>
      <c r="AG108" s="80"/>
      <c r="AH108" s="80"/>
      <c r="AI108" s="80"/>
      <c r="AJ108" s="80"/>
      <c r="AK108" s="80"/>
      <c r="AL108" s="80"/>
      <c r="AM108" s="80"/>
      <c r="AN108" s="80"/>
      <c r="AO108" s="80"/>
      <c r="AP108" s="80"/>
      <c r="AQ108" s="80"/>
      <c r="AR108" s="80"/>
    </row>
    <row r="109" spans="4:44" ht="15.75" customHeight="1">
      <c r="D109" s="80"/>
      <c r="E109" s="80"/>
      <c r="F109" s="82"/>
      <c r="G109" s="80"/>
      <c r="H109" s="80"/>
      <c r="I109" s="80"/>
      <c r="J109" s="80"/>
      <c r="K109" s="83"/>
      <c r="L109" s="83"/>
      <c r="M109" s="83"/>
      <c r="N109" s="83"/>
      <c r="O109" s="83"/>
      <c r="P109" s="83"/>
      <c r="Q109" s="83"/>
      <c r="R109" s="83"/>
      <c r="S109" s="80"/>
      <c r="T109" s="80"/>
      <c r="U109" s="83"/>
      <c r="V109" s="83"/>
      <c r="W109" s="83"/>
      <c r="X109" s="83"/>
      <c r="Y109" s="83"/>
      <c r="Z109" s="83"/>
      <c r="AA109" s="84"/>
      <c r="AB109" s="83"/>
      <c r="AC109" s="80"/>
      <c r="AD109" s="80"/>
      <c r="AE109" s="80"/>
      <c r="AF109" s="80"/>
      <c r="AG109" s="80"/>
      <c r="AH109" s="80"/>
      <c r="AI109" s="80"/>
      <c r="AJ109" s="80"/>
      <c r="AK109" s="80"/>
      <c r="AL109" s="80"/>
      <c r="AM109" s="80"/>
      <c r="AN109" s="80"/>
      <c r="AO109" s="80"/>
      <c r="AP109" s="80"/>
      <c r="AQ109" s="80"/>
      <c r="AR109" s="80"/>
    </row>
    <row r="110" spans="4:44" ht="15.75" customHeight="1">
      <c r="D110" s="80"/>
      <c r="E110" s="80"/>
      <c r="F110" s="82"/>
      <c r="G110" s="80"/>
      <c r="H110" s="80"/>
      <c r="I110" s="80"/>
      <c r="J110" s="80"/>
      <c r="K110" s="83"/>
      <c r="L110" s="83"/>
      <c r="M110" s="83"/>
      <c r="N110" s="83"/>
      <c r="O110" s="83"/>
      <c r="P110" s="83"/>
      <c r="Q110" s="83"/>
      <c r="R110" s="83"/>
      <c r="S110" s="80"/>
      <c r="T110" s="80"/>
      <c r="U110" s="83"/>
      <c r="V110" s="83"/>
      <c r="W110" s="83"/>
      <c r="X110" s="83"/>
      <c r="Y110" s="83"/>
      <c r="Z110" s="83"/>
      <c r="AA110" s="84"/>
      <c r="AB110" s="83"/>
      <c r="AC110" s="80"/>
      <c r="AD110" s="80"/>
      <c r="AE110" s="80"/>
      <c r="AF110" s="80"/>
      <c r="AG110" s="80"/>
      <c r="AH110" s="80"/>
      <c r="AI110" s="80"/>
      <c r="AJ110" s="80"/>
      <c r="AK110" s="80"/>
      <c r="AL110" s="80"/>
      <c r="AM110" s="80"/>
      <c r="AN110" s="80"/>
      <c r="AO110" s="80"/>
      <c r="AP110" s="80"/>
      <c r="AQ110" s="80"/>
      <c r="AR110" s="80"/>
    </row>
    <row r="111" spans="4:44" ht="15.75" customHeight="1">
      <c r="D111" s="80"/>
      <c r="E111" s="80"/>
      <c r="F111" s="82"/>
      <c r="G111" s="80"/>
      <c r="H111" s="80"/>
      <c r="I111" s="80"/>
      <c r="J111" s="80"/>
      <c r="K111" s="83"/>
      <c r="L111" s="83"/>
      <c r="M111" s="83"/>
      <c r="N111" s="83"/>
      <c r="O111" s="83"/>
      <c r="P111" s="83"/>
      <c r="Q111" s="83"/>
      <c r="R111" s="83"/>
      <c r="S111" s="80"/>
      <c r="T111" s="80"/>
      <c r="U111" s="83"/>
      <c r="V111" s="83"/>
      <c r="W111" s="83"/>
      <c r="X111" s="83"/>
      <c r="Y111" s="83"/>
      <c r="Z111" s="83"/>
      <c r="AA111" s="84"/>
      <c r="AB111" s="83"/>
      <c r="AC111" s="80"/>
      <c r="AD111" s="80"/>
      <c r="AE111" s="80"/>
      <c r="AF111" s="80"/>
      <c r="AG111" s="80"/>
      <c r="AH111" s="80"/>
      <c r="AI111" s="80"/>
      <c r="AJ111" s="80"/>
      <c r="AK111" s="80"/>
      <c r="AL111" s="80"/>
      <c r="AM111" s="80"/>
      <c r="AN111" s="80"/>
      <c r="AO111" s="80"/>
      <c r="AP111" s="80"/>
      <c r="AQ111" s="80"/>
      <c r="AR111" s="80"/>
    </row>
    <row r="112" spans="4:44" ht="15.75" customHeight="1">
      <c r="D112" s="80"/>
      <c r="E112" s="80"/>
      <c r="F112" s="82"/>
      <c r="G112" s="80"/>
      <c r="H112" s="80"/>
      <c r="I112" s="80"/>
      <c r="J112" s="80"/>
      <c r="K112" s="83"/>
      <c r="L112" s="83"/>
      <c r="M112" s="83"/>
      <c r="N112" s="83"/>
      <c r="O112" s="83"/>
      <c r="P112" s="83"/>
      <c r="Q112" s="83"/>
      <c r="R112" s="83"/>
      <c r="S112" s="80"/>
      <c r="T112" s="80"/>
      <c r="U112" s="83"/>
      <c r="V112" s="83"/>
      <c r="W112" s="83"/>
      <c r="X112" s="83"/>
      <c r="Y112" s="83"/>
      <c r="Z112" s="83"/>
      <c r="AA112" s="84"/>
      <c r="AB112" s="83"/>
      <c r="AC112" s="80"/>
      <c r="AD112" s="80"/>
      <c r="AE112" s="80"/>
      <c r="AF112" s="80"/>
      <c r="AG112" s="80"/>
      <c r="AH112" s="80"/>
      <c r="AI112" s="80"/>
      <c r="AJ112" s="80"/>
      <c r="AK112" s="80"/>
      <c r="AL112" s="80"/>
      <c r="AM112" s="80"/>
      <c r="AN112" s="80"/>
      <c r="AO112" s="80"/>
      <c r="AP112" s="80"/>
      <c r="AQ112" s="80"/>
      <c r="AR112" s="80"/>
    </row>
    <row r="113" spans="4:44" ht="15.75" customHeight="1">
      <c r="D113" s="80"/>
      <c r="E113" s="80"/>
      <c r="F113" s="82"/>
      <c r="G113" s="80"/>
      <c r="H113" s="80"/>
      <c r="I113" s="80"/>
      <c r="J113" s="80"/>
      <c r="K113" s="83"/>
      <c r="L113" s="83"/>
      <c r="M113" s="83"/>
      <c r="N113" s="83"/>
      <c r="O113" s="83"/>
      <c r="P113" s="83"/>
      <c r="Q113" s="83"/>
      <c r="R113" s="83"/>
      <c r="S113" s="80"/>
      <c r="T113" s="80"/>
      <c r="U113" s="83"/>
      <c r="V113" s="83"/>
      <c r="W113" s="83"/>
      <c r="X113" s="83"/>
      <c r="Y113" s="83"/>
      <c r="Z113" s="83"/>
      <c r="AA113" s="84"/>
      <c r="AB113" s="83"/>
      <c r="AC113" s="80"/>
      <c r="AD113" s="80"/>
      <c r="AE113" s="80"/>
      <c r="AF113" s="80"/>
      <c r="AG113" s="80"/>
      <c r="AH113" s="80"/>
      <c r="AI113" s="80"/>
      <c r="AJ113" s="80"/>
      <c r="AK113" s="80"/>
      <c r="AL113" s="80"/>
      <c r="AM113" s="80"/>
      <c r="AN113" s="80"/>
      <c r="AO113" s="80"/>
      <c r="AP113" s="80"/>
      <c r="AQ113" s="80"/>
      <c r="AR113" s="80"/>
    </row>
    <row r="114" spans="4:44" ht="15.75" customHeight="1">
      <c r="D114" s="80"/>
      <c r="E114" s="80"/>
      <c r="F114" s="82"/>
      <c r="G114" s="80"/>
      <c r="H114" s="80"/>
      <c r="I114" s="80"/>
      <c r="J114" s="80"/>
      <c r="K114" s="83"/>
      <c r="L114" s="83"/>
      <c r="M114" s="83"/>
      <c r="N114" s="83"/>
      <c r="O114" s="83"/>
      <c r="P114" s="83"/>
      <c r="Q114" s="83"/>
      <c r="R114" s="83"/>
      <c r="S114" s="80"/>
      <c r="T114" s="80"/>
      <c r="U114" s="83"/>
      <c r="V114" s="83"/>
      <c r="W114" s="83"/>
      <c r="X114" s="83"/>
      <c r="Y114" s="83"/>
      <c r="Z114" s="83"/>
      <c r="AA114" s="84"/>
      <c r="AB114" s="83"/>
      <c r="AC114" s="80"/>
      <c r="AD114" s="80"/>
      <c r="AE114" s="80"/>
      <c r="AF114" s="80"/>
      <c r="AG114" s="80"/>
      <c r="AH114" s="80"/>
      <c r="AI114" s="80"/>
      <c r="AJ114" s="80"/>
      <c r="AK114" s="80"/>
      <c r="AL114" s="80"/>
      <c r="AM114" s="80"/>
      <c r="AN114" s="80"/>
      <c r="AO114" s="80"/>
      <c r="AP114" s="80"/>
      <c r="AQ114" s="80"/>
      <c r="AR114" s="80"/>
    </row>
    <row r="115" spans="4:44" ht="15.75" customHeight="1">
      <c r="D115" s="80"/>
      <c r="E115" s="80"/>
      <c r="F115" s="82"/>
      <c r="G115" s="80"/>
      <c r="H115" s="80"/>
      <c r="I115" s="80"/>
      <c r="J115" s="80"/>
      <c r="K115" s="83"/>
      <c r="L115" s="83"/>
      <c r="M115" s="83"/>
      <c r="N115" s="83"/>
      <c r="O115" s="83"/>
      <c r="P115" s="83"/>
      <c r="Q115" s="83"/>
      <c r="R115" s="83"/>
      <c r="S115" s="80"/>
      <c r="T115" s="80"/>
      <c r="U115" s="83"/>
      <c r="V115" s="83"/>
      <c r="W115" s="83"/>
      <c r="X115" s="83"/>
      <c r="Y115" s="83"/>
      <c r="Z115" s="83"/>
      <c r="AA115" s="84"/>
      <c r="AB115" s="83"/>
      <c r="AC115" s="80"/>
      <c r="AD115" s="80"/>
      <c r="AE115" s="80"/>
      <c r="AF115" s="80"/>
      <c r="AG115" s="80"/>
      <c r="AH115" s="80"/>
      <c r="AI115" s="80"/>
      <c r="AJ115" s="80"/>
      <c r="AK115" s="80"/>
      <c r="AL115" s="80"/>
      <c r="AM115" s="80"/>
      <c r="AN115" s="80"/>
      <c r="AO115" s="80"/>
      <c r="AP115" s="80"/>
      <c r="AQ115" s="80"/>
      <c r="AR115" s="80"/>
    </row>
    <row r="116" spans="4:44" ht="15.75" customHeight="1">
      <c r="D116" s="80"/>
      <c r="E116" s="80"/>
      <c r="F116" s="82"/>
      <c r="G116" s="80"/>
      <c r="H116" s="80"/>
      <c r="I116" s="80"/>
      <c r="J116" s="80"/>
      <c r="K116" s="83"/>
      <c r="L116" s="83"/>
      <c r="M116" s="83"/>
      <c r="N116" s="83"/>
      <c r="O116" s="83"/>
      <c r="P116" s="83"/>
      <c r="Q116" s="83"/>
      <c r="R116" s="83"/>
      <c r="S116" s="80"/>
      <c r="T116" s="80"/>
      <c r="U116" s="83"/>
      <c r="V116" s="83"/>
      <c r="W116" s="83"/>
      <c r="X116" s="83"/>
      <c r="Y116" s="83"/>
      <c r="Z116" s="83"/>
      <c r="AA116" s="84"/>
      <c r="AB116" s="83"/>
      <c r="AC116" s="80"/>
      <c r="AD116" s="80"/>
      <c r="AE116" s="80"/>
      <c r="AF116" s="80"/>
      <c r="AG116" s="80"/>
      <c r="AH116" s="80"/>
      <c r="AI116" s="80"/>
      <c r="AJ116" s="80"/>
      <c r="AK116" s="80"/>
      <c r="AL116" s="80"/>
      <c r="AM116" s="80"/>
      <c r="AN116" s="80"/>
      <c r="AO116" s="80"/>
      <c r="AP116" s="80"/>
      <c r="AQ116" s="80"/>
      <c r="AR116" s="80"/>
    </row>
    <row r="117" spans="4:44" ht="15.75" customHeight="1">
      <c r="D117" s="80"/>
      <c r="E117" s="80"/>
      <c r="F117" s="82"/>
      <c r="G117" s="80"/>
      <c r="H117" s="80"/>
      <c r="I117" s="80"/>
      <c r="J117" s="80"/>
      <c r="K117" s="83"/>
      <c r="L117" s="83"/>
      <c r="M117" s="83"/>
      <c r="N117" s="83"/>
      <c r="O117" s="83"/>
      <c r="P117" s="83"/>
      <c r="Q117" s="83"/>
      <c r="R117" s="83"/>
      <c r="S117" s="80"/>
      <c r="T117" s="80"/>
      <c r="U117" s="83"/>
      <c r="V117" s="83"/>
      <c r="W117" s="83"/>
      <c r="X117" s="83"/>
      <c r="Y117" s="83"/>
      <c r="Z117" s="83"/>
      <c r="AA117" s="84"/>
      <c r="AB117" s="83"/>
      <c r="AC117" s="80"/>
      <c r="AD117" s="80"/>
      <c r="AE117" s="80"/>
      <c r="AF117" s="80"/>
      <c r="AG117" s="80"/>
      <c r="AH117" s="80"/>
      <c r="AI117" s="80"/>
      <c r="AJ117" s="80"/>
      <c r="AK117" s="80"/>
      <c r="AL117" s="80"/>
      <c r="AM117" s="80"/>
      <c r="AN117" s="80"/>
      <c r="AO117" s="80"/>
      <c r="AP117" s="80"/>
      <c r="AQ117" s="80"/>
      <c r="AR117" s="80"/>
    </row>
    <row r="118" spans="4:44" ht="15.75" customHeight="1">
      <c r="D118" s="80"/>
      <c r="E118" s="80"/>
      <c r="F118" s="82"/>
      <c r="G118" s="80"/>
      <c r="H118" s="80"/>
      <c r="I118" s="80"/>
      <c r="J118" s="80"/>
      <c r="K118" s="83"/>
      <c r="L118" s="83"/>
      <c r="M118" s="83"/>
      <c r="N118" s="83"/>
      <c r="O118" s="83"/>
      <c r="P118" s="83"/>
      <c r="Q118" s="83"/>
      <c r="R118" s="83"/>
      <c r="S118" s="80"/>
      <c r="T118" s="80"/>
      <c r="U118" s="83"/>
      <c r="V118" s="83"/>
      <c r="W118" s="83"/>
      <c r="X118" s="83"/>
      <c r="Y118" s="83"/>
      <c r="Z118" s="83"/>
      <c r="AA118" s="84"/>
      <c r="AB118" s="83"/>
      <c r="AC118" s="80"/>
      <c r="AD118" s="80"/>
      <c r="AE118" s="80"/>
      <c r="AF118" s="80"/>
      <c r="AG118" s="80"/>
      <c r="AH118" s="80"/>
      <c r="AI118" s="80"/>
      <c r="AJ118" s="80"/>
      <c r="AK118" s="80"/>
      <c r="AL118" s="80"/>
      <c r="AM118" s="80"/>
      <c r="AN118" s="80"/>
      <c r="AO118" s="80"/>
      <c r="AP118" s="80"/>
      <c r="AQ118" s="80"/>
      <c r="AR118" s="80"/>
    </row>
    <row r="119" spans="4:44" ht="15.75" customHeight="1">
      <c r="D119" s="80"/>
      <c r="E119" s="80"/>
      <c r="F119" s="82"/>
      <c r="G119" s="80"/>
      <c r="H119" s="80"/>
      <c r="I119" s="80"/>
      <c r="J119" s="80"/>
      <c r="K119" s="83"/>
      <c r="L119" s="83"/>
      <c r="M119" s="83"/>
      <c r="N119" s="83"/>
      <c r="O119" s="83"/>
      <c r="P119" s="83"/>
      <c r="Q119" s="83"/>
      <c r="R119" s="83"/>
      <c r="S119" s="80"/>
      <c r="T119" s="80"/>
      <c r="U119" s="83"/>
      <c r="V119" s="83"/>
      <c r="W119" s="83"/>
      <c r="X119" s="83"/>
      <c r="Y119" s="83"/>
      <c r="Z119" s="83"/>
      <c r="AA119" s="84"/>
      <c r="AB119" s="83"/>
      <c r="AC119" s="80"/>
      <c r="AD119" s="80"/>
      <c r="AE119" s="80"/>
      <c r="AF119" s="80"/>
      <c r="AG119" s="80"/>
      <c r="AH119" s="80"/>
      <c r="AI119" s="80"/>
      <c r="AJ119" s="80"/>
      <c r="AK119" s="80"/>
      <c r="AL119" s="80"/>
      <c r="AM119" s="80"/>
      <c r="AN119" s="80"/>
      <c r="AO119" s="80"/>
      <c r="AP119" s="80"/>
      <c r="AQ119" s="80"/>
      <c r="AR119" s="80"/>
    </row>
    <row r="120" spans="4:44" ht="15.75" customHeight="1">
      <c r="D120" s="80"/>
      <c r="E120" s="80"/>
      <c r="F120" s="82"/>
      <c r="G120" s="80"/>
      <c r="H120" s="80"/>
      <c r="I120" s="80"/>
      <c r="J120" s="80"/>
      <c r="K120" s="83"/>
      <c r="L120" s="83"/>
      <c r="M120" s="83"/>
      <c r="N120" s="83"/>
      <c r="O120" s="83"/>
      <c r="P120" s="83"/>
      <c r="Q120" s="83"/>
      <c r="R120" s="83"/>
      <c r="S120" s="80"/>
      <c r="T120" s="80"/>
      <c r="U120" s="83"/>
      <c r="V120" s="83"/>
      <c r="W120" s="83"/>
      <c r="X120" s="83"/>
      <c r="Y120" s="83"/>
      <c r="Z120" s="83"/>
      <c r="AA120" s="84"/>
      <c r="AB120" s="83"/>
      <c r="AC120" s="80"/>
      <c r="AD120" s="80"/>
      <c r="AE120" s="80"/>
      <c r="AF120" s="80"/>
      <c r="AG120" s="80"/>
      <c r="AH120" s="80"/>
      <c r="AI120" s="80"/>
      <c r="AJ120" s="80"/>
      <c r="AK120" s="80"/>
      <c r="AL120" s="80"/>
      <c r="AM120" s="80"/>
      <c r="AN120" s="80"/>
      <c r="AO120" s="80"/>
      <c r="AP120" s="80"/>
      <c r="AQ120" s="80"/>
      <c r="AR120" s="80"/>
    </row>
    <row r="121" spans="4:44" ht="15.75" customHeight="1">
      <c r="D121" s="80"/>
      <c r="E121" s="80"/>
      <c r="F121" s="82"/>
      <c r="G121" s="80"/>
      <c r="H121" s="80"/>
      <c r="I121" s="80"/>
      <c r="J121" s="80"/>
      <c r="K121" s="83"/>
      <c r="L121" s="83"/>
      <c r="M121" s="83"/>
      <c r="N121" s="83"/>
      <c r="O121" s="83"/>
      <c r="P121" s="83"/>
      <c r="Q121" s="83"/>
      <c r="R121" s="83"/>
      <c r="S121" s="80"/>
      <c r="T121" s="80"/>
      <c r="U121" s="83"/>
      <c r="V121" s="83"/>
      <c r="W121" s="83"/>
      <c r="X121" s="83"/>
      <c r="Y121" s="83"/>
      <c r="Z121" s="83"/>
      <c r="AA121" s="84"/>
      <c r="AB121" s="83"/>
      <c r="AC121" s="80"/>
      <c r="AD121" s="80"/>
      <c r="AE121" s="80"/>
      <c r="AF121" s="80"/>
      <c r="AG121" s="80"/>
      <c r="AH121" s="80"/>
      <c r="AI121" s="80"/>
      <c r="AJ121" s="80"/>
      <c r="AK121" s="80"/>
      <c r="AL121" s="80"/>
      <c r="AM121" s="80"/>
      <c r="AN121" s="80"/>
      <c r="AO121" s="80"/>
      <c r="AP121" s="80"/>
      <c r="AQ121" s="80"/>
      <c r="AR121" s="80"/>
    </row>
    <row r="122" spans="4:44" ht="15.75" customHeight="1">
      <c r="D122" s="80"/>
      <c r="E122" s="80"/>
      <c r="F122" s="82"/>
      <c r="G122" s="80"/>
      <c r="H122" s="80"/>
      <c r="I122" s="80"/>
      <c r="J122" s="80"/>
      <c r="K122" s="83"/>
      <c r="L122" s="83"/>
      <c r="M122" s="83"/>
      <c r="N122" s="83"/>
      <c r="O122" s="83"/>
      <c r="P122" s="83"/>
      <c r="Q122" s="83"/>
      <c r="R122" s="83"/>
      <c r="S122" s="80"/>
      <c r="T122" s="80"/>
      <c r="U122" s="83"/>
      <c r="V122" s="83"/>
      <c r="W122" s="83"/>
      <c r="X122" s="83"/>
      <c r="Y122" s="83"/>
      <c r="Z122" s="83"/>
      <c r="AA122" s="84"/>
      <c r="AB122" s="83"/>
      <c r="AC122" s="80"/>
      <c r="AD122" s="80"/>
      <c r="AE122" s="80"/>
      <c r="AF122" s="80"/>
      <c r="AG122" s="80"/>
      <c r="AH122" s="80"/>
      <c r="AI122" s="80"/>
      <c r="AJ122" s="80"/>
      <c r="AK122" s="80"/>
      <c r="AL122" s="80"/>
      <c r="AM122" s="80"/>
      <c r="AN122" s="80"/>
      <c r="AO122" s="80"/>
      <c r="AP122" s="80"/>
      <c r="AQ122" s="80"/>
      <c r="AR122" s="80"/>
    </row>
    <row r="123" spans="4:44" ht="15.75" customHeight="1">
      <c r="D123" s="80"/>
      <c r="E123" s="80"/>
      <c r="F123" s="82"/>
      <c r="G123" s="80"/>
      <c r="H123" s="80"/>
      <c r="I123" s="80"/>
      <c r="J123" s="80"/>
      <c r="K123" s="83"/>
      <c r="L123" s="83"/>
      <c r="M123" s="83"/>
      <c r="N123" s="83"/>
      <c r="O123" s="83"/>
      <c r="P123" s="83"/>
      <c r="Q123" s="83"/>
      <c r="R123" s="83"/>
      <c r="S123" s="80"/>
      <c r="T123" s="80"/>
      <c r="U123" s="83"/>
      <c r="V123" s="83"/>
      <c r="W123" s="83"/>
      <c r="X123" s="83"/>
      <c r="Y123" s="83"/>
      <c r="Z123" s="83"/>
      <c r="AA123" s="84"/>
      <c r="AB123" s="83"/>
      <c r="AC123" s="80"/>
      <c r="AD123" s="80"/>
      <c r="AE123" s="80"/>
      <c r="AF123" s="80"/>
      <c r="AG123" s="80"/>
      <c r="AH123" s="80"/>
      <c r="AI123" s="80"/>
      <c r="AJ123" s="80"/>
      <c r="AK123" s="80"/>
      <c r="AL123" s="80"/>
      <c r="AM123" s="80"/>
      <c r="AN123" s="80"/>
      <c r="AO123" s="80"/>
      <c r="AP123" s="80"/>
      <c r="AQ123" s="80"/>
      <c r="AR123" s="80"/>
    </row>
    <row r="124" spans="4:44" ht="15.75" customHeight="1">
      <c r="D124" s="80"/>
      <c r="E124" s="80"/>
      <c r="F124" s="82"/>
      <c r="G124" s="80"/>
      <c r="H124" s="80"/>
      <c r="I124" s="80"/>
      <c r="J124" s="80"/>
      <c r="K124" s="83"/>
      <c r="L124" s="83"/>
      <c r="M124" s="83"/>
      <c r="N124" s="83"/>
      <c r="O124" s="83"/>
      <c r="P124" s="83"/>
      <c r="Q124" s="83"/>
      <c r="R124" s="83"/>
      <c r="S124" s="80"/>
      <c r="T124" s="80"/>
      <c r="U124" s="83"/>
      <c r="V124" s="83"/>
      <c r="W124" s="83"/>
      <c r="X124" s="83"/>
      <c r="Y124" s="83"/>
      <c r="Z124" s="83"/>
      <c r="AA124" s="84"/>
      <c r="AB124" s="83"/>
      <c r="AC124" s="80"/>
      <c r="AD124" s="80"/>
      <c r="AE124" s="80"/>
      <c r="AF124" s="80"/>
      <c r="AG124" s="80"/>
      <c r="AH124" s="80"/>
      <c r="AI124" s="80"/>
      <c r="AJ124" s="80"/>
      <c r="AK124" s="80"/>
      <c r="AL124" s="80"/>
      <c r="AM124" s="80"/>
      <c r="AN124" s="80"/>
      <c r="AO124" s="80"/>
      <c r="AP124" s="80"/>
      <c r="AQ124" s="80"/>
      <c r="AR124" s="80"/>
    </row>
    <row r="125" spans="4:44" ht="15.75" customHeight="1">
      <c r="D125" s="80"/>
      <c r="E125" s="80"/>
      <c r="F125" s="82"/>
      <c r="G125" s="80"/>
      <c r="H125" s="80"/>
      <c r="I125" s="80"/>
      <c r="J125" s="80"/>
      <c r="K125" s="83"/>
      <c r="L125" s="83"/>
      <c r="M125" s="83"/>
      <c r="N125" s="83"/>
      <c r="O125" s="83"/>
      <c r="P125" s="83"/>
      <c r="Q125" s="83"/>
      <c r="R125" s="83"/>
      <c r="S125" s="80"/>
      <c r="T125" s="80"/>
      <c r="U125" s="83"/>
      <c r="V125" s="83"/>
      <c r="W125" s="83"/>
      <c r="X125" s="83"/>
      <c r="Y125" s="83"/>
      <c r="Z125" s="83"/>
      <c r="AA125" s="84"/>
      <c r="AB125" s="83"/>
      <c r="AC125" s="80"/>
      <c r="AD125" s="80"/>
      <c r="AE125" s="80"/>
      <c r="AF125" s="80"/>
      <c r="AG125" s="80"/>
      <c r="AH125" s="80"/>
      <c r="AI125" s="80"/>
      <c r="AJ125" s="80"/>
      <c r="AK125" s="80"/>
      <c r="AL125" s="80"/>
      <c r="AM125" s="80"/>
      <c r="AN125" s="80"/>
      <c r="AO125" s="80"/>
      <c r="AP125" s="80"/>
      <c r="AQ125" s="80"/>
      <c r="AR125" s="80"/>
    </row>
    <row r="126" spans="4:44" ht="15.75" customHeight="1">
      <c r="D126" s="80"/>
      <c r="E126" s="80"/>
      <c r="F126" s="82"/>
      <c r="G126" s="80"/>
      <c r="H126" s="80"/>
      <c r="I126" s="80"/>
      <c r="J126" s="80"/>
      <c r="K126" s="83"/>
      <c r="L126" s="83"/>
      <c r="M126" s="83"/>
      <c r="N126" s="83"/>
      <c r="O126" s="83"/>
      <c r="P126" s="83"/>
      <c r="Q126" s="83"/>
      <c r="R126" s="83"/>
      <c r="S126" s="80"/>
      <c r="T126" s="80"/>
      <c r="U126" s="83"/>
      <c r="V126" s="83"/>
      <c r="W126" s="83"/>
      <c r="X126" s="83"/>
      <c r="Y126" s="83"/>
      <c r="Z126" s="83"/>
      <c r="AA126" s="84"/>
      <c r="AB126" s="83"/>
      <c r="AC126" s="80"/>
      <c r="AD126" s="80"/>
      <c r="AE126" s="80"/>
      <c r="AF126" s="80"/>
      <c r="AG126" s="80"/>
      <c r="AH126" s="80"/>
      <c r="AI126" s="80"/>
      <c r="AJ126" s="80"/>
      <c r="AK126" s="80"/>
      <c r="AL126" s="80"/>
      <c r="AM126" s="80"/>
      <c r="AN126" s="80"/>
      <c r="AO126" s="80"/>
      <c r="AP126" s="80"/>
      <c r="AQ126" s="80"/>
      <c r="AR126" s="80"/>
    </row>
    <row r="127" spans="4:44" ht="15.75" customHeight="1">
      <c r="D127" s="80"/>
      <c r="E127" s="80"/>
      <c r="F127" s="82"/>
      <c r="G127" s="80"/>
      <c r="H127" s="80"/>
      <c r="I127" s="80"/>
      <c r="J127" s="80"/>
      <c r="K127" s="83"/>
      <c r="L127" s="83"/>
      <c r="M127" s="83"/>
      <c r="N127" s="83"/>
      <c r="O127" s="83"/>
      <c r="P127" s="83"/>
      <c r="Q127" s="83"/>
      <c r="R127" s="83"/>
      <c r="S127" s="80"/>
      <c r="T127" s="80"/>
      <c r="U127" s="83"/>
      <c r="V127" s="83"/>
      <c r="W127" s="83"/>
      <c r="X127" s="83"/>
      <c r="Y127" s="83"/>
      <c r="Z127" s="83"/>
      <c r="AA127" s="84"/>
      <c r="AB127" s="83"/>
      <c r="AC127" s="80"/>
      <c r="AD127" s="80"/>
      <c r="AE127" s="80"/>
      <c r="AF127" s="80"/>
      <c r="AG127" s="80"/>
      <c r="AH127" s="80"/>
      <c r="AI127" s="80"/>
      <c r="AJ127" s="80"/>
      <c r="AK127" s="80"/>
      <c r="AL127" s="80"/>
      <c r="AM127" s="80"/>
      <c r="AN127" s="80"/>
      <c r="AO127" s="80"/>
      <c r="AP127" s="80"/>
      <c r="AQ127" s="80"/>
      <c r="AR127" s="80"/>
    </row>
    <row r="128" spans="4:44" ht="15.75" customHeight="1">
      <c r="D128" s="80"/>
      <c r="E128" s="80"/>
      <c r="F128" s="82"/>
      <c r="G128" s="80"/>
      <c r="H128" s="80"/>
      <c r="I128" s="80"/>
      <c r="J128" s="80"/>
      <c r="K128" s="83"/>
      <c r="L128" s="83"/>
      <c r="M128" s="83"/>
      <c r="N128" s="83"/>
      <c r="O128" s="83"/>
      <c r="P128" s="83"/>
      <c r="Q128" s="83"/>
      <c r="R128" s="83"/>
      <c r="S128" s="80"/>
      <c r="T128" s="80"/>
      <c r="U128" s="83"/>
      <c r="V128" s="83"/>
      <c r="W128" s="83"/>
      <c r="X128" s="83"/>
      <c r="Y128" s="83"/>
      <c r="Z128" s="83"/>
      <c r="AA128" s="84"/>
      <c r="AB128" s="83"/>
      <c r="AC128" s="80"/>
      <c r="AD128" s="80"/>
      <c r="AE128" s="80"/>
      <c r="AF128" s="80"/>
      <c r="AG128" s="80"/>
      <c r="AH128" s="80"/>
      <c r="AI128" s="80"/>
      <c r="AJ128" s="80"/>
      <c r="AK128" s="80"/>
      <c r="AL128" s="80"/>
      <c r="AM128" s="80"/>
      <c r="AN128" s="80"/>
      <c r="AO128" s="80"/>
      <c r="AP128" s="80"/>
      <c r="AQ128" s="80"/>
      <c r="AR128" s="80"/>
    </row>
    <row r="129" spans="4:44" ht="15.75" customHeight="1">
      <c r="D129" s="80"/>
      <c r="E129" s="80"/>
      <c r="F129" s="82"/>
      <c r="G129" s="80"/>
      <c r="H129" s="80"/>
      <c r="I129" s="80"/>
      <c r="J129" s="80"/>
      <c r="K129" s="83"/>
      <c r="L129" s="83"/>
      <c r="M129" s="83"/>
      <c r="N129" s="83"/>
      <c r="O129" s="83"/>
      <c r="P129" s="83"/>
      <c r="Q129" s="83"/>
      <c r="R129" s="83"/>
      <c r="S129" s="80"/>
      <c r="T129" s="80"/>
      <c r="U129" s="83"/>
      <c r="V129" s="83"/>
      <c r="W129" s="83"/>
      <c r="X129" s="83"/>
      <c r="Y129" s="83"/>
      <c r="Z129" s="83"/>
      <c r="AA129" s="84"/>
      <c r="AB129" s="83"/>
      <c r="AC129" s="80"/>
      <c r="AD129" s="80"/>
      <c r="AE129" s="80"/>
      <c r="AF129" s="80"/>
      <c r="AG129" s="80"/>
      <c r="AH129" s="80"/>
      <c r="AI129" s="80"/>
      <c r="AJ129" s="80"/>
      <c r="AK129" s="80"/>
      <c r="AL129" s="80"/>
      <c r="AM129" s="80"/>
      <c r="AN129" s="80"/>
      <c r="AO129" s="80"/>
      <c r="AP129" s="80"/>
      <c r="AQ129" s="80"/>
      <c r="AR129" s="80"/>
    </row>
    <row r="130" spans="4:44" ht="15.75" customHeight="1">
      <c r="D130" s="80"/>
      <c r="E130" s="80"/>
      <c r="F130" s="82"/>
      <c r="G130" s="80"/>
      <c r="H130" s="80"/>
      <c r="I130" s="80"/>
      <c r="J130" s="80"/>
      <c r="K130" s="83"/>
      <c r="L130" s="83"/>
      <c r="M130" s="83"/>
      <c r="N130" s="83"/>
      <c r="O130" s="83"/>
      <c r="P130" s="83"/>
      <c r="Q130" s="83"/>
      <c r="R130" s="83"/>
      <c r="S130" s="80"/>
      <c r="T130" s="80"/>
      <c r="U130" s="83"/>
      <c r="V130" s="83"/>
      <c r="W130" s="83"/>
      <c r="X130" s="83"/>
      <c r="Y130" s="83"/>
      <c r="Z130" s="83"/>
      <c r="AA130" s="84"/>
      <c r="AB130" s="83"/>
      <c r="AC130" s="80"/>
      <c r="AD130" s="80"/>
      <c r="AE130" s="80"/>
      <c r="AF130" s="80"/>
      <c r="AG130" s="80"/>
      <c r="AH130" s="80"/>
      <c r="AI130" s="80"/>
      <c r="AJ130" s="80"/>
      <c r="AK130" s="80"/>
      <c r="AL130" s="80"/>
      <c r="AM130" s="80"/>
      <c r="AN130" s="80"/>
      <c r="AO130" s="80"/>
      <c r="AP130" s="80"/>
      <c r="AQ130" s="80"/>
      <c r="AR130" s="80"/>
    </row>
    <row r="131" spans="4:44" ht="15.75" customHeight="1">
      <c r="D131" s="80"/>
      <c r="E131" s="80"/>
      <c r="F131" s="82"/>
      <c r="G131" s="80"/>
      <c r="H131" s="80"/>
      <c r="I131" s="80"/>
      <c r="J131" s="80"/>
      <c r="K131" s="83"/>
      <c r="L131" s="83"/>
      <c r="M131" s="83"/>
      <c r="N131" s="83"/>
      <c r="O131" s="83"/>
      <c r="P131" s="83"/>
      <c r="Q131" s="83"/>
      <c r="R131" s="83"/>
      <c r="S131" s="80"/>
      <c r="T131" s="80"/>
      <c r="U131" s="83"/>
      <c r="V131" s="83"/>
      <c r="W131" s="83"/>
      <c r="X131" s="83"/>
      <c r="Y131" s="83"/>
      <c r="Z131" s="83"/>
      <c r="AA131" s="84"/>
      <c r="AB131" s="83"/>
      <c r="AC131" s="80"/>
      <c r="AD131" s="80"/>
      <c r="AE131" s="80"/>
      <c r="AF131" s="80"/>
      <c r="AG131" s="80"/>
      <c r="AH131" s="80"/>
      <c r="AI131" s="80"/>
      <c r="AJ131" s="80"/>
      <c r="AK131" s="80"/>
      <c r="AL131" s="80"/>
      <c r="AM131" s="80"/>
      <c r="AN131" s="80"/>
      <c r="AO131" s="80"/>
      <c r="AP131" s="80"/>
      <c r="AQ131" s="80"/>
      <c r="AR131" s="80"/>
    </row>
    <row r="132" spans="4:44" ht="15.75" customHeight="1">
      <c r="D132" s="80"/>
      <c r="E132" s="80"/>
      <c r="F132" s="82"/>
      <c r="G132" s="80"/>
      <c r="H132" s="80"/>
      <c r="I132" s="80"/>
      <c r="J132" s="80"/>
      <c r="K132" s="83"/>
      <c r="L132" s="83"/>
      <c r="M132" s="83"/>
      <c r="N132" s="83"/>
      <c r="O132" s="83"/>
      <c r="P132" s="83"/>
      <c r="Q132" s="83"/>
      <c r="R132" s="83"/>
      <c r="S132" s="80"/>
      <c r="T132" s="80"/>
      <c r="U132" s="83"/>
      <c r="V132" s="83"/>
      <c r="W132" s="83"/>
      <c r="X132" s="83"/>
      <c r="Y132" s="83"/>
      <c r="Z132" s="83"/>
      <c r="AA132" s="84"/>
      <c r="AB132" s="83"/>
      <c r="AC132" s="80"/>
      <c r="AD132" s="80"/>
      <c r="AE132" s="80"/>
      <c r="AF132" s="80"/>
      <c r="AG132" s="80"/>
      <c r="AH132" s="80"/>
      <c r="AI132" s="80"/>
      <c r="AJ132" s="80"/>
      <c r="AK132" s="80"/>
      <c r="AL132" s="80"/>
      <c r="AM132" s="80"/>
      <c r="AN132" s="80"/>
      <c r="AO132" s="80"/>
      <c r="AP132" s="80"/>
      <c r="AQ132" s="80"/>
      <c r="AR132" s="80"/>
    </row>
    <row r="133" spans="4:44" ht="15.75" customHeight="1">
      <c r="D133" s="80"/>
      <c r="E133" s="80"/>
      <c r="F133" s="82"/>
      <c r="G133" s="80"/>
      <c r="H133" s="80"/>
      <c r="I133" s="80"/>
      <c r="J133" s="80"/>
      <c r="K133" s="83"/>
      <c r="L133" s="83"/>
      <c r="M133" s="83"/>
      <c r="N133" s="83"/>
      <c r="O133" s="83"/>
      <c r="P133" s="83"/>
      <c r="Q133" s="83"/>
      <c r="R133" s="83"/>
      <c r="S133" s="80"/>
      <c r="T133" s="80"/>
      <c r="U133" s="83"/>
      <c r="V133" s="83"/>
      <c r="W133" s="83"/>
      <c r="X133" s="83"/>
      <c r="Y133" s="83"/>
      <c r="Z133" s="83"/>
      <c r="AA133" s="84"/>
      <c r="AB133" s="83"/>
      <c r="AC133" s="80"/>
      <c r="AD133" s="80"/>
      <c r="AE133" s="80"/>
      <c r="AF133" s="80"/>
      <c r="AG133" s="80"/>
      <c r="AH133" s="80"/>
      <c r="AI133" s="80"/>
      <c r="AJ133" s="80"/>
      <c r="AK133" s="80"/>
      <c r="AL133" s="80"/>
      <c r="AM133" s="80"/>
      <c r="AN133" s="80"/>
      <c r="AO133" s="80"/>
      <c r="AP133" s="80"/>
      <c r="AQ133" s="80"/>
      <c r="AR133" s="80"/>
    </row>
    <row r="134" spans="4:44" ht="15.75" customHeight="1">
      <c r="D134" s="80"/>
      <c r="E134" s="80"/>
      <c r="F134" s="82"/>
      <c r="G134" s="80"/>
      <c r="H134" s="80"/>
      <c r="I134" s="80"/>
      <c r="J134" s="80"/>
      <c r="K134" s="83"/>
      <c r="L134" s="83"/>
      <c r="M134" s="83"/>
      <c r="N134" s="83"/>
      <c r="O134" s="83"/>
      <c r="P134" s="83"/>
      <c r="Q134" s="83"/>
      <c r="R134" s="83"/>
      <c r="S134" s="80"/>
      <c r="T134" s="80"/>
      <c r="U134" s="83"/>
      <c r="V134" s="83"/>
      <c r="W134" s="83"/>
      <c r="X134" s="83"/>
      <c r="Y134" s="83"/>
      <c r="Z134" s="83"/>
      <c r="AA134" s="84"/>
      <c r="AB134" s="83"/>
      <c r="AC134" s="80"/>
      <c r="AD134" s="80"/>
      <c r="AE134" s="80"/>
      <c r="AF134" s="80"/>
      <c r="AG134" s="80"/>
      <c r="AH134" s="80"/>
      <c r="AI134" s="80"/>
      <c r="AJ134" s="80"/>
      <c r="AK134" s="80"/>
      <c r="AL134" s="80"/>
      <c r="AM134" s="80"/>
      <c r="AN134" s="80"/>
      <c r="AO134" s="80"/>
      <c r="AP134" s="80"/>
      <c r="AQ134" s="80"/>
      <c r="AR134" s="80"/>
    </row>
    <row r="135" spans="4:44" ht="15.75" customHeight="1">
      <c r="D135" s="80"/>
      <c r="E135" s="80"/>
      <c r="F135" s="82"/>
      <c r="G135" s="80"/>
      <c r="H135" s="80"/>
      <c r="I135" s="80"/>
      <c r="J135" s="80"/>
      <c r="K135" s="83"/>
      <c r="L135" s="83"/>
      <c r="M135" s="83"/>
      <c r="N135" s="83"/>
      <c r="O135" s="83"/>
      <c r="P135" s="83"/>
      <c r="Q135" s="83"/>
      <c r="R135" s="83"/>
      <c r="S135" s="80"/>
      <c r="T135" s="80"/>
      <c r="U135" s="83"/>
      <c r="V135" s="83"/>
      <c r="W135" s="83"/>
      <c r="X135" s="83"/>
      <c r="Y135" s="83"/>
      <c r="Z135" s="83"/>
      <c r="AA135" s="84"/>
      <c r="AB135" s="83"/>
      <c r="AC135" s="80"/>
      <c r="AD135" s="80"/>
      <c r="AE135" s="80"/>
      <c r="AF135" s="80"/>
      <c r="AG135" s="80"/>
      <c r="AH135" s="80"/>
      <c r="AI135" s="80"/>
      <c r="AJ135" s="80"/>
      <c r="AK135" s="80"/>
      <c r="AL135" s="80"/>
      <c r="AM135" s="80"/>
      <c r="AN135" s="80"/>
      <c r="AO135" s="80"/>
      <c r="AP135" s="80"/>
      <c r="AQ135" s="80"/>
      <c r="AR135" s="80"/>
    </row>
    <row r="136" spans="4:44" ht="15.75" customHeight="1">
      <c r="D136" s="80"/>
      <c r="E136" s="80"/>
      <c r="F136" s="82"/>
      <c r="G136" s="80"/>
      <c r="H136" s="80"/>
      <c r="I136" s="80"/>
      <c r="J136" s="80"/>
      <c r="K136" s="83"/>
      <c r="L136" s="83"/>
      <c r="M136" s="83"/>
      <c r="N136" s="83"/>
      <c r="O136" s="83"/>
      <c r="P136" s="83"/>
      <c r="Q136" s="83"/>
      <c r="R136" s="83"/>
      <c r="S136" s="80"/>
      <c r="T136" s="80"/>
      <c r="U136" s="83"/>
      <c r="V136" s="83"/>
      <c r="W136" s="83"/>
      <c r="X136" s="83"/>
      <c r="Y136" s="83"/>
      <c r="Z136" s="83"/>
      <c r="AA136" s="84"/>
      <c r="AB136" s="83"/>
      <c r="AC136" s="80"/>
      <c r="AD136" s="80"/>
      <c r="AE136" s="80"/>
      <c r="AF136" s="80"/>
      <c r="AG136" s="80"/>
      <c r="AH136" s="80"/>
      <c r="AI136" s="80"/>
      <c r="AJ136" s="80"/>
      <c r="AK136" s="80"/>
      <c r="AL136" s="80"/>
      <c r="AM136" s="80"/>
      <c r="AN136" s="80"/>
      <c r="AO136" s="80"/>
      <c r="AP136" s="80"/>
      <c r="AQ136" s="80"/>
      <c r="AR136" s="80"/>
    </row>
    <row r="137" spans="4:44" ht="15.75" customHeight="1">
      <c r="D137" s="80"/>
      <c r="E137" s="80"/>
      <c r="F137" s="82"/>
      <c r="G137" s="80"/>
      <c r="H137" s="80"/>
      <c r="I137" s="80"/>
      <c r="J137" s="80"/>
      <c r="K137" s="83"/>
      <c r="L137" s="83"/>
      <c r="M137" s="83"/>
      <c r="N137" s="83"/>
      <c r="O137" s="83"/>
      <c r="P137" s="83"/>
      <c r="Q137" s="83"/>
      <c r="R137" s="83"/>
      <c r="S137" s="80"/>
      <c r="T137" s="80"/>
      <c r="U137" s="83"/>
      <c r="V137" s="83"/>
      <c r="W137" s="83"/>
      <c r="X137" s="83"/>
      <c r="Y137" s="83"/>
      <c r="Z137" s="83"/>
      <c r="AA137" s="84"/>
      <c r="AB137" s="83"/>
      <c r="AC137" s="80"/>
      <c r="AD137" s="80"/>
      <c r="AE137" s="80"/>
      <c r="AF137" s="80"/>
      <c r="AG137" s="80"/>
      <c r="AH137" s="80"/>
      <c r="AI137" s="80"/>
      <c r="AJ137" s="80"/>
      <c r="AK137" s="80"/>
      <c r="AL137" s="80"/>
      <c r="AM137" s="80"/>
      <c r="AN137" s="80"/>
      <c r="AO137" s="80"/>
      <c r="AP137" s="80"/>
      <c r="AQ137" s="80"/>
      <c r="AR137" s="80"/>
    </row>
    <row r="138" spans="4:44" ht="15.75" customHeight="1">
      <c r="D138" s="80"/>
      <c r="E138" s="80"/>
      <c r="F138" s="82"/>
      <c r="G138" s="80"/>
      <c r="H138" s="80"/>
      <c r="I138" s="80"/>
      <c r="J138" s="80"/>
      <c r="K138" s="83"/>
      <c r="L138" s="83"/>
      <c r="M138" s="83"/>
      <c r="N138" s="83"/>
      <c r="O138" s="83"/>
      <c r="P138" s="83"/>
      <c r="Q138" s="83"/>
      <c r="R138" s="83"/>
      <c r="S138" s="80"/>
      <c r="T138" s="80"/>
      <c r="U138" s="83"/>
      <c r="V138" s="83"/>
      <c r="W138" s="83"/>
      <c r="X138" s="83"/>
      <c r="Y138" s="83"/>
      <c r="Z138" s="83"/>
      <c r="AA138" s="84"/>
      <c r="AB138" s="83"/>
      <c r="AC138" s="80"/>
      <c r="AD138" s="80"/>
      <c r="AE138" s="80"/>
      <c r="AF138" s="80"/>
      <c r="AG138" s="80"/>
      <c r="AH138" s="80"/>
      <c r="AI138" s="80"/>
      <c r="AJ138" s="80"/>
      <c r="AK138" s="80"/>
      <c r="AL138" s="80"/>
      <c r="AM138" s="80"/>
      <c r="AN138" s="80"/>
      <c r="AO138" s="80"/>
      <c r="AP138" s="80"/>
      <c r="AQ138" s="80"/>
      <c r="AR138" s="80"/>
    </row>
    <row r="139" spans="4:44" ht="15.75" customHeight="1">
      <c r="D139" s="80"/>
      <c r="E139" s="80"/>
      <c r="F139" s="82"/>
      <c r="G139" s="80"/>
      <c r="H139" s="80"/>
      <c r="I139" s="80"/>
      <c r="J139" s="80"/>
      <c r="K139" s="83"/>
      <c r="L139" s="83"/>
      <c r="M139" s="83"/>
      <c r="N139" s="83"/>
      <c r="O139" s="83"/>
      <c r="P139" s="83"/>
      <c r="Q139" s="83"/>
      <c r="R139" s="83"/>
      <c r="S139" s="80"/>
      <c r="T139" s="80"/>
      <c r="U139" s="83"/>
      <c r="V139" s="83"/>
      <c r="W139" s="83"/>
      <c r="X139" s="83"/>
      <c r="Y139" s="83"/>
      <c r="Z139" s="83"/>
      <c r="AA139" s="84"/>
      <c r="AB139" s="83"/>
      <c r="AC139" s="80"/>
      <c r="AD139" s="80"/>
      <c r="AE139" s="80"/>
      <c r="AF139" s="80"/>
      <c r="AG139" s="80"/>
      <c r="AH139" s="80"/>
      <c r="AI139" s="80"/>
      <c r="AJ139" s="80"/>
      <c r="AK139" s="80"/>
      <c r="AL139" s="80"/>
      <c r="AM139" s="80"/>
      <c r="AN139" s="80"/>
      <c r="AO139" s="80"/>
      <c r="AP139" s="80"/>
      <c r="AQ139" s="80"/>
      <c r="AR139" s="80"/>
    </row>
    <row r="140" spans="4:44" ht="15.75" customHeight="1">
      <c r="D140" s="80"/>
      <c r="E140" s="80"/>
      <c r="F140" s="82"/>
      <c r="G140" s="80"/>
      <c r="H140" s="80"/>
      <c r="I140" s="80"/>
      <c r="J140" s="80"/>
      <c r="K140" s="83"/>
      <c r="L140" s="83"/>
      <c r="M140" s="83"/>
      <c r="N140" s="83"/>
      <c r="O140" s="83"/>
      <c r="P140" s="83"/>
      <c r="Q140" s="83"/>
      <c r="R140" s="83"/>
      <c r="S140" s="80"/>
      <c r="T140" s="80"/>
      <c r="U140" s="83"/>
      <c r="V140" s="83"/>
      <c r="W140" s="83"/>
      <c r="X140" s="83"/>
      <c r="Y140" s="83"/>
      <c r="Z140" s="83"/>
      <c r="AA140" s="84"/>
      <c r="AB140" s="83"/>
      <c r="AC140" s="80"/>
      <c r="AD140" s="80"/>
      <c r="AE140" s="80"/>
      <c r="AF140" s="80"/>
      <c r="AG140" s="80"/>
      <c r="AH140" s="80"/>
      <c r="AI140" s="80"/>
      <c r="AJ140" s="80"/>
      <c r="AK140" s="80"/>
      <c r="AL140" s="80"/>
      <c r="AM140" s="80"/>
      <c r="AN140" s="80"/>
      <c r="AO140" s="80"/>
      <c r="AP140" s="80"/>
      <c r="AQ140" s="80"/>
      <c r="AR140" s="80"/>
    </row>
    <row r="141" spans="4:44" ht="15.75" customHeight="1">
      <c r="D141" s="80"/>
      <c r="E141" s="80"/>
      <c r="F141" s="82"/>
      <c r="G141" s="80"/>
      <c r="H141" s="80"/>
      <c r="I141" s="80"/>
      <c r="J141" s="80"/>
      <c r="K141" s="83"/>
      <c r="L141" s="83"/>
      <c r="M141" s="83"/>
      <c r="N141" s="83"/>
      <c r="O141" s="83"/>
      <c r="P141" s="83"/>
      <c r="Q141" s="83"/>
      <c r="R141" s="83"/>
      <c r="S141" s="80"/>
      <c r="T141" s="80"/>
      <c r="U141" s="83"/>
      <c r="V141" s="83"/>
      <c r="W141" s="83"/>
      <c r="X141" s="83"/>
      <c r="Y141" s="83"/>
      <c r="Z141" s="83"/>
      <c r="AA141" s="84"/>
      <c r="AB141" s="83"/>
      <c r="AC141" s="80"/>
      <c r="AD141" s="80"/>
      <c r="AE141" s="80"/>
      <c r="AF141" s="80"/>
      <c r="AG141" s="80"/>
      <c r="AH141" s="80"/>
      <c r="AI141" s="80"/>
      <c r="AJ141" s="80"/>
      <c r="AK141" s="80"/>
      <c r="AL141" s="80"/>
      <c r="AM141" s="80"/>
      <c r="AN141" s="80"/>
      <c r="AO141" s="80"/>
      <c r="AP141" s="80"/>
      <c r="AQ141" s="80"/>
      <c r="AR141" s="80"/>
    </row>
    <row r="142" spans="4:44" ht="15.75" customHeight="1">
      <c r="D142" s="80"/>
      <c r="E142" s="80"/>
      <c r="F142" s="82"/>
      <c r="G142" s="80"/>
      <c r="H142" s="80"/>
      <c r="I142" s="80"/>
      <c r="J142" s="80"/>
      <c r="K142" s="83"/>
      <c r="L142" s="83"/>
      <c r="M142" s="83"/>
      <c r="N142" s="83"/>
      <c r="O142" s="83"/>
      <c r="P142" s="83"/>
      <c r="Q142" s="83"/>
      <c r="R142" s="83"/>
      <c r="S142" s="80"/>
      <c r="T142" s="80"/>
      <c r="U142" s="83"/>
      <c r="V142" s="83"/>
      <c r="W142" s="83"/>
      <c r="X142" s="83"/>
      <c r="Y142" s="83"/>
      <c r="Z142" s="83"/>
      <c r="AA142" s="84"/>
      <c r="AB142" s="83"/>
      <c r="AC142" s="80"/>
      <c r="AD142" s="80"/>
      <c r="AE142" s="80"/>
      <c r="AF142" s="80"/>
      <c r="AG142" s="80"/>
      <c r="AH142" s="80"/>
      <c r="AI142" s="80"/>
      <c r="AJ142" s="80"/>
      <c r="AK142" s="80"/>
      <c r="AL142" s="80"/>
      <c r="AM142" s="80"/>
      <c r="AN142" s="80"/>
      <c r="AO142" s="80"/>
      <c r="AP142" s="80"/>
      <c r="AQ142" s="80"/>
      <c r="AR142" s="80"/>
    </row>
    <row r="143" spans="4:44" ht="15.75" customHeight="1">
      <c r="D143" s="80"/>
      <c r="E143" s="80"/>
      <c r="F143" s="82"/>
      <c r="G143" s="80"/>
      <c r="H143" s="80"/>
      <c r="I143" s="80"/>
      <c r="J143" s="80"/>
      <c r="K143" s="83"/>
      <c r="L143" s="83"/>
      <c r="M143" s="83"/>
      <c r="N143" s="83"/>
      <c r="O143" s="83"/>
      <c r="P143" s="83"/>
      <c r="Q143" s="83"/>
      <c r="R143" s="83"/>
      <c r="S143" s="80"/>
      <c r="T143" s="80"/>
      <c r="U143" s="83"/>
      <c r="V143" s="83"/>
      <c r="W143" s="83"/>
      <c r="X143" s="83"/>
      <c r="Y143" s="83"/>
      <c r="Z143" s="83"/>
      <c r="AA143" s="84"/>
      <c r="AB143" s="83"/>
      <c r="AC143" s="80"/>
      <c r="AD143" s="80"/>
      <c r="AE143" s="80"/>
      <c r="AF143" s="80"/>
      <c r="AG143" s="80"/>
      <c r="AH143" s="80"/>
      <c r="AI143" s="80"/>
      <c r="AJ143" s="80"/>
      <c r="AK143" s="80"/>
      <c r="AL143" s="80"/>
      <c r="AM143" s="80"/>
      <c r="AN143" s="80"/>
      <c r="AO143" s="80"/>
      <c r="AP143" s="80"/>
      <c r="AQ143" s="80"/>
      <c r="AR143" s="80"/>
    </row>
    <row r="144" spans="4:44" ht="15.75" customHeight="1">
      <c r="D144" s="80"/>
      <c r="E144" s="80"/>
      <c r="F144" s="82"/>
      <c r="G144" s="80"/>
      <c r="H144" s="80"/>
      <c r="I144" s="80"/>
      <c r="J144" s="80"/>
      <c r="K144" s="83"/>
      <c r="L144" s="83"/>
      <c r="M144" s="83"/>
      <c r="N144" s="83"/>
      <c r="O144" s="83"/>
      <c r="P144" s="83"/>
      <c r="Q144" s="83"/>
      <c r="R144" s="83"/>
      <c r="S144" s="80"/>
      <c r="T144" s="80"/>
      <c r="U144" s="83"/>
      <c r="V144" s="83"/>
      <c r="W144" s="83"/>
      <c r="X144" s="83"/>
      <c r="Y144" s="83"/>
      <c r="Z144" s="83"/>
      <c r="AA144" s="84"/>
      <c r="AB144" s="83"/>
      <c r="AC144" s="80"/>
      <c r="AD144" s="80"/>
      <c r="AE144" s="80"/>
      <c r="AF144" s="80"/>
      <c r="AG144" s="80"/>
      <c r="AH144" s="80"/>
      <c r="AI144" s="80"/>
      <c r="AJ144" s="80"/>
      <c r="AK144" s="80"/>
      <c r="AL144" s="80"/>
      <c r="AM144" s="80"/>
      <c r="AN144" s="80"/>
      <c r="AO144" s="80"/>
      <c r="AP144" s="80"/>
      <c r="AQ144" s="80"/>
      <c r="AR144" s="80"/>
    </row>
    <row r="145" spans="4:44" ht="15.75" customHeight="1">
      <c r="D145" s="80"/>
      <c r="E145" s="80"/>
      <c r="F145" s="82"/>
      <c r="G145" s="80"/>
      <c r="H145" s="80"/>
      <c r="I145" s="80"/>
      <c r="J145" s="80"/>
      <c r="K145" s="83"/>
      <c r="L145" s="83"/>
      <c r="M145" s="83"/>
      <c r="N145" s="83"/>
      <c r="O145" s="83"/>
      <c r="P145" s="83"/>
      <c r="Q145" s="83"/>
      <c r="R145" s="83"/>
      <c r="S145" s="80"/>
      <c r="T145" s="80"/>
      <c r="U145" s="83"/>
      <c r="V145" s="83"/>
      <c r="W145" s="83"/>
      <c r="X145" s="83"/>
      <c r="Y145" s="83"/>
      <c r="Z145" s="83"/>
      <c r="AA145" s="84"/>
      <c r="AB145" s="83"/>
      <c r="AC145" s="80"/>
      <c r="AD145" s="80"/>
      <c r="AE145" s="80"/>
      <c r="AF145" s="80"/>
      <c r="AG145" s="80"/>
      <c r="AH145" s="80"/>
      <c r="AI145" s="80"/>
      <c r="AJ145" s="80"/>
      <c r="AK145" s="80"/>
      <c r="AL145" s="80"/>
      <c r="AM145" s="80"/>
      <c r="AN145" s="80"/>
      <c r="AO145" s="80"/>
      <c r="AP145" s="80"/>
      <c r="AQ145" s="80"/>
      <c r="AR145" s="80"/>
    </row>
    <row r="146" spans="4:44" ht="15.75" customHeight="1">
      <c r="D146" s="80"/>
      <c r="E146" s="80"/>
      <c r="F146" s="82"/>
      <c r="G146" s="80"/>
      <c r="H146" s="80"/>
      <c r="I146" s="80"/>
      <c r="J146" s="80"/>
      <c r="K146" s="83"/>
      <c r="L146" s="83"/>
      <c r="M146" s="83"/>
      <c r="N146" s="83"/>
      <c r="O146" s="83"/>
      <c r="P146" s="83"/>
      <c r="Q146" s="83"/>
      <c r="R146" s="83"/>
      <c r="S146" s="80"/>
      <c r="T146" s="80"/>
      <c r="U146" s="83"/>
      <c r="V146" s="83"/>
      <c r="W146" s="83"/>
      <c r="X146" s="83"/>
      <c r="Y146" s="83"/>
      <c r="Z146" s="83"/>
      <c r="AA146" s="84"/>
      <c r="AB146" s="83"/>
      <c r="AC146" s="80"/>
      <c r="AD146" s="80"/>
      <c r="AE146" s="80"/>
      <c r="AF146" s="80"/>
      <c r="AG146" s="80"/>
      <c r="AH146" s="80"/>
      <c r="AI146" s="80"/>
      <c r="AJ146" s="80"/>
      <c r="AK146" s="80"/>
      <c r="AL146" s="80"/>
      <c r="AM146" s="80"/>
      <c r="AN146" s="80"/>
      <c r="AO146" s="80"/>
      <c r="AP146" s="80"/>
      <c r="AQ146" s="80"/>
      <c r="AR146" s="80"/>
    </row>
    <row r="147" spans="4:44" ht="15.75" customHeight="1">
      <c r="D147" s="80"/>
      <c r="E147" s="80"/>
      <c r="F147" s="82"/>
      <c r="G147" s="80"/>
      <c r="H147" s="80"/>
      <c r="I147" s="80"/>
      <c r="J147" s="80"/>
      <c r="K147" s="83"/>
      <c r="L147" s="83"/>
      <c r="M147" s="83"/>
      <c r="N147" s="83"/>
      <c r="O147" s="83"/>
      <c r="P147" s="83"/>
      <c r="Q147" s="83"/>
      <c r="R147" s="83"/>
      <c r="S147" s="80"/>
      <c r="T147" s="80"/>
      <c r="U147" s="83"/>
      <c r="V147" s="83"/>
      <c r="W147" s="83"/>
      <c r="X147" s="83"/>
      <c r="Y147" s="83"/>
      <c r="Z147" s="83"/>
      <c r="AA147" s="84"/>
      <c r="AB147" s="83"/>
      <c r="AC147" s="80"/>
      <c r="AD147" s="80"/>
      <c r="AE147" s="80"/>
      <c r="AF147" s="80"/>
      <c r="AG147" s="80"/>
      <c r="AH147" s="80"/>
      <c r="AI147" s="80"/>
      <c r="AJ147" s="80"/>
      <c r="AK147" s="80"/>
      <c r="AL147" s="80"/>
      <c r="AM147" s="80"/>
      <c r="AN147" s="80"/>
      <c r="AO147" s="80"/>
      <c r="AP147" s="80"/>
      <c r="AQ147" s="80"/>
      <c r="AR147" s="80"/>
    </row>
    <row r="148" spans="4:44" ht="15.75" customHeight="1">
      <c r="D148" s="80"/>
      <c r="E148" s="80"/>
      <c r="F148" s="82"/>
      <c r="G148" s="80"/>
      <c r="H148" s="80"/>
      <c r="I148" s="80"/>
      <c r="J148" s="80"/>
      <c r="K148" s="83"/>
      <c r="L148" s="83"/>
      <c r="M148" s="83"/>
      <c r="N148" s="83"/>
      <c r="O148" s="83"/>
      <c r="P148" s="83"/>
      <c r="Q148" s="83"/>
      <c r="R148" s="83"/>
      <c r="S148" s="80"/>
      <c r="T148" s="80"/>
      <c r="U148" s="83"/>
      <c r="V148" s="83"/>
      <c r="W148" s="83"/>
      <c r="X148" s="83"/>
      <c r="Y148" s="83"/>
      <c r="Z148" s="83"/>
      <c r="AA148" s="84"/>
      <c r="AB148" s="83"/>
      <c r="AC148" s="80"/>
      <c r="AD148" s="80"/>
      <c r="AE148" s="80"/>
      <c r="AF148" s="80"/>
      <c r="AG148" s="80"/>
      <c r="AH148" s="80"/>
      <c r="AI148" s="80"/>
      <c r="AJ148" s="80"/>
      <c r="AK148" s="80"/>
      <c r="AL148" s="80"/>
      <c r="AM148" s="80"/>
      <c r="AN148" s="80"/>
      <c r="AO148" s="80"/>
      <c r="AP148" s="80"/>
      <c r="AQ148" s="80"/>
      <c r="AR148" s="80"/>
    </row>
    <row r="149" spans="4:44" ht="15.75" customHeight="1">
      <c r="D149" s="80"/>
      <c r="E149" s="80"/>
      <c r="F149" s="82"/>
      <c r="G149" s="80"/>
      <c r="H149" s="80"/>
      <c r="I149" s="80"/>
      <c r="J149" s="80"/>
      <c r="K149" s="83"/>
      <c r="L149" s="83"/>
      <c r="M149" s="83"/>
      <c r="N149" s="83"/>
      <c r="O149" s="83"/>
      <c r="P149" s="83"/>
      <c r="Q149" s="83"/>
      <c r="R149" s="83"/>
      <c r="S149" s="80"/>
      <c r="T149" s="80"/>
      <c r="U149" s="83"/>
      <c r="V149" s="83"/>
      <c r="W149" s="83"/>
      <c r="X149" s="83"/>
      <c r="Y149" s="83"/>
      <c r="Z149" s="83"/>
      <c r="AA149" s="84"/>
      <c r="AB149" s="83"/>
      <c r="AC149" s="80"/>
      <c r="AD149" s="80"/>
      <c r="AE149" s="80"/>
      <c r="AF149" s="80"/>
      <c r="AG149" s="80"/>
      <c r="AH149" s="80"/>
      <c r="AI149" s="80"/>
      <c r="AJ149" s="80"/>
      <c r="AK149" s="80"/>
      <c r="AL149" s="80"/>
      <c r="AM149" s="80"/>
      <c r="AN149" s="80"/>
      <c r="AO149" s="80"/>
      <c r="AP149" s="80"/>
      <c r="AQ149" s="80"/>
      <c r="AR149" s="80"/>
    </row>
    <row r="150" spans="4:44" ht="15.75" customHeight="1">
      <c r="D150" s="80"/>
      <c r="E150" s="80"/>
      <c r="F150" s="82"/>
      <c r="G150" s="80"/>
      <c r="H150" s="80"/>
      <c r="I150" s="80"/>
      <c r="J150" s="80"/>
      <c r="K150" s="83"/>
      <c r="L150" s="83"/>
      <c r="M150" s="83"/>
      <c r="N150" s="83"/>
      <c r="O150" s="83"/>
      <c r="P150" s="83"/>
      <c r="Q150" s="83"/>
      <c r="R150" s="83"/>
      <c r="S150" s="80"/>
      <c r="T150" s="80"/>
      <c r="U150" s="83"/>
      <c r="V150" s="83"/>
      <c r="W150" s="83"/>
      <c r="X150" s="83"/>
      <c r="Y150" s="83"/>
      <c r="Z150" s="83"/>
      <c r="AA150" s="84"/>
      <c r="AB150" s="83"/>
      <c r="AC150" s="80"/>
      <c r="AD150" s="80"/>
      <c r="AE150" s="80"/>
      <c r="AF150" s="80"/>
      <c r="AG150" s="80"/>
      <c r="AH150" s="80"/>
      <c r="AI150" s="80"/>
      <c r="AJ150" s="80"/>
      <c r="AK150" s="80"/>
      <c r="AL150" s="80"/>
      <c r="AM150" s="80"/>
      <c r="AN150" s="80"/>
      <c r="AO150" s="80"/>
      <c r="AP150" s="80"/>
      <c r="AQ150" s="80"/>
      <c r="AR150" s="80"/>
    </row>
    <row r="151" spans="4:44" ht="15.75" customHeight="1">
      <c r="D151" s="80"/>
      <c r="E151" s="80"/>
      <c r="F151" s="82"/>
      <c r="G151" s="80"/>
      <c r="H151" s="80"/>
      <c r="I151" s="80"/>
      <c r="J151" s="80"/>
      <c r="K151" s="83"/>
      <c r="L151" s="83"/>
      <c r="M151" s="83"/>
      <c r="N151" s="83"/>
      <c r="O151" s="83"/>
      <c r="P151" s="83"/>
      <c r="Q151" s="83"/>
      <c r="R151" s="83"/>
      <c r="S151" s="80"/>
      <c r="T151" s="80"/>
      <c r="U151" s="83"/>
      <c r="V151" s="83"/>
      <c r="W151" s="83"/>
      <c r="X151" s="83"/>
      <c r="Y151" s="83"/>
      <c r="Z151" s="83"/>
      <c r="AA151" s="84"/>
      <c r="AB151" s="83"/>
      <c r="AC151" s="80"/>
      <c r="AD151" s="80"/>
      <c r="AE151" s="80"/>
      <c r="AF151" s="80"/>
      <c r="AG151" s="80"/>
      <c r="AH151" s="80"/>
      <c r="AI151" s="80"/>
      <c r="AJ151" s="80"/>
      <c r="AK151" s="80"/>
      <c r="AL151" s="80"/>
      <c r="AM151" s="80"/>
      <c r="AN151" s="80"/>
      <c r="AO151" s="80"/>
      <c r="AP151" s="80"/>
      <c r="AQ151" s="80"/>
      <c r="AR151" s="80"/>
    </row>
    <row r="152" spans="4:44" ht="15.75" customHeight="1">
      <c r="D152" s="80"/>
      <c r="E152" s="80"/>
      <c r="F152" s="82"/>
      <c r="G152" s="80"/>
      <c r="H152" s="80"/>
      <c r="I152" s="80"/>
      <c r="J152" s="80"/>
      <c r="K152" s="83"/>
      <c r="L152" s="83"/>
      <c r="M152" s="83"/>
      <c r="N152" s="83"/>
      <c r="O152" s="83"/>
      <c r="P152" s="83"/>
      <c r="Q152" s="83"/>
      <c r="R152" s="83"/>
      <c r="S152" s="80"/>
      <c r="T152" s="80"/>
      <c r="U152" s="83"/>
      <c r="V152" s="83"/>
      <c r="W152" s="83"/>
      <c r="X152" s="83"/>
      <c r="Y152" s="83"/>
      <c r="Z152" s="83"/>
      <c r="AA152" s="84"/>
      <c r="AB152" s="83"/>
      <c r="AC152" s="80"/>
      <c r="AD152" s="80"/>
      <c r="AE152" s="80"/>
      <c r="AF152" s="80"/>
      <c r="AG152" s="80"/>
      <c r="AH152" s="80"/>
      <c r="AI152" s="80"/>
      <c r="AJ152" s="80"/>
      <c r="AK152" s="80"/>
      <c r="AL152" s="80"/>
      <c r="AM152" s="80"/>
      <c r="AN152" s="80"/>
      <c r="AO152" s="80"/>
      <c r="AP152" s="80"/>
      <c r="AQ152" s="80"/>
      <c r="AR152" s="80"/>
    </row>
    <row r="153" spans="4:44" ht="15.75" customHeight="1">
      <c r="D153" s="80"/>
      <c r="E153" s="80"/>
      <c r="F153" s="82"/>
      <c r="G153" s="80"/>
      <c r="H153" s="80"/>
      <c r="I153" s="80"/>
      <c r="J153" s="80"/>
      <c r="K153" s="83"/>
      <c r="L153" s="83"/>
      <c r="M153" s="83"/>
      <c r="N153" s="83"/>
      <c r="O153" s="83"/>
      <c r="P153" s="83"/>
      <c r="Q153" s="83"/>
      <c r="R153" s="83"/>
      <c r="S153" s="80"/>
      <c r="T153" s="80"/>
      <c r="U153" s="83"/>
      <c r="V153" s="83"/>
      <c r="W153" s="83"/>
      <c r="X153" s="83"/>
      <c r="Y153" s="83"/>
      <c r="Z153" s="83"/>
      <c r="AA153" s="84"/>
      <c r="AB153" s="83"/>
      <c r="AC153" s="80"/>
      <c r="AD153" s="80"/>
      <c r="AE153" s="80"/>
      <c r="AF153" s="80"/>
      <c r="AG153" s="80"/>
      <c r="AH153" s="80"/>
      <c r="AI153" s="80"/>
      <c r="AJ153" s="80"/>
      <c r="AK153" s="80"/>
      <c r="AL153" s="80"/>
      <c r="AM153" s="80"/>
      <c r="AN153" s="80"/>
      <c r="AO153" s="80"/>
      <c r="AP153" s="80"/>
      <c r="AQ153" s="80"/>
      <c r="AR153" s="80"/>
    </row>
    <row r="154" spans="4:44" ht="15.75" customHeight="1">
      <c r="D154" s="80"/>
      <c r="E154" s="80"/>
      <c r="F154" s="82"/>
      <c r="G154" s="80"/>
      <c r="H154" s="80"/>
      <c r="I154" s="80"/>
      <c r="J154" s="80"/>
      <c r="K154" s="83"/>
      <c r="L154" s="83"/>
      <c r="M154" s="83"/>
      <c r="N154" s="83"/>
      <c r="O154" s="83"/>
      <c r="P154" s="83"/>
      <c r="Q154" s="83"/>
      <c r="R154" s="83"/>
      <c r="S154" s="80"/>
      <c r="T154" s="80"/>
      <c r="U154" s="83"/>
      <c r="V154" s="83"/>
      <c r="W154" s="83"/>
      <c r="X154" s="83"/>
      <c r="Y154" s="83"/>
      <c r="Z154" s="83"/>
      <c r="AA154" s="84"/>
      <c r="AB154" s="83"/>
      <c r="AC154" s="80"/>
      <c r="AD154" s="80"/>
      <c r="AE154" s="80"/>
      <c r="AF154" s="80"/>
      <c r="AG154" s="80"/>
      <c r="AH154" s="80"/>
      <c r="AI154" s="80"/>
      <c r="AJ154" s="80"/>
      <c r="AK154" s="80"/>
      <c r="AL154" s="80"/>
      <c r="AM154" s="80"/>
      <c r="AN154" s="80"/>
      <c r="AO154" s="80"/>
      <c r="AP154" s="80"/>
      <c r="AQ154" s="80"/>
      <c r="AR154" s="80"/>
    </row>
    <row r="155" spans="4:44" ht="15.75" customHeight="1">
      <c r="D155" s="80"/>
      <c r="E155" s="80"/>
      <c r="F155" s="82"/>
      <c r="G155" s="80"/>
      <c r="H155" s="80"/>
      <c r="I155" s="80"/>
      <c r="J155" s="80"/>
      <c r="K155" s="83"/>
      <c r="L155" s="83"/>
      <c r="M155" s="83"/>
      <c r="N155" s="83"/>
      <c r="O155" s="83"/>
      <c r="P155" s="83"/>
      <c r="Q155" s="83"/>
      <c r="R155" s="83"/>
      <c r="S155" s="80"/>
      <c r="T155" s="80"/>
      <c r="U155" s="83"/>
      <c r="V155" s="83"/>
      <c r="W155" s="83"/>
      <c r="X155" s="83"/>
      <c r="Y155" s="83"/>
      <c r="Z155" s="83"/>
      <c r="AA155" s="84"/>
      <c r="AB155" s="83"/>
      <c r="AC155" s="80"/>
      <c r="AD155" s="80"/>
      <c r="AE155" s="80"/>
      <c r="AF155" s="80"/>
      <c r="AG155" s="80"/>
      <c r="AH155" s="80"/>
      <c r="AI155" s="80"/>
      <c r="AJ155" s="80"/>
      <c r="AK155" s="80"/>
      <c r="AL155" s="80"/>
      <c r="AM155" s="80"/>
      <c r="AN155" s="80"/>
      <c r="AO155" s="80"/>
      <c r="AP155" s="80"/>
      <c r="AQ155" s="80"/>
      <c r="AR155" s="80"/>
    </row>
    <row r="156" spans="4:44" ht="15.75" customHeight="1">
      <c r="D156" s="80"/>
      <c r="E156" s="80"/>
      <c r="F156" s="82"/>
      <c r="G156" s="80"/>
      <c r="H156" s="80"/>
      <c r="I156" s="80"/>
      <c r="J156" s="80"/>
      <c r="K156" s="83"/>
      <c r="L156" s="83"/>
      <c r="M156" s="83"/>
      <c r="N156" s="83"/>
      <c r="O156" s="83"/>
      <c r="P156" s="83"/>
      <c r="Q156" s="83"/>
      <c r="R156" s="83"/>
      <c r="S156" s="80"/>
      <c r="T156" s="80"/>
      <c r="U156" s="83"/>
      <c r="V156" s="83"/>
      <c r="W156" s="83"/>
      <c r="X156" s="83"/>
      <c r="Y156" s="83"/>
      <c r="Z156" s="83"/>
      <c r="AA156" s="84"/>
      <c r="AB156" s="83"/>
      <c r="AC156" s="80"/>
      <c r="AD156" s="80"/>
      <c r="AE156" s="80"/>
      <c r="AF156" s="80"/>
      <c r="AG156" s="80"/>
      <c r="AH156" s="80"/>
      <c r="AI156" s="80"/>
      <c r="AJ156" s="80"/>
      <c r="AK156" s="80"/>
      <c r="AL156" s="80"/>
      <c r="AM156" s="80"/>
      <c r="AN156" s="80"/>
      <c r="AO156" s="80"/>
      <c r="AP156" s="80"/>
      <c r="AQ156" s="80"/>
      <c r="AR156" s="80"/>
    </row>
    <row r="157" spans="4:44" ht="15.75" customHeight="1">
      <c r="D157" s="80"/>
      <c r="E157" s="80"/>
      <c r="F157" s="82"/>
      <c r="G157" s="80"/>
      <c r="H157" s="80"/>
      <c r="I157" s="80"/>
      <c r="J157" s="80"/>
      <c r="K157" s="83"/>
      <c r="L157" s="83"/>
      <c r="M157" s="83"/>
      <c r="N157" s="83"/>
      <c r="O157" s="83"/>
      <c r="P157" s="83"/>
      <c r="Q157" s="83"/>
      <c r="R157" s="83"/>
      <c r="S157" s="80"/>
      <c r="T157" s="80"/>
      <c r="U157" s="83"/>
      <c r="V157" s="83"/>
      <c r="W157" s="83"/>
      <c r="X157" s="83"/>
      <c r="Y157" s="83"/>
      <c r="Z157" s="83"/>
      <c r="AA157" s="84"/>
      <c r="AB157" s="83"/>
      <c r="AC157" s="80"/>
      <c r="AD157" s="80"/>
      <c r="AE157" s="80"/>
      <c r="AF157" s="80"/>
      <c r="AG157" s="80"/>
      <c r="AH157" s="80"/>
      <c r="AI157" s="80"/>
      <c r="AJ157" s="80"/>
      <c r="AK157" s="80"/>
      <c r="AL157" s="80"/>
      <c r="AM157" s="80"/>
      <c r="AN157" s="80"/>
      <c r="AO157" s="80"/>
      <c r="AP157" s="80"/>
      <c r="AQ157" s="80"/>
      <c r="AR157" s="80"/>
    </row>
    <row r="158" spans="4:44" ht="15.75" customHeight="1">
      <c r="D158" s="80"/>
      <c r="E158" s="80"/>
      <c r="F158" s="82"/>
      <c r="G158" s="80"/>
      <c r="H158" s="80"/>
      <c r="I158" s="80"/>
      <c r="J158" s="80"/>
      <c r="K158" s="83"/>
      <c r="L158" s="83"/>
      <c r="M158" s="83"/>
      <c r="N158" s="83"/>
      <c r="O158" s="83"/>
      <c r="P158" s="83"/>
      <c r="Q158" s="83"/>
      <c r="R158" s="83"/>
      <c r="S158" s="80"/>
      <c r="T158" s="80"/>
      <c r="U158" s="83"/>
      <c r="V158" s="83"/>
      <c r="W158" s="83"/>
      <c r="X158" s="83"/>
      <c r="Y158" s="83"/>
      <c r="Z158" s="83"/>
      <c r="AA158" s="84"/>
      <c r="AB158" s="83"/>
      <c r="AC158" s="80"/>
      <c r="AD158" s="80"/>
      <c r="AE158" s="80"/>
      <c r="AF158" s="80"/>
      <c r="AG158" s="80"/>
      <c r="AH158" s="80"/>
      <c r="AI158" s="80"/>
      <c r="AJ158" s="80"/>
      <c r="AK158" s="80"/>
      <c r="AL158" s="80"/>
      <c r="AM158" s="80"/>
      <c r="AN158" s="80"/>
      <c r="AO158" s="80"/>
      <c r="AP158" s="80"/>
      <c r="AQ158" s="80"/>
      <c r="AR158" s="80"/>
    </row>
    <row r="159" spans="4:44" ht="15.75" customHeight="1">
      <c r="D159" s="80"/>
      <c r="E159" s="80"/>
      <c r="F159" s="82"/>
      <c r="G159" s="80"/>
      <c r="H159" s="80"/>
      <c r="I159" s="80"/>
      <c r="J159" s="80"/>
      <c r="K159" s="83"/>
      <c r="L159" s="83"/>
      <c r="M159" s="83"/>
      <c r="N159" s="83"/>
      <c r="O159" s="83"/>
      <c r="P159" s="83"/>
      <c r="Q159" s="83"/>
      <c r="R159" s="83"/>
      <c r="S159" s="80"/>
      <c r="T159" s="80"/>
      <c r="U159" s="83"/>
      <c r="V159" s="83"/>
      <c r="W159" s="83"/>
      <c r="X159" s="83"/>
      <c r="Y159" s="83"/>
      <c r="Z159" s="83"/>
      <c r="AA159" s="84"/>
      <c r="AB159" s="83"/>
      <c r="AC159" s="80"/>
      <c r="AD159" s="80"/>
      <c r="AE159" s="80"/>
      <c r="AF159" s="80"/>
      <c r="AG159" s="80"/>
      <c r="AH159" s="80"/>
      <c r="AI159" s="80"/>
      <c r="AJ159" s="80"/>
      <c r="AK159" s="80"/>
      <c r="AL159" s="80"/>
      <c r="AM159" s="80"/>
      <c r="AN159" s="80"/>
      <c r="AO159" s="80"/>
      <c r="AP159" s="80"/>
      <c r="AQ159" s="80"/>
      <c r="AR159" s="80"/>
    </row>
    <row r="160" spans="4:44" ht="15.75" customHeight="1">
      <c r="D160" s="80"/>
      <c r="E160" s="80"/>
      <c r="F160" s="82"/>
      <c r="G160" s="80"/>
      <c r="H160" s="80"/>
      <c r="I160" s="80"/>
      <c r="J160" s="80"/>
      <c r="K160" s="83"/>
      <c r="L160" s="83"/>
      <c r="M160" s="83"/>
      <c r="N160" s="83"/>
      <c r="O160" s="83"/>
      <c r="P160" s="83"/>
      <c r="Q160" s="83"/>
      <c r="R160" s="83"/>
      <c r="S160" s="80"/>
      <c r="T160" s="80"/>
      <c r="U160" s="83"/>
      <c r="V160" s="83"/>
      <c r="W160" s="83"/>
      <c r="X160" s="83"/>
      <c r="Y160" s="83"/>
      <c r="Z160" s="83"/>
      <c r="AA160" s="84"/>
      <c r="AB160" s="83"/>
      <c r="AC160" s="80"/>
      <c r="AD160" s="80"/>
      <c r="AE160" s="80"/>
      <c r="AF160" s="80"/>
      <c r="AG160" s="80"/>
      <c r="AH160" s="80"/>
      <c r="AI160" s="80"/>
      <c r="AJ160" s="80"/>
      <c r="AK160" s="80"/>
      <c r="AL160" s="80"/>
      <c r="AM160" s="80"/>
      <c r="AN160" s="80"/>
      <c r="AO160" s="80"/>
      <c r="AP160" s="80"/>
      <c r="AQ160" s="80"/>
      <c r="AR160" s="80"/>
    </row>
    <row r="161" spans="4:44" ht="15.75" customHeight="1">
      <c r="D161" s="80"/>
      <c r="E161" s="80"/>
      <c r="F161" s="82"/>
      <c r="G161" s="80"/>
      <c r="H161" s="80"/>
      <c r="I161" s="80"/>
      <c r="J161" s="80"/>
      <c r="K161" s="83"/>
      <c r="L161" s="83"/>
      <c r="M161" s="83"/>
      <c r="N161" s="83"/>
      <c r="O161" s="83"/>
      <c r="P161" s="83"/>
      <c r="Q161" s="83"/>
      <c r="R161" s="83"/>
      <c r="S161" s="80"/>
      <c r="T161" s="80"/>
      <c r="U161" s="83"/>
      <c r="V161" s="83"/>
      <c r="W161" s="83"/>
      <c r="X161" s="83"/>
      <c r="Y161" s="83"/>
      <c r="Z161" s="83"/>
      <c r="AA161" s="84"/>
      <c r="AB161" s="83"/>
      <c r="AC161" s="80"/>
      <c r="AD161" s="80"/>
      <c r="AE161" s="80"/>
      <c r="AF161" s="80"/>
      <c r="AG161" s="80"/>
      <c r="AH161" s="80"/>
      <c r="AI161" s="80"/>
      <c r="AJ161" s="80"/>
      <c r="AK161" s="80"/>
      <c r="AL161" s="80"/>
      <c r="AM161" s="80"/>
      <c r="AN161" s="80"/>
      <c r="AO161" s="80"/>
      <c r="AP161" s="80"/>
      <c r="AQ161" s="80"/>
      <c r="AR161" s="80"/>
    </row>
    <row r="162" spans="4:44" ht="15.75" customHeight="1">
      <c r="D162" s="80"/>
      <c r="E162" s="80"/>
      <c r="F162" s="82"/>
      <c r="G162" s="80"/>
      <c r="H162" s="80"/>
      <c r="I162" s="80"/>
      <c r="J162" s="80"/>
      <c r="K162" s="83"/>
      <c r="L162" s="83"/>
      <c r="M162" s="83"/>
      <c r="N162" s="83"/>
      <c r="O162" s="83"/>
      <c r="P162" s="83"/>
      <c r="Q162" s="83"/>
      <c r="R162" s="83"/>
      <c r="S162" s="80"/>
      <c r="T162" s="80"/>
      <c r="U162" s="83"/>
      <c r="V162" s="83"/>
      <c r="W162" s="83"/>
      <c r="X162" s="83"/>
      <c r="Y162" s="83"/>
      <c r="Z162" s="83"/>
      <c r="AA162" s="84"/>
      <c r="AB162" s="83"/>
      <c r="AC162" s="80"/>
      <c r="AD162" s="80"/>
      <c r="AE162" s="80"/>
      <c r="AF162" s="80"/>
      <c r="AG162" s="80"/>
      <c r="AH162" s="80"/>
      <c r="AI162" s="80"/>
      <c r="AJ162" s="80"/>
      <c r="AK162" s="80"/>
      <c r="AL162" s="80"/>
      <c r="AM162" s="80"/>
      <c r="AN162" s="80"/>
      <c r="AO162" s="80"/>
      <c r="AP162" s="80"/>
      <c r="AQ162" s="80"/>
      <c r="AR162" s="80"/>
    </row>
    <row r="163" spans="4:44" ht="15.75" customHeight="1">
      <c r="D163" s="80"/>
      <c r="E163" s="80"/>
      <c r="F163" s="82"/>
      <c r="G163" s="80"/>
      <c r="H163" s="80"/>
      <c r="I163" s="80"/>
      <c r="J163" s="80"/>
      <c r="K163" s="83"/>
      <c r="L163" s="83"/>
      <c r="M163" s="83"/>
      <c r="N163" s="83"/>
      <c r="O163" s="83"/>
      <c r="P163" s="83"/>
      <c r="Q163" s="83"/>
      <c r="R163" s="83"/>
      <c r="S163" s="80"/>
      <c r="T163" s="80"/>
      <c r="U163" s="83"/>
      <c r="V163" s="83"/>
      <c r="W163" s="83"/>
      <c r="X163" s="83"/>
      <c r="Y163" s="83"/>
      <c r="Z163" s="83"/>
      <c r="AA163" s="84"/>
      <c r="AB163" s="83"/>
      <c r="AC163" s="80"/>
      <c r="AD163" s="80"/>
      <c r="AE163" s="80"/>
      <c r="AF163" s="80"/>
      <c r="AG163" s="80"/>
      <c r="AH163" s="80"/>
      <c r="AI163" s="80"/>
      <c r="AJ163" s="80"/>
      <c r="AK163" s="80"/>
      <c r="AL163" s="80"/>
      <c r="AM163" s="80"/>
      <c r="AN163" s="80"/>
      <c r="AO163" s="80"/>
      <c r="AP163" s="80"/>
      <c r="AQ163" s="80"/>
      <c r="AR163" s="80"/>
    </row>
    <row r="164" spans="4:44" ht="15.75" customHeight="1">
      <c r="D164" s="80"/>
      <c r="E164" s="80"/>
      <c r="F164" s="82"/>
      <c r="G164" s="80"/>
      <c r="H164" s="80"/>
      <c r="I164" s="80"/>
      <c r="J164" s="80"/>
      <c r="K164" s="83"/>
      <c r="L164" s="83"/>
      <c r="M164" s="83"/>
      <c r="N164" s="83"/>
      <c r="O164" s="83"/>
      <c r="P164" s="83"/>
      <c r="Q164" s="83"/>
      <c r="R164" s="83"/>
      <c r="S164" s="80"/>
      <c r="T164" s="80"/>
      <c r="U164" s="83"/>
      <c r="V164" s="83"/>
      <c r="W164" s="83"/>
      <c r="X164" s="83"/>
      <c r="Y164" s="83"/>
      <c r="Z164" s="83"/>
      <c r="AA164" s="84"/>
      <c r="AB164" s="83"/>
      <c r="AC164" s="80"/>
      <c r="AD164" s="80"/>
      <c r="AE164" s="80"/>
      <c r="AF164" s="80"/>
      <c r="AG164" s="80"/>
      <c r="AH164" s="80"/>
      <c r="AI164" s="80"/>
      <c r="AJ164" s="80"/>
      <c r="AK164" s="80"/>
      <c r="AL164" s="80"/>
      <c r="AM164" s="80"/>
      <c r="AN164" s="80"/>
      <c r="AO164" s="80"/>
      <c r="AP164" s="80"/>
      <c r="AQ164" s="80"/>
      <c r="AR164" s="80"/>
    </row>
    <row r="165" spans="4:44" ht="15.75" customHeight="1">
      <c r="D165" s="80"/>
      <c r="E165" s="80"/>
      <c r="F165" s="82"/>
      <c r="G165" s="80"/>
      <c r="H165" s="80"/>
      <c r="I165" s="80"/>
      <c r="J165" s="80"/>
      <c r="K165" s="83"/>
      <c r="L165" s="83"/>
      <c r="M165" s="83"/>
      <c r="N165" s="83"/>
      <c r="O165" s="83"/>
      <c r="P165" s="83"/>
      <c r="Q165" s="83"/>
      <c r="R165" s="83"/>
      <c r="S165" s="80"/>
      <c r="T165" s="80"/>
      <c r="U165" s="83"/>
      <c r="V165" s="83"/>
      <c r="W165" s="83"/>
      <c r="X165" s="83"/>
      <c r="Y165" s="83"/>
      <c r="Z165" s="83"/>
      <c r="AA165" s="84"/>
      <c r="AB165" s="83"/>
      <c r="AC165" s="80"/>
      <c r="AD165" s="80"/>
      <c r="AE165" s="80"/>
      <c r="AF165" s="80"/>
      <c r="AG165" s="80"/>
      <c r="AH165" s="80"/>
      <c r="AI165" s="80"/>
      <c r="AJ165" s="80"/>
      <c r="AK165" s="80"/>
      <c r="AL165" s="80"/>
      <c r="AM165" s="80"/>
      <c r="AN165" s="80"/>
      <c r="AO165" s="80"/>
      <c r="AP165" s="80"/>
      <c r="AQ165" s="80"/>
      <c r="AR165" s="80"/>
    </row>
    <row r="166" spans="4:44" ht="15.75" customHeight="1">
      <c r="D166" s="80"/>
      <c r="E166" s="80"/>
      <c r="F166" s="82"/>
      <c r="G166" s="80"/>
      <c r="H166" s="80"/>
      <c r="I166" s="80"/>
      <c r="J166" s="80"/>
      <c r="K166" s="83"/>
      <c r="L166" s="83"/>
      <c r="M166" s="83"/>
      <c r="N166" s="83"/>
      <c r="O166" s="83"/>
      <c r="P166" s="83"/>
      <c r="Q166" s="83"/>
      <c r="R166" s="83"/>
      <c r="S166" s="80"/>
      <c r="T166" s="80"/>
      <c r="U166" s="83"/>
      <c r="V166" s="83"/>
      <c r="W166" s="83"/>
      <c r="X166" s="83"/>
      <c r="Y166" s="83"/>
      <c r="Z166" s="83"/>
      <c r="AA166" s="84"/>
      <c r="AB166" s="83"/>
      <c r="AC166" s="80"/>
      <c r="AD166" s="80"/>
      <c r="AE166" s="80"/>
      <c r="AF166" s="80"/>
      <c r="AG166" s="80"/>
      <c r="AH166" s="80"/>
      <c r="AI166" s="80"/>
      <c r="AJ166" s="80"/>
      <c r="AK166" s="80"/>
      <c r="AL166" s="80"/>
      <c r="AM166" s="80"/>
      <c r="AN166" s="80"/>
      <c r="AO166" s="80"/>
      <c r="AP166" s="80"/>
      <c r="AQ166" s="80"/>
      <c r="AR166" s="80"/>
    </row>
    <row r="167" spans="4:44" ht="15.75" customHeight="1">
      <c r="D167" s="80"/>
      <c r="E167" s="80"/>
      <c r="F167" s="82"/>
      <c r="G167" s="80"/>
      <c r="H167" s="80"/>
      <c r="I167" s="80"/>
      <c r="J167" s="80"/>
      <c r="K167" s="83"/>
      <c r="L167" s="83"/>
      <c r="M167" s="83"/>
      <c r="N167" s="83"/>
      <c r="O167" s="83"/>
      <c r="P167" s="83"/>
      <c r="Q167" s="83"/>
      <c r="R167" s="83"/>
      <c r="S167" s="80"/>
      <c r="T167" s="80"/>
      <c r="U167" s="83"/>
      <c r="V167" s="83"/>
      <c r="W167" s="83"/>
      <c r="X167" s="83"/>
      <c r="Y167" s="83"/>
      <c r="Z167" s="83"/>
      <c r="AA167" s="84"/>
      <c r="AB167" s="83"/>
      <c r="AC167" s="80"/>
      <c r="AD167" s="80"/>
      <c r="AE167" s="80"/>
      <c r="AF167" s="80"/>
      <c r="AG167" s="80"/>
      <c r="AH167" s="80"/>
      <c r="AI167" s="80"/>
      <c r="AJ167" s="80"/>
      <c r="AK167" s="80"/>
      <c r="AL167" s="80"/>
      <c r="AM167" s="80"/>
      <c r="AN167" s="80"/>
      <c r="AO167" s="80"/>
      <c r="AP167" s="80"/>
      <c r="AQ167" s="80"/>
      <c r="AR167" s="80"/>
    </row>
    <row r="168" spans="4:44" ht="15.75" customHeight="1">
      <c r="D168" s="80"/>
      <c r="E168" s="80"/>
      <c r="F168" s="82"/>
      <c r="G168" s="80"/>
      <c r="H168" s="80"/>
      <c r="I168" s="80"/>
      <c r="J168" s="80"/>
      <c r="K168" s="83"/>
      <c r="L168" s="83"/>
      <c r="M168" s="83"/>
      <c r="N168" s="83"/>
      <c r="O168" s="83"/>
      <c r="P168" s="83"/>
      <c r="Q168" s="83"/>
      <c r="R168" s="83"/>
      <c r="S168" s="80"/>
      <c r="T168" s="80"/>
      <c r="U168" s="83"/>
      <c r="V168" s="83"/>
      <c r="W168" s="83"/>
      <c r="X168" s="83"/>
      <c r="Y168" s="83"/>
      <c r="Z168" s="83"/>
      <c r="AA168" s="84"/>
      <c r="AB168" s="83"/>
      <c r="AC168" s="80"/>
      <c r="AD168" s="80"/>
      <c r="AE168" s="80"/>
      <c r="AF168" s="80"/>
      <c r="AG168" s="80"/>
      <c r="AH168" s="80"/>
      <c r="AI168" s="80"/>
      <c r="AJ168" s="80"/>
      <c r="AK168" s="80"/>
      <c r="AL168" s="80"/>
      <c r="AM168" s="80"/>
      <c r="AN168" s="80"/>
      <c r="AO168" s="80"/>
      <c r="AP168" s="80"/>
      <c r="AQ168" s="80"/>
      <c r="AR168" s="80"/>
    </row>
    <row r="169" spans="4:44" ht="15.75" customHeight="1">
      <c r="D169" s="80"/>
      <c r="E169" s="80"/>
      <c r="F169" s="82"/>
      <c r="G169" s="80"/>
      <c r="H169" s="80"/>
      <c r="I169" s="80"/>
      <c r="J169" s="80"/>
      <c r="K169" s="83"/>
      <c r="L169" s="83"/>
      <c r="M169" s="83"/>
      <c r="N169" s="83"/>
      <c r="O169" s="83"/>
      <c r="P169" s="83"/>
      <c r="Q169" s="83"/>
      <c r="R169" s="83"/>
      <c r="S169" s="80"/>
      <c r="T169" s="80"/>
      <c r="U169" s="83"/>
      <c r="V169" s="83"/>
      <c r="W169" s="83"/>
      <c r="X169" s="83"/>
      <c r="Y169" s="83"/>
      <c r="Z169" s="83"/>
      <c r="AA169" s="84"/>
      <c r="AB169" s="83"/>
      <c r="AC169" s="80"/>
      <c r="AD169" s="80"/>
      <c r="AE169" s="80"/>
      <c r="AF169" s="80"/>
      <c r="AG169" s="80"/>
      <c r="AH169" s="80"/>
      <c r="AI169" s="80"/>
      <c r="AJ169" s="80"/>
      <c r="AK169" s="80"/>
      <c r="AL169" s="80"/>
      <c r="AM169" s="80"/>
      <c r="AN169" s="80"/>
      <c r="AO169" s="80"/>
      <c r="AP169" s="80"/>
      <c r="AQ169" s="80"/>
      <c r="AR169" s="80"/>
    </row>
    <row r="170" spans="4:44" ht="15.75" customHeight="1">
      <c r="D170" s="80"/>
      <c r="E170" s="80"/>
      <c r="F170" s="82"/>
      <c r="G170" s="80"/>
      <c r="H170" s="80"/>
      <c r="I170" s="80"/>
      <c r="J170" s="80"/>
      <c r="K170" s="83"/>
      <c r="L170" s="83"/>
      <c r="M170" s="83"/>
      <c r="N170" s="83"/>
      <c r="O170" s="83"/>
      <c r="P170" s="83"/>
      <c r="Q170" s="83"/>
      <c r="R170" s="83"/>
      <c r="S170" s="80"/>
      <c r="T170" s="80"/>
      <c r="U170" s="83"/>
      <c r="V170" s="83"/>
      <c r="W170" s="83"/>
      <c r="X170" s="83"/>
      <c r="Y170" s="83"/>
      <c r="Z170" s="83"/>
      <c r="AA170" s="84"/>
      <c r="AB170" s="83"/>
      <c r="AC170" s="80"/>
      <c r="AD170" s="80"/>
      <c r="AE170" s="80"/>
      <c r="AF170" s="80"/>
      <c r="AG170" s="80"/>
      <c r="AH170" s="80"/>
      <c r="AI170" s="80"/>
      <c r="AJ170" s="80"/>
      <c r="AK170" s="80"/>
      <c r="AL170" s="80"/>
      <c r="AM170" s="80"/>
      <c r="AN170" s="80"/>
      <c r="AO170" s="80"/>
      <c r="AP170" s="80"/>
      <c r="AQ170" s="80"/>
      <c r="AR170" s="80"/>
    </row>
    <row r="171" spans="4:44" ht="15.75" customHeight="1">
      <c r="D171" s="80"/>
      <c r="E171" s="80"/>
      <c r="F171" s="82"/>
      <c r="G171" s="80"/>
      <c r="H171" s="80"/>
      <c r="I171" s="80"/>
      <c r="J171" s="80"/>
      <c r="K171" s="83"/>
      <c r="L171" s="83"/>
      <c r="M171" s="83"/>
      <c r="N171" s="83"/>
      <c r="O171" s="83"/>
      <c r="P171" s="83"/>
      <c r="Q171" s="83"/>
      <c r="R171" s="83"/>
      <c r="S171" s="80"/>
      <c r="T171" s="80"/>
      <c r="U171" s="83"/>
      <c r="V171" s="83"/>
      <c r="W171" s="83"/>
      <c r="X171" s="83"/>
      <c r="Y171" s="83"/>
      <c r="Z171" s="83"/>
      <c r="AA171" s="84"/>
      <c r="AB171" s="83"/>
      <c r="AC171" s="80"/>
      <c r="AD171" s="80"/>
      <c r="AE171" s="80"/>
      <c r="AF171" s="80"/>
      <c r="AG171" s="80"/>
      <c r="AH171" s="80"/>
      <c r="AI171" s="80"/>
      <c r="AJ171" s="80"/>
      <c r="AK171" s="80"/>
      <c r="AL171" s="80"/>
      <c r="AM171" s="80"/>
      <c r="AN171" s="80"/>
      <c r="AO171" s="80"/>
      <c r="AP171" s="80"/>
      <c r="AQ171" s="80"/>
      <c r="AR171" s="80"/>
    </row>
    <row r="172" spans="4:44" ht="15.75" customHeight="1">
      <c r="D172" s="80"/>
      <c r="E172" s="80"/>
      <c r="F172" s="82"/>
      <c r="G172" s="80"/>
      <c r="H172" s="80"/>
      <c r="I172" s="80"/>
      <c r="J172" s="80"/>
      <c r="K172" s="83"/>
      <c r="L172" s="83"/>
      <c r="M172" s="83"/>
      <c r="N172" s="83"/>
      <c r="O172" s="83"/>
      <c r="P172" s="83"/>
      <c r="Q172" s="83"/>
      <c r="R172" s="83"/>
      <c r="S172" s="80"/>
      <c r="T172" s="80"/>
      <c r="U172" s="83"/>
      <c r="V172" s="83"/>
      <c r="W172" s="83"/>
      <c r="X172" s="83"/>
      <c r="Y172" s="83"/>
      <c r="Z172" s="83"/>
      <c r="AA172" s="84"/>
      <c r="AB172" s="83"/>
      <c r="AC172" s="80"/>
      <c r="AD172" s="80"/>
      <c r="AE172" s="80"/>
      <c r="AF172" s="80"/>
      <c r="AG172" s="80"/>
      <c r="AH172" s="80"/>
      <c r="AI172" s="80"/>
      <c r="AJ172" s="80"/>
      <c r="AK172" s="80"/>
      <c r="AL172" s="80"/>
      <c r="AM172" s="80"/>
      <c r="AN172" s="80"/>
      <c r="AO172" s="80"/>
      <c r="AP172" s="80"/>
      <c r="AQ172" s="80"/>
      <c r="AR172" s="80"/>
    </row>
    <row r="173" spans="4:44" ht="15.75" customHeight="1">
      <c r="D173" s="80"/>
      <c r="E173" s="80"/>
      <c r="F173" s="82"/>
      <c r="G173" s="80"/>
      <c r="H173" s="80"/>
      <c r="I173" s="80"/>
      <c r="J173" s="80"/>
      <c r="K173" s="83"/>
      <c r="L173" s="83"/>
      <c r="M173" s="83"/>
      <c r="N173" s="83"/>
      <c r="O173" s="83"/>
      <c r="P173" s="83"/>
      <c r="Q173" s="83"/>
      <c r="R173" s="83"/>
      <c r="S173" s="80"/>
      <c r="T173" s="80"/>
      <c r="U173" s="83"/>
      <c r="V173" s="83"/>
      <c r="W173" s="83"/>
      <c r="X173" s="83"/>
      <c r="Y173" s="83"/>
      <c r="Z173" s="83"/>
      <c r="AA173" s="84"/>
      <c r="AB173" s="83"/>
      <c r="AC173" s="80"/>
      <c r="AD173" s="80"/>
      <c r="AE173" s="80"/>
      <c r="AF173" s="80"/>
      <c r="AG173" s="80"/>
      <c r="AH173" s="80"/>
      <c r="AI173" s="80"/>
      <c r="AJ173" s="80"/>
      <c r="AK173" s="80"/>
      <c r="AL173" s="80"/>
      <c r="AM173" s="80"/>
      <c r="AN173" s="80"/>
      <c r="AO173" s="80"/>
      <c r="AP173" s="80"/>
      <c r="AQ173" s="80"/>
      <c r="AR173" s="80"/>
    </row>
    <row r="174" spans="4:44" ht="15.75" customHeight="1">
      <c r="D174" s="80"/>
      <c r="E174" s="80"/>
      <c r="F174" s="82"/>
      <c r="G174" s="80"/>
      <c r="H174" s="80"/>
      <c r="I174" s="80"/>
      <c r="J174" s="80"/>
      <c r="K174" s="83"/>
      <c r="L174" s="83"/>
      <c r="M174" s="83"/>
      <c r="N174" s="83"/>
      <c r="O174" s="83"/>
      <c r="P174" s="83"/>
      <c r="Q174" s="83"/>
      <c r="R174" s="83"/>
      <c r="S174" s="80"/>
      <c r="T174" s="80"/>
      <c r="U174" s="83"/>
      <c r="V174" s="83"/>
      <c r="W174" s="83"/>
      <c r="X174" s="83"/>
      <c r="Y174" s="83"/>
      <c r="Z174" s="83"/>
      <c r="AA174" s="84"/>
      <c r="AB174" s="83"/>
      <c r="AC174" s="80"/>
      <c r="AD174" s="80"/>
      <c r="AE174" s="80"/>
      <c r="AF174" s="80"/>
      <c r="AG174" s="80"/>
      <c r="AH174" s="80"/>
      <c r="AI174" s="80"/>
      <c r="AJ174" s="80"/>
      <c r="AK174" s="80"/>
      <c r="AL174" s="80"/>
      <c r="AM174" s="80"/>
      <c r="AN174" s="80"/>
      <c r="AO174" s="80"/>
      <c r="AP174" s="80"/>
      <c r="AQ174" s="80"/>
      <c r="AR174" s="80"/>
    </row>
    <row r="175" spans="4:44" ht="15.75" customHeight="1">
      <c r="D175" s="80"/>
      <c r="E175" s="80"/>
      <c r="F175" s="82"/>
      <c r="G175" s="80"/>
      <c r="H175" s="80"/>
      <c r="I175" s="80"/>
      <c r="J175" s="80"/>
      <c r="K175" s="83"/>
      <c r="L175" s="83"/>
      <c r="M175" s="83"/>
      <c r="N175" s="83"/>
      <c r="O175" s="83"/>
      <c r="P175" s="83"/>
      <c r="Q175" s="83"/>
      <c r="R175" s="83"/>
      <c r="S175" s="80"/>
      <c r="T175" s="80"/>
      <c r="U175" s="83"/>
      <c r="V175" s="83"/>
      <c r="W175" s="83"/>
      <c r="X175" s="83"/>
      <c r="Y175" s="83"/>
      <c r="Z175" s="83"/>
      <c r="AA175" s="84"/>
      <c r="AB175" s="83"/>
      <c r="AC175" s="80"/>
      <c r="AD175" s="80"/>
      <c r="AE175" s="80"/>
      <c r="AF175" s="80"/>
      <c r="AG175" s="80"/>
      <c r="AH175" s="80"/>
      <c r="AI175" s="80"/>
      <c r="AJ175" s="80"/>
      <c r="AK175" s="80"/>
      <c r="AL175" s="80"/>
      <c r="AM175" s="80"/>
      <c r="AN175" s="80"/>
      <c r="AO175" s="80"/>
      <c r="AP175" s="80"/>
      <c r="AQ175" s="80"/>
      <c r="AR175" s="80"/>
    </row>
    <row r="176" spans="4:44" ht="15.75" customHeight="1">
      <c r="D176" s="80"/>
      <c r="E176" s="80"/>
      <c r="F176" s="82"/>
      <c r="G176" s="80"/>
      <c r="H176" s="80"/>
      <c r="I176" s="80"/>
      <c r="J176" s="80"/>
      <c r="K176" s="83"/>
      <c r="L176" s="83"/>
      <c r="M176" s="83"/>
      <c r="N176" s="83"/>
      <c r="O176" s="83"/>
      <c r="P176" s="83"/>
      <c r="Q176" s="83"/>
      <c r="R176" s="83"/>
      <c r="S176" s="80"/>
      <c r="T176" s="80"/>
      <c r="U176" s="83"/>
      <c r="V176" s="83"/>
      <c r="W176" s="83"/>
      <c r="X176" s="83"/>
      <c r="Y176" s="83"/>
      <c r="Z176" s="83"/>
      <c r="AA176" s="84"/>
      <c r="AB176" s="83"/>
      <c r="AC176" s="80"/>
      <c r="AD176" s="80"/>
      <c r="AE176" s="80"/>
      <c r="AF176" s="80"/>
      <c r="AG176" s="80"/>
      <c r="AH176" s="80"/>
      <c r="AI176" s="80"/>
      <c r="AJ176" s="80"/>
      <c r="AK176" s="80"/>
      <c r="AL176" s="80"/>
      <c r="AM176" s="80"/>
      <c r="AN176" s="80"/>
      <c r="AO176" s="80"/>
      <c r="AP176" s="80"/>
      <c r="AQ176" s="80"/>
      <c r="AR176" s="80"/>
    </row>
    <row r="177" spans="4:44" ht="15.75" customHeight="1">
      <c r="D177" s="80"/>
      <c r="E177" s="80"/>
      <c r="F177" s="82"/>
      <c r="G177" s="80"/>
      <c r="H177" s="80"/>
      <c r="I177" s="80"/>
      <c r="J177" s="80"/>
      <c r="K177" s="83"/>
      <c r="L177" s="83"/>
      <c r="M177" s="83"/>
      <c r="N177" s="83"/>
      <c r="O177" s="83"/>
      <c r="P177" s="83"/>
      <c r="Q177" s="83"/>
      <c r="R177" s="83"/>
      <c r="S177" s="80"/>
      <c r="T177" s="80"/>
      <c r="U177" s="83"/>
      <c r="V177" s="83"/>
      <c r="W177" s="83"/>
      <c r="X177" s="83"/>
      <c r="Y177" s="83"/>
      <c r="Z177" s="83"/>
      <c r="AA177" s="84"/>
      <c r="AB177" s="83"/>
      <c r="AC177" s="80"/>
      <c r="AD177" s="80"/>
      <c r="AE177" s="80"/>
      <c r="AF177" s="80"/>
      <c r="AG177" s="80"/>
      <c r="AH177" s="80"/>
      <c r="AI177" s="80"/>
      <c r="AJ177" s="80"/>
      <c r="AK177" s="80"/>
      <c r="AL177" s="80"/>
      <c r="AM177" s="80"/>
      <c r="AN177" s="80"/>
      <c r="AO177" s="80"/>
      <c r="AP177" s="80"/>
      <c r="AQ177" s="80"/>
      <c r="AR177" s="80"/>
    </row>
    <row r="178" spans="4:44" ht="15.75" customHeight="1">
      <c r="D178" s="80"/>
      <c r="E178" s="80"/>
      <c r="F178" s="82"/>
      <c r="G178" s="80"/>
      <c r="H178" s="80"/>
      <c r="I178" s="80"/>
      <c r="J178" s="80"/>
      <c r="K178" s="83"/>
      <c r="L178" s="83"/>
      <c r="M178" s="83"/>
      <c r="N178" s="83"/>
      <c r="O178" s="83"/>
      <c r="P178" s="83"/>
      <c r="Q178" s="83"/>
      <c r="R178" s="83"/>
      <c r="S178" s="80"/>
      <c r="T178" s="80"/>
      <c r="U178" s="83"/>
      <c r="V178" s="83"/>
      <c r="W178" s="83"/>
      <c r="X178" s="83"/>
      <c r="Y178" s="83"/>
      <c r="Z178" s="83"/>
      <c r="AA178" s="84"/>
      <c r="AB178" s="83"/>
      <c r="AC178" s="80"/>
      <c r="AD178" s="80"/>
      <c r="AE178" s="80"/>
      <c r="AF178" s="80"/>
      <c r="AG178" s="80"/>
      <c r="AH178" s="80"/>
      <c r="AI178" s="80"/>
      <c r="AJ178" s="80"/>
      <c r="AK178" s="80"/>
      <c r="AL178" s="80"/>
      <c r="AM178" s="80"/>
      <c r="AN178" s="80"/>
      <c r="AO178" s="80"/>
      <c r="AP178" s="80"/>
      <c r="AQ178" s="80"/>
      <c r="AR178" s="80"/>
    </row>
    <row r="179" spans="4:44" ht="15.75" customHeight="1">
      <c r="D179" s="80"/>
      <c r="E179" s="80"/>
      <c r="F179" s="82"/>
      <c r="G179" s="80"/>
      <c r="H179" s="80"/>
      <c r="I179" s="80"/>
      <c r="J179" s="80"/>
      <c r="K179" s="83"/>
      <c r="L179" s="83"/>
      <c r="M179" s="83"/>
      <c r="N179" s="83"/>
      <c r="O179" s="83"/>
      <c r="P179" s="83"/>
      <c r="Q179" s="83"/>
      <c r="R179" s="83"/>
      <c r="S179" s="80"/>
      <c r="T179" s="80"/>
      <c r="U179" s="83"/>
      <c r="V179" s="83"/>
      <c r="W179" s="83"/>
      <c r="X179" s="83"/>
      <c r="Y179" s="83"/>
      <c r="Z179" s="83"/>
      <c r="AA179" s="84"/>
      <c r="AB179" s="83"/>
      <c r="AC179" s="80"/>
      <c r="AD179" s="80"/>
      <c r="AE179" s="80"/>
      <c r="AF179" s="80"/>
      <c r="AG179" s="80"/>
      <c r="AH179" s="80"/>
      <c r="AI179" s="80"/>
      <c r="AJ179" s="80"/>
      <c r="AK179" s="80"/>
      <c r="AL179" s="80"/>
      <c r="AM179" s="80"/>
      <c r="AN179" s="80"/>
      <c r="AO179" s="80"/>
      <c r="AP179" s="80"/>
      <c r="AQ179" s="80"/>
      <c r="AR179" s="80"/>
    </row>
    <row r="180" spans="4:44" ht="15.75" customHeight="1">
      <c r="D180" s="80"/>
      <c r="E180" s="80"/>
      <c r="F180" s="82"/>
      <c r="G180" s="80"/>
      <c r="H180" s="80"/>
      <c r="I180" s="80"/>
      <c r="J180" s="80"/>
      <c r="K180" s="83"/>
      <c r="L180" s="83"/>
      <c r="M180" s="83"/>
      <c r="N180" s="83"/>
      <c r="O180" s="83"/>
      <c r="P180" s="83"/>
      <c r="Q180" s="83"/>
      <c r="R180" s="83"/>
      <c r="S180" s="80"/>
      <c r="T180" s="80"/>
      <c r="U180" s="83"/>
      <c r="V180" s="83"/>
      <c r="W180" s="83"/>
      <c r="X180" s="83"/>
      <c r="Y180" s="83"/>
      <c r="Z180" s="83"/>
      <c r="AA180" s="84"/>
      <c r="AB180" s="83"/>
      <c r="AC180" s="80"/>
      <c r="AD180" s="80"/>
      <c r="AE180" s="80"/>
      <c r="AF180" s="80"/>
      <c r="AG180" s="80"/>
      <c r="AH180" s="80"/>
      <c r="AI180" s="80"/>
      <c r="AJ180" s="80"/>
      <c r="AK180" s="80"/>
      <c r="AL180" s="80"/>
      <c r="AM180" s="80"/>
      <c r="AN180" s="80"/>
      <c r="AO180" s="80"/>
      <c r="AP180" s="80"/>
      <c r="AQ180" s="80"/>
      <c r="AR180" s="80"/>
    </row>
    <row r="181" spans="4:44" ht="15.75" customHeight="1">
      <c r="D181" s="80"/>
      <c r="E181" s="80"/>
      <c r="F181" s="82"/>
      <c r="G181" s="80"/>
      <c r="H181" s="80"/>
      <c r="I181" s="80"/>
      <c r="J181" s="80"/>
      <c r="K181" s="83"/>
      <c r="L181" s="83"/>
      <c r="M181" s="83"/>
      <c r="N181" s="83"/>
      <c r="O181" s="83"/>
      <c r="P181" s="83"/>
      <c r="Q181" s="83"/>
      <c r="R181" s="83"/>
      <c r="S181" s="80"/>
      <c r="T181" s="80"/>
      <c r="U181" s="83"/>
      <c r="V181" s="83"/>
      <c r="W181" s="83"/>
      <c r="X181" s="83"/>
      <c r="Y181" s="83"/>
      <c r="Z181" s="83"/>
      <c r="AA181" s="84"/>
      <c r="AB181" s="83"/>
      <c r="AC181" s="80"/>
      <c r="AD181" s="80"/>
      <c r="AE181" s="80"/>
      <c r="AF181" s="80"/>
      <c r="AG181" s="80"/>
      <c r="AH181" s="80"/>
      <c r="AI181" s="80"/>
      <c r="AJ181" s="80"/>
      <c r="AK181" s="80"/>
      <c r="AL181" s="80"/>
      <c r="AM181" s="80"/>
      <c r="AN181" s="80"/>
      <c r="AO181" s="80"/>
      <c r="AP181" s="80"/>
      <c r="AQ181" s="80"/>
      <c r="AR181" s="80"/>
    </row>
    <row r="182" spans="4:44" ht="15.75" customHeight="1">
      <c r="D182" s="80"/>
      <c r="E182" s="80"/>
      <c r="F182" s="82"/>
      <c r="G182" s="80"/>
      <c r="H182" s="80"/>
      <c r="I182" s="80"/>
      <c r="J182" s="80"/>
      <c r="K182" s="83"/>
      <c r="L182" s="83"/>
      <c r="M182" s="83"/>
      <c r="N182" s="83"/>
      <c r="O182" s="83"/>
      <c r="P182" s="83"/>
      <c r="Q182" s="83"/>
      <c r="R182" s="83"/>
      <c r="S182" s="80"/>
      <c r="T182" s="80"/>
      <c r="U182" s="83"/>
      <c r="V182" s="83"/>
      <c r="W182" s="83"/>
      <c r="X182" s="83"/>
      <c r="Y182" s="83"/>
      <c r="Z182" s="83"/>
      <c r="AA182" s="84"/>
      <c r="AB182" s="83"/>
      <c r="AC182" s="80"/>
      <c r="AD182" s="80"/>
      <c r="AE182" s="80"/>
      <c r="AF182" s="80"/>
      <c r="AG182" s="80"/>
      <c r="AH182" s="80"/>
      <c r="AI182" s="80"/>
      <c r="AJ182" s="80"/>
      <c r="AK182" s="80"/>
      <c r="AL182" s="80"/>
      <c r="AM182" s="80"/>
      <c r="AN182" s="80"/>
      <c r="AO182" s="80"/>
      <c r="AP182" s="80"/>
      <c r="AQ182" s="80"/>
      <c r="AR182" s="80"/>
    </row>
    <row r="183" spans="4:44" ht="15.75" customHeight="1">
      <c r="D183" s="80"/>
      <c r="E183" s="80"/>
      <c r="F183" s="82"/>
      <c r="G183" s="80"/>
      <c r="H183" s="80"/>
      <c r="I183" s="80"/>
      <c r="J183" s="80"/>
      <c r="K183" s="83"/>
      <c r="L183" s="83"/>
      <c r="M183" s="83"/>
      <c r="N183" s="83"/>
      <c r="O183" s="83"/>
      <c r="P183" s="83"/>
      <c r="Q183" s="83"/>
      <c r="R183" s="83"/>
      <c r="S183" s="80"/>
      <c r="T183" s="80"/>
      <c r="U183" s="83"/>
      <c r="V183" s="83"/>
      <c r="W183" s="83"/>
      <c r="X183" s="83"/>
      <c r="Y183" s="83"/>
      <c r="Z183" s="83"/>
      <c r="AA183" s="84"/>
      <c r="AB183" s="83"/>
      <c r="AC183" s="80"/>
      <c r="AD183" s="80"/>
      <c r="AE183" s="80"/>
      <c r="AF183" s="80"/>
      <c r="AG183" s="80"/>
      <c r="AH183" s="80"/>
      <c r="AI183" s="80"/>
      <c r="AJ183" s="80"/>
      <c r="AK183" s="80"/>
      <c r="AL183" s="80"/>
      <c r="AM183" s="80"/>
      <c r="AN183" s="80"/>
      <c r="AO183" s="80"/>
      <c r="AP183" s="80"/>
      <c r="AQ183" s="80"/>
      <c r="AR183" s="80"/>
    </row>
    <row r="184" spans="4:44" ht="15.75" customHeight="1">
      <c r="D184" s="80"/>
      <c r="E184" s="80"/>
      <c r="F184" s="82"/>
      <c r="G184" s="80"/>
      <c r="H184" s="80"/>
      <c r="I184" s="80"/>
      <c r="J184" s="80"/>
      <c r="K184" s="83"/>
      <c r="L184" s="83"/>
      <c r="M184" s="83"/>
      <c r="N184" s="83"/>
      <c r="O184" s="83"/>
      <c r="P184" s="83"/>
      <c r="Q184" s="83"/>
      <c r="R184" s="83"/>
      <c r="S184" s="80"/>
      <c r="T184" s="80"/>
      <c r="U184" s="83"/>
      <c r="V184" s="83"/>
      <c r="W184" s="83"/>
      <c r="X184" s="83"/>
      <c r="Y184" s="83"/>
      <c r="Z184" s="83"/>
      <c r="AA184" s="84"/>
      <c r="AB184" s="83"/>
      <c r="AC184" s="80"/>
      <c r="AD184" s="80"/>
      <c r="AE184" s="80"/>
      <c r="AF184" s="80"/>
      <c r="AG184" s="80"/>
      <c r="AH184" s="80"/>
      <c r="AI184" s="80"/>
      <c r="AJ184" s="80"/>
      <c r="AK184" s="80"/>
      <c r="AL184" s="80"/>
      <c r="AM184" s="80"/>
      <c r="AN184" s="80"/>
      <c r="AO184" s="80"/>
      <c r="AP184" s="80"/>
      <c r="AQ184" s="80"/>
      <c r="AR184" s="80"/>
    </row>
    <row r="185" spans="4:44" ht="15.75" customHeight="1">
      <c r="D185" s="80"/>
      <c r="E185" s="80"/>
      <c r="F185" s="82"/>
      <c r="G185" s="80"/>
      <c r="H185" s="80"/>
      <c r="I185" s="80"/>
      <c r="J185" s="80"/>
      <c r="K185" s="83"/>
      <c r="L185" s="83"/>
      <c r="M185" s="83"/>
      <c r="N185" s="83"/>
      <c r="O185" s="83"/>
      <c r="P185" s="83"/>
      <c r="Q185" s="83"/>
      <c r="R185" s="83"/>
      <c r="S185" s="80"/>
      <c r="T185" s="80"/>
      <c r="U185" s="83"/>
      <c r="V185" s="83"/>
      <c r="W185" s="83"/>
      <c r="X185" s="83"/>
      <c r="Y185" s="83"/>
      <c r="Z185" s="83"/>
      <c r="AA185" s="84"/>
      <c r="AB185" s="83"/>
      <c r="AC185" s="80"/>
      <c r="AD185" s="80"/>
      <c r="AE185" s="80"/>
      <c r="AF185" s="80"/>
      <c r="AG185" s="80"/>
      <c r="AH185" s="80"/>
      <c r="AI185" s="80"/>
      <c r="AJ185" s="80"/>
      <c r="AK185" s="80"/>
      <c r="AL185" s="80"/>
      <c r="AM185" s="80"/>
      <c r="AN185" s="80"/>
      <c r="AO185" s="80"/>
      <c r="AP185" s="80"/>
      <c r="AQ185" s="80"/>
      <c r="AR185" s="80"/>
    </row>
    <row r="186" spans="4:44" ht="15.75" customHeight="1">
      <c r="D186" s="80"/>
      <c r="E186" s="80"/>
      <c r="F186" s="82"/>
      <c r="G186" s="80"/>
      <c r="H186" s="80"/>
      <c r="I186" s="80"/>
      <c r="J186" s="80"/>
      <c r="K186" s="83"/>
      <c r="L186" s="83"/>
      <c r="M186" s="83"/>
      <c r="N186" s="83"/>
      <c r="O186" s="83"/>
      <c r="P186" s="83"/>
      <c r="Q186" s="83"/>
      <c r="R186" s="83"/>
      <c r="S186" s="80"/>
      <c r="T186" s="80"/>
      <c r="U186" s="83"/>
      <c r="V186" s="83"/>
      <c r="W186" s="83"/>
      <c r="X186" s="83"/>
      <c r="Y186" s="83"/>
      <c r="Z186" s="83"/>
      <c r="AA186" s="84"/>
      <c r="AB186" s="83"/>
      <c r="AC186" s="80"/>
      <c r="AD186" s="80"/>
      <c r="AE186" s="80"/>
      <c r="AF186" s="80"/>
      <c r="AG186" s="80"/>
      <c r="AH186" s="80"/>
      <c r="AI186" s="80"/>
      <c r="AJ186" s="80"/>
      <c r="AK186" s="80"/>
      <c r="AL186" s="80"/>
      <c r="AM186" s="80"/>
      <c r="AN186" s="80"/>
      <c r="AO186" s="80"/>
      <c r="AP186" s="80"/>
      <c r="AQ186" s="80"/>
      <c r="AR186" s="80"/>
    </row>
    <row r="187" spans="4:44" ht="15.75" customHeight="1">
      <c r="D187" s="80"/>
      <c r="E187" s="80"/>
      <c r="F187" s="82"/>
      <c r="G187" s="80"/>
      <c r="H187" s="80"/>
      <c r="I187" s="80"/>
      <c r="J187" s="80"/>
      <c r="K187" s="83"/>
      <c r="L187" s="83"/>
      <c r="M187" s="83"/>
      <c r="N187" s="83"/>
      <c r="O187" s="83"/>
      <c r="P187" s="83"/>
      <c r="Q187" s="83"/>
      <c r="R187" s="83"/>
      <c r="S187" s="80"/>
      <c r="T187" s="80"/>
      <c r="U187" s="83"/>
      <c r="V187" s="83"/>
      <c r="W187" s="83"/>
      <c r="X187" s="83"/>
      <c r="Y187" s="83"/>
      <c r="Z187" s="83"/>
      <c r="AA187" s="84"/>
      <c r="AB187" s="83"/>
      <c r="AC187" s="80"/>
      <c r="AD187" s="80"/>
      <c r="AE187" s="80"/>
      <c r="AF187" s="80"/>
      <c r="AG187" s="80"/>
      <c r="AH187" s="80"/>
      <c r="AI187" s="80"/>
      <c r="AJ187" s="80"/>
      <c r="AK187" s="80"/>
      <c r="AL187" s="80"/>
      <c r="AM187" s="80"/>
      <c r="AN187" s="80"/>
      <c r="AO187" s="80"/>
      <c r="AP187" s="80"/>
      <c r="AQ187" s="80"/>
      <c r="AR187" s="80"/>
    </row>
    <row r="188" spans="4:44" ht="15.75" customHeight="1">
      <c r="D188" s="80"/>
      <c r="E188" s="80"/>
      <c r="F188" s="82"/>
      <c r="G188" s="80"/>
      <c r="H188" s="80"/>
      <c r="I188" s="80"/>
      <c r="J188" s="80"/>
      <c r="K188" s="83"/>
      <c r="L188" s="83"/>
      <c r="M188" s="83"/>
      <c r="N188" s="83"/>
      <c r="O188" s="83"/>
      <c r="P188" s="83"/>
      <c r="Q188" s="83"/>
      <c r="R188" s="83"/>
      <c r="S188" s="80"/>
      <c r="T188" s="80"/>
      <c r="U188" s="83"/>
      <c r="V188" s="83"/>
      <c r="W188" s="83"/>
      <c r="X188" s="83"/>
      <c r="Y188" s="83"/>
      <c r="Z188" s="83"/>
      <c r="AA188" s="84"/>
      <c r="AB188" s="83"/>
      <c r="AC188" s="80"/>
      <c r="AD188" s="80"/>
      <c r="AE188" s="80"/>
      <c r="AF188" s="80"/>
      <c r="AG188" s="80"/>
      <c r="AH188" s="80"/>
      <c r="AI188" s="80"/>
      <c r="AJ188" s="80"/>
      <c r="AK188" s="80"/>
      <c r="AL188" s="80"/>
      <c r="AM188" s="80"/>
      <c r="AN188" s="80"/>
      <c r="AO188" s="80"/>
      <c r="AP188" s="80"/>
      <c r="AQ188" s="80"/>
      <c r="AR188" s="80"/>
    </row>
    <row r="189" spans="4:44" ht="15.75" customHeight="1">
      <c r="D189" s="80"/>
      <c r="E189" s="80"/>
      <c r="F189" s="82"/>
      <c r="G189" s="80"/>
      <c r="H189" s="80"/>
      <c r="I189" s="80"/>
      <c r="J189" s="80"/>
      <c r="K189" s="83"/>
      <c r="L189" s="83"/>
      <c r="M189" s="83"/>
      <c r="N189" s="83"/>
      <c r="O189" s="83"/>
      <c r="P189" s="83"/>
      <c r="Q189" s="83"/>
      <c r="R189" s="83"/>
      <c r="S189" s="80"/>
      <c r="T189" s="80"/>
      <c r="U189" s="83"/>
      <c r="V189" s="83"/>
      <c r="W189" s="83"/>
      <c r="X189" s="83"/>
      <c r="Y189" s="83"/>
      <c r="Z189" s="83"/>
      <c r="AA189" s="84"/>
      <c r="AB189" s="83"/>
      <c r="AC189" s="80"/>
      <c r="AD189" s="80"/>
      <c r="AE189" s="80"/>
      <c r="AF189" s="80"/>
      <c r="AG189" s="80"/>
      <c r="AH189" s="80"/>
      <c r="AI189" s="80"/>
      <c r="AJ189" s="80"/>
      <c r="AK189" s="80"/>
      <c r="AL189" s="80"/>
      <c r="AM189" s="80"/>
      <c r="AN189" s="80"/>
      <c r="AO189" s="80"/>
      <c r="AP189" s="80"/>
      <c r="AQ189" s="80"/>
      <c r="AR189" s="80"/>
    </row>
    <row r="190" spans="4:44" ht="15.75" customHeight="1">
      <c r="D190" s="80"/>
      <c r="E190" s="80"/>
      <c r="F190" s="82"/>
      <c r="G190" s="80"/>
      <c r="H190" s="80"/>
      <c r="I190" s="80"/>
      <c r="J190" s="80"/>
      <c r="K190" s="83"/>
      <c r="L190" s="83"/>
      <c r="M190" s="83"/>
      <c r="N190" s="83"/>
      <c r="O190" s="83"/>
      <c r="P190" s="83"/>
      <c r="Q190" s="83"/>
      <c r="R190" s="83"/>
      <c r="S190" s="80"/>
      <c r="T190" s="80"/>
      <c r="U190" s="83"/>
      <c r="V190" s="83"/>
      <c r="W190" s="83"/>
      <c r="X190" s="83"/>
      <c r="Y190" s="83"/>
      <c r="Z190" s="83"/>
      <c r="AA190" s="84"/>
      <c r="AB190" s="83"/>
      <c r="AC190" s="80"/>
      <c r="AD190" s="80"/>
      <c r="AE190" s="80"/>
      <c r="AF190" s="80"/>
      <c r="AG190" s="80"/>
      <c r="AH190" s="80"/>
      <c r="AI190" s="80"/>
      <c r="AJ190" s="80"/>
      <c r="AK190" s="80"/>
      <c r="AL190" s="80"/>
      <c r="AM190" s="80"/>
      <c r="AN190" s="80"/>
      <c r="AO190" s="80"/>
      <c r="AP190" s="80"/>
      <c r="AQ190" s="80"/>
      <c r="AR190" s="80"/>
    </row>
    <row r="191" spans="4:44" ht="15.75" customHeight="1">
      <c r="D191" s="80"/>
      <c r="E191" s="80"/>
      <c r="F191" s="82"/>
      <c r="G191" s="80"/>
      <c r="H191" s="80"/>
      <c r="I191" s="80"/>
      <c r="J191" s="80"/>
      <c r="K191" s="83"/>
      <c r="L191" s="83"/>
      <c r="M191" s="83"/>
      <c r="N191" s="83"/>
      <c r="O191" s="83"/>
      <c r="P191" s="83"/>
      <c r="Q191" s="83"/>
      <c r="R191" s="83"/>
      <c r="S191" s="80"/>
      <c r="T191" s="80"/>
      <c r="U191" s="83"/>
      <c r="V191" s="83"/>
      <c r="W191" s="83"/>
      <c r="X191" s="83"/>
      <c r="Y191" s="83"/>
      <c r="Z191" s="83"/>
      <c r="AA191" s="84"/>
      <c r="AB191" s="83"/>
      <c r="AC191" s="80"/>
      <c r="AD191" s="80"/>
      <c r="AE191" s="80"/>
      <c r="AF191" s="80"/>
      <c r="AG191" s="80"/>
      <c r="AH191" s="80"/>
      <c r="AI191" s="80"/>
      <c r="AJ191" s="80"/>
      <c r="AK191" s="80"/>
      <c r="AL191" s="80"/>
      <c r="AM191" s="80"/>
      <c r="AN191" s="80"/>
      <c r="AO191" s="80"/>
      <c r="AP191" s="80"/>
      <c r="AQ191" s="80"/>
      <c r="AR191" s="80"/>
    </row>
    <row r="192" spans="4:44" ht="15.75" customHeight="1">
      <c r="D192" s="80"/>
      <c r="E192" s="80"/>
      <c r="F192" s="82"/>
      <c r="G192" s="80"/>
      <c r="H192" s="80"/>
      <c r="I192" s="80"/>
      <c r="J192" s="80"/>
      <c r="K192" s="83"/>
      <c r="L192" s="83"/>
      <c r="M192" s="83"/>
      <c r="N192" s="83"/>
      <c r="O192" s="83"/>
      <c r="P192" s="83"/>
      <c r="Q192" s="83"/>
      <c r="R192" s="83"/>
      <c r="S192" s="80"/>
      <c r="T192" s="80"/>
      <c r="U192" s="83"/>
      <c r="V192" s="83"/>
      <c r="W192" s="83"/>
      <c r="X192" s="83"/>
      <c r="Y192" s="83"/>
      <c r="Z192" s="83"/>
      <c r="AA192" s="84"/>
      <c r="AB192" s="83"/>
      <c r="AC192" s="80"/>
      <c r="AD192" s="80"/>
      <c r="AE192" s="80"/>
      <c r="AF192" s="80"/>
      <c r="AG192" s="80"/>
      <c r="AH192" s="80"/>
      <c r="AI192" s="80"/>
      <c r="AJ192" s="80"/>
      <c r="AK192" s="80"/>
      <c r="AL192" s="80"/>
      <c r="AM192" s="80"/>
      <c r="AN192" s="80"/>
      <c r="AO192" s="80"/>
      <c r="AP192" s="80"/>
      <c r="AQ192" s="80"/>
      <c r="AR192" s="80"/>
    </row>
    <row r="193" spans="4:44" ht="15.75" customHeight="1">
      <c r="D193" s="80"/>
      <c r="E193" s="80"/>
      <c r="F193" s="82"/>
      <c r="G193" s="80"/>
      <c r="H193" s="80"/>
      <c r="I193" s="80"/>
      <c r="J193" s="80"/>
      <c r="K193" s="83"/>
      <c r="L193" s="83"/>
      <c r="M193" s="83"/>
      <c r="N193" s="83"/>
      <c r="O193" s="83"/>
      <c r="P193" s="83"/>
      <c r="Q193" s="83"/>
      <c r="R193" s="83"/>
      <c r="S193" s="80"/>
      <c r="T193" s="80"/>
      <c r="U193" s="83"/>
      <c r="V193" s="83"/>
      <c r="W193" s="83"/>
      <c r="X193" s="83"/>
      <c r="Y193" s="83"/>
      <c r="Z193" s="83"/>
      <c r="AA193" s="84"/>
      <c r="AB193" s="83"/>
      <c r="AC193" s="80"/>
      <c r="AD193" s="80"/>
      <c r="AE193" s="80"/>
      <c r="AF193" s="80"/>
      <c r="AG193" s="80"/>
      <c r="AH193" s="80"/>
      <c r="AI193" s="80"/>
      <c r="AJ193" s="80"/>
      <c r="AK193" s="80"/>
      <c r="AL193" s="80"/>
      <c r="AM193" s="80"/>
      <c r="AN193" s="80"/>
      <c r="AO193" s="80"/>
      <c r="AP193" s="80"/>
      <c r="AQ193" s="80"/>
      <c r="AR193" s="80"/>
    </row>
    <row r="194" spans="4:44" ht="15.75" customHeight="1">
      <c r="D194" s="80"/>
      <c r="E194" s="80"/>
      <c r="F194" s="82"/>
      <c r="G194" s="80"/>
      <c r="H194" s="80"/>
      <c r="I194" s="80"/>
      <c r="J194" s="80"/>
      <c r="K194" s="83"/>
      <c r="L194" s="83"/>
      <c r="M194" s="83"/>
      <c r="N194" s="83"/>
      <c r="O194" s="83"/>
      <c r="P194" s="83"/>
      <c r="Q194" s="83"/>
      <c r="R194" s="83"/>
      <c r="S194" s="80"/>
      <c r="T194" s="80"/>
      <c r="U194" s="83"/>
      <c r="V194" s="83"/>
      <c r="W194" s="83"/>
      <c r="X194" s="83"/>
      <c r="Y194" s="83"/>
      <c r="Z194" s="83"/>
      <c r="AA194" s="84"/>
      <c r="AB194" s="83"/>
      <c r="AC194" s="80"/>
      <c r="AD194" s="80"/>
      <c r="AE194" s="80"/>
      <c r="AF194" s="80"/>
      <c r="AG194" s="80"/>
      <c r="AH194" s="80"/>
      <c r="AI194" s="80"/>
      <c r="AJ194" s="80"/>
      <c r="AK194" s="80"/>
      <c r="AL194" s="80"/>
      <c r="AM194" s="80"/>
      <c r="AN194" s="80"/>
      <c r="AO194" s="80"/>
      <c r="AP194" s="80"/>
      <c r="AQ194" s="80"/>
      <c r="AR194" s="80"/>
    </row>
    <row r="195" spans="4:44" ht="15.75" customHeight="1">
      <c r="D195" s="80"/>
      <c r="E195" s="80"/>
      <c r="F195" s="82"/>
      <c r="G195" s="80"/>
      <c r="H195" s="80"/>
      <c r="I195" s="80"/>
      <c r="J195" s="80"/>
      <c r="K195" s="83"/>
      <c r="L195" s="83"/>
      <c r="M195" s="83"/>
      <c r="N195" s="83"/>
      <c r="O195" s="83"/>
      <c r="P195" s="83"/>
      <c r="Q195" s="83"/>
      <c r="R195" s="83"/>
      <c r="S195" s="80"/>
      <c r="T195" s="80"/>
      <c r="U195" s="83"/>
      <c r="V195" s="83"/>
      <c r="W195" s="83"/>
      <c r="X195" s="83"/>
      <c r="Y195" s="83"/>
      <c r="Z195" s="83"/>
      <c r="AA195" s="84"/>
      <c r="AB195" s="83"/>
      <c r="AC195" s="80"/>
      <c r="AD195" s="80"/>
      <c r="AE195" s="80"/>
      <c r="AF195" s="80"/>
      <c r="AG195" s="80"/>
      <c r="AH195" s="80"/>
      <c r="AI195" s="80"/>
      <c r="AJ195" s="80"/>
      <c r="AK195" s="80"/>
      <c r="AL195" s="80"/>
      <c r="AM195" s="80"/>
      <c r="AN195" s="80"/>
      <c r="AO195" s="80"/>
      <c r="AP195" s="80"/>
      <c r="AQ195" s="80"/>
      <c r="AR195" s="80"/>
    </row>
    <row r="196" spans="4:44" ht="15.75" customHeight="1">
      <c r="D196" s="80"/>
      <c r="E196" s="80"/>
      <c r="F196" s="82"/>
      <c r="G196" s="80"/>
      <c r="H196" s="80"/>
      <c r="I196" s="80"/>
      <c r="J196" s="80"/>
      <c r="K196" s="83"/>
      <c r="L196" s="83"/>
      <c r="M196" s="83"/>
      <c r="N196" s="83"/>
      <c r="O196" s="83"/>
      <c r="P196" s="83"/>
      <c r="Q196" s="83"/>
      <c r="R196" s="83"/>
      <c r="S196" s="80"/>
      <c r="T196" s="80"/>
      <c r="U196" s="83"/>
      <c r="V196" s="83"/>
      <c r="W196" s="83"/>
      <c r="X196" s="83"/>
      <c r="Y196" s="83"/>
      <c r="Z196" s="83"/>
      <c r="AA196" s="84"/>
      <c r="AB196" s="83"/>
      <c r="AC196" s="80"/>
      <c r="AD196" s="80"/>
      <c r="AE196" s="80"/>
      <c r="AF196" s="80"/>
      <c r="AG196" s="80"/>
      <c r="AH196" s="80"/>
      <c r="AI196" s="80"/>
      <c r="AJ196" s="80"/>
      <c r="AK196" s="80"/>
      <c r="AL196" s="80"/>
      <c r="AM196" s="80"/>
      <c r="AN196" s="80"/>
      <c r="AO196" s="80"/>
      <c r="AP196" s="80"/>
      <c r="AQ196" s="80"/>
      <c r="AR196" s="80"/>
    </row>
    <row r="197" spans="4:44" ht="15.75" customHeight="1">
      <c r="D197" s="80"/>
      <c r="E197" s="80"/>
      <c r="F197" s="82"/>
      <c r="G197" s="80"/>
      <c r="H197" s="80"/>
      <c r="I197" s="80"/>
      <c r="J197" s="80"/>
      <c r="K197" s="83"/>
      <c r="L197" s="83"/>
      <c r="M197" s="83"/>
      <c r="N197" s="83"/>
      <c r="O197" s="83"/>
      <c r="P197" s="83"/>
      <c r="Q197" s="83"/>
      <c r="R197" s="83"/>
      <c r="S197" s="80"/>
      <c r="T197" s="80"/>
      <c r="U197" s="83"/>
      <c r="V197" s="83"/>
      <c r="W197" s="83"/>
      <c r="X197" s="83"/>
      <c r="Y197" s="83"/>
      <c r="Z197" s="83"/>
      <c r="AA197" s="84"/>
      <c r="AB197" s="83"/>
      <c r="AC197" s="80"/>
      <c r="AD197" s="80"/>
      <c r="AE197" s="80"/>
      <c r="AF197" s="80"/>
      <c r="AG197" s="80"/>
      <c r="AH197" s="80"/>
      <c r="AI197" s="80"/>
      <c r="AJ197" s="80"/>
      <c r="AK197" s="80"/>
      <c r="AL197" s="80"/>
      <c r="AM197" s="80"/>
      <c r="AN197" s="80"/>
      <c r="AO197" s="80"/>
      <c r="AP197" s="80"/>
      <c r="AQ197" s="80"/>
      <c r="AR197" s="80"/>
    </row>
    <row r="198" spans="4:44" ht="15.75" customHeight="1">
      <c r="D198" s="80"/>
      <c r="E198" s="80"/>
      <c r="F198" s="82"/>
      <c r="G198" s="80"/>
      <c r="H198" s="80"/>
      <c r="I198" s="80"/>
      <c r="J198" s="80"/>
      <c r="K198" s="83"/>
      <c r="L198" s="83"/>
      <c r="M198" s="83"/>
      <c r="N198" s="83"/>
      <c r="O198" s="83"/>
      <c r="P198" s="83"/>
      <c r="Q198" s="83"/>
      <c r="R198" s="83"/>
      <c r="S198" s="80"/>
      <c r="T198" s="80"/>
      <c r="U198" s="83"/>
      <c r="V198" s="83"/>
      <c r="W198" s="83"/>
      <c r="X198" s="83"/>
      <c r="Y198" s="83"/>
      <c r="Z198" s="83"/>
      <c r="AA198" s="84"/>
      <c r="AB198" s="83"/>
      <c r="AC198" s="80"/>
      <c r="AD198" s="80"/>
      <c r="AE198" s="80"/>
      <c r="AF198" s="80"/>
      <c r="AG198" s="80"/>
      <c r="AH198" s="80"/>
      <c r="AI198" s="80"/>
      <c r="AJ198" s="80"/>
      <c r="AK198" s="80"/>
      <c r="AL198" s="80"/>
      <c r="AM198" s="80"/>
      <c r="AN198" s="80"/>
      <c r="AO198" s="80"/>
      <c r="AP198" s="80"/>
      <c r="AQ198" s="80"/>
      <c r="AR198" s="80"/>
    </row>
    <row r="199" spans="4:44" ht="15.75" customHeight="1">
      <c r="D199" s="80"/>
      <c r="E199" s="80"/>
      <c r="F199" s="82"/>
      <c r="G199" s="80"/>
      <c r="H199" s="80"/>
      <c r="I199" s="80"/>
      <c r="J199" s="80"/>
      <c r="K199" s="83"/>
      <c r="L199" s="83"/>
      <c r="M199" s="83"/>
      <c r="N199" s="83"/>
      <c r="O199" s="83"/>
      <c r="P199" s="83"/>
      <c r="Q199" s="83"/>
      <c r="R199" s="83"/>
      <c r="S199" s="80"/>
      <c r="T199" s="80"/>
      <c r="U199" s="83"/>
      <c r="V199" s="83"/>
      <c r="W199" s="83"/>
      <c r="X199" s="83"/>
      <c r="Y199" s="83"/>
      <c r="Z199" s="83"/>
      <c r="AA199" s="84"/>
      <c r="AB199" s="83"/>
      <c r="AC199" s="80"/>
      <c r="AD199" s="80"/>
      <c r="AE199" s="80"/>
      <c r="AF199" s="80"/>
      <c r="AG199" s="80"/>
      <c r="AH199" s="80"/>
      <c r="AI199" s="80"/>
      <c r="AJ199" s="80"/>
      <c r="AK199" s="80"/>
      <c r="AL199" s="80"/>
      <c r="AM199" s="80"/>
      <c r="AN199" s="80"/>
      <c r="AO199" s="80"/>
      <c r="AP199" s="80"/>
      <c r="AQ199" s="80"/>
      <c r="AR199" s="80"/>
    </row>
    <row r="200" spans="4:44" ht="15.75" customHeight="1">
      <c r="D200" s="80"/>
      <c r="E200" s="80"/>
      <c r="F200" s="82"/>
      <c r="G200" s="80"/>
      <c r="H200" s="80"/>
      <c r="I200" s="80"/>
      <c r="J200" s="80"/>
      <c r="K200" s="83"/>
      <c r="L200" s="83"/>
      <c r="M200" s="83"/>
      <c r="N200" s="83"/>
      <c r="O200" s="83"/>
      <c r="P200" s="83"/>
      <c r="Q200" s="83"/>
      <c r="R200" s="83"/>
      <c r="S200" s="80"/>
      <c r="T200" s="80"/>
      <c r="U200" s="83"/>
      <c r="V200" s="83"/>
      <c r="W200" s="83"/>
      <c r="X200" s="83"/>
      <c r="Y200" s="83"/>
      <c r="Z200" s="83"/>
      <c r="AA200" s="84"/>
      <c r="AB200" s="83"/>
      <c r="AC200" s="80"/>
      <c r="AD200" s="80"/>
      <c r="AE200" s="80"/>
      <c r="AF200" s="80"/>
      <c r="AG200" s="80"/>
      <c r="AH200" s="80"/>
      <c r="AI200" s="80"/>
      <c r="AJ200" s="80"/>
      <c r="AK200" s="80"/>
      <c r="AL200" s="80"/>
      <c r="AM200" s="80"/>
      <c r="AN200" s="80"/>
      <c r="AO200" s="80"/>
      <c r="AP200" s="80"/>
      <c r="AQ200" s="80"/>
      <c r="AR200" s="80"/>
    </row>
    <row r="201" spans="4:44" ht="15.75" customHeight="1">
      <c r="D201" s="80"/>
      <c r="E201" s="80"/>
      <c r="F201" s="82"/>
      <c r="G201" s="80"/>
      <c r="H201" s="80"/>
      <c r="I201" s="80"/>
      <c r="J201" s="80"/>
      <c r="K201" s="83"/>
      <c r="L201" s="83"/>
      <c r="M201" s="83"/>
      <c r="N201" s="83"/>
      <c r="O201" s="83"/>
      <c r="P201" s="83"/>
      <c r="Q201" s="83"/>
      <c r="R201" s="83"/>
      <c r="S201" s="80"/>
      <c r="T201" s="80"/>
      <c r="U201" s="83"/>
      <c r="V201" s="83"/>
      <c r="W201" s="83"/>
      <c r="X201" s="83"/>
      <c r="Y201" s="83"/>
      <c r="Z201" s="83"/>
      <c r="AA201" s="84"/>
      <c r="AB201" s="83"/>
      <c r="AC201" s="80"/>
      <c r="AD201" s="80"/>
      <c r="AE201" s="80"/>
      <c r="AF201" s="80"/>
      <c r="AG201" s="80"/>
      <c r="AH201" s="80"/>
      <c r="AI201" s="80"/>
      <c r="AJ201" s="80"/>
      <c r="AK201" s="80"/>
      <c r="AL201" s="80"/>
      <c r="AM201" s="80"/>
      <c r="AN201" s="80"/>
      <c r="AO201" s="80"/>
      <c r="AP201" s="80"/>
      <c r="AQ201" s="80"/>
      <c r="AR201" s="80"/>
    </row>
    <row r="202" spans="4:44" ht="15.75" customHeight="1">
      <c r="D202" s="80"/>
      <c r="E202" s="80"/>
      <c r="F202" s="82"/>
      <c r="G202" s="80"/>
      <c r="H202" s="80"/>
      <c r="I202" s="80"/>
      <c r="J202" s="80"/>
      <c r="K202" s="83"/>
      <c r="L202" s="83"/>
      <c r="M202" s="83"/>
      <c r="N202" s="83"/>
      <c r="O202" s="83"/>
      <c r="P202" s="83"/>
      <c r="Q202" s="83"/>
      <c r="R202" s="83"/>
      <c r="S202" s="80"/>
      <c r="T202" s="80"/>
      <c r="U202" s="83"/>
      <c r="V202" s="83"/>
      <c r="W202" s="83"/>
      <c r="X202" s="83"/>
      <c r="Y202" s="83"/>
      <c r="Z202" s="83"/>
      <c r="AA202" s="84"/>
      <c r="AB202" s="83"/>
      <c r="AC202" s="80"/>
      <c r="AD202" s="80"/>
      <c r="AE202" s="80"/>
      <c r="AF202" s="80"/>
      <c r="AG202" s="80"/>
      <c r="AH202" s="80"/>
      <c r="AI202" s="80"/>
      <c r="AJ202" s="80"/>
      <c r="AK202" s="80"/>
      <c r="AL202" s="80"/>
      <c r="AM202" s="80"/>
      <c r="AN202" s="80"/>
      <c r="AO202" s="80"/>
      <c r="AP202" s="80"/>
      <c r="AQ202" s="80"/>
      <c r="AR202" s="80"/>
    </row>
    <row r="203" spans="4:44" ht="15.75" customHeight="1">
      <c r="D203" s="80"/>
      <c r="E203" s="80"/>
      <c r="F203" s="82"/>
      <c r="G203" s="80"/>
      <c r="H203" s="80"/>
      <c r="I203" s="80"/>
      <c r="J203" s="80"/>
      <c r="K203" s="83"/>
      <c r="L203" s="83"/>
      <c r="M203" s="83"/>
      <c r="N203" s="83"/>
      <c r="O203" s="83"/>
      <c r="P203" s="83"/>
      <c r="Q203" s="83"/>
      <c r="R203" s="83"/>
      <c r="S203" s="80"/>
      <c r="T203" s="80"/>
      <c r="U203" s="83"/>
      <c r="V203" s="83"/>
      <c r="W203" s="83"/>
      <c r="X203" s="83"/>
      <c r="Y203" s="83"/>
      <c r="Z203" s="83"/>
      <c r="AA203" s="84"/>
      <c r="AB203" s="83"/>
      <c r="AC203" s="80"/>
      <c r="AD203" s="80"/>
      <c r="AE203" s="80"/>
      <c r="AF203" s="80"/>
      <c r="AG203" s="80"/>
      <c r="AH203" s="80"/>
      <c r="AI203" s="80"/>
      <c r="AJ203" s="80"/>
      <c r="AK203" s="80"/>
      <c r="AL203" s="80"/>
      <c r="AM203" s="80"/>
      <c r="AN203" s="80"/>
      <c r="AO203" s="80"/>
      <c r="AP203" s="80"/>
      <c r="AQ203" s="80"/>
      <c r="AR203" s="80"/>
    </row>
    <row r="204" spans="4:44" ht="15.75" customHeight="1">
      <c r="D204" s="80"/>
      <c r="E204" s="80"/>
      <c r="F204" s="82"/>
      <c r="G204" s="80"/>
      <c r="H204" s="80"/>
      <c r="I204" s="80"/>
      <c r="J204" s="80"/>
      <c r="K204" s="83"/>
      <c r="L204" s="83"/>
      <c r="M204" s="83"/>
      <c r="N204" s="83"/>
      <c r="O204" s="83"/>
      <c r="P204" s="83"/>
      <c r="Q204" s="83"/>
      <c r="R204" s="83"/>
      <c r="S204" s="80"/>
      <c r="T204" s="80"/>
      <c r="U204" s="83"/>
      <c r="V204" s="83"/>
      <c r="W204" s="83"/>
      <c r="X204" s="83"/>
      <c r="Y204" s="83"/>
      <c r="Z204" s="83"/>
      <c r="AA204" s="84"/>
      <c r="AB204" s="83"/>
      <c r="AC204" s="80"/>
      <c r="AD204" s="80"/>
      <c r="AE204" s="80"/>
      <c r="AF204" s="80"/>
      <c r="AG204" s="80"/>
      <c r="AH204" s="80"/>
      <c r="AI204" s="80"/>
      <c r="AJ204" s="80"/>
      <c r="AK204" s="80"/>
      <c r="AL204" s="80"/>
      <c r="AM204" s="80"/>
      <c r="AN204" s="80"/>
      <c r="AO204" s="80"/>
      <c r="AP204" s="80"/>
      <c r="AQ204" s="80"/>
      <c r="AR204" s="80"/>
    </row>
    <row r="205" spans="4:44" ht="15.75" customHeight="1">
      <c r="D205" s="80"/>
      <c r="E205" s="80"/>
      <c r="F205" s="82"/>
      <c r="G205" s="80"/>
      <c r="H205" s="80"/>
      <c r="I205" s="80"/>
      <c r="J205" s="80"/>
      <c r="K205" s="83"/>
      <c r="L205" s="83"/>
      <c r="M205" s="83"/>
      <c r="N205" s="83"/>
      <c r="O205" s="83"/>
      <c r="P205" s="83"/>
      <c r="Q205" s="83"/>
      <c r="R205" s="83"/>
      <c r="S205" s="80"/>
      <c r="T205" s="80"/>
      <c r="U205" s="83"/>
      <c r="V205" s="83"/>
      <c r="W205" s="83"/>
      <c r="X205" s="83"/>
      <c r="Y205" s="83"/>
      <c r="Z205" s="83"/>
      <c r="AA205" s="84"/>
      <c r="AB205" s="83"/>
      <c r="AC205" s="80"/>
      <c r="AD205" s="80"/>
      <c r="AE205" s="80"/>
      <c r="AF205" s="80"/>
      <c r="AG205" s="80"/>
      <c r="AH205" s="80"/>
      <c r="AI205" s="80"/>
      <c r="AJ205" s="80"/>
      <c r="AK205" s="80"/>
      <c r="AL205" s="80"/>
      <c r="AM205" s="80"/>
      <c r="AN205" s="80"/>
      <c r="AO205" s="80"/>
      <c r="AP205" s="80"/>
      <c r="AQ205" s="80"/>
      <c r="AR205" s="80"/>
    </row>
    <row r="206" spans="4:44" ht="15.75" customHeight="1">
      <c r="D206" s="80"/>
      <c r="E206" s="80"/>
      <c r="F206" s="82"/>
      <c r="G206" s="80"/>
      <c r="H206" s="80"/>
      <c r="I206" s="80"/>
      <c r="J206" s="80"/>
      <c r="K206" s="83"/>
      <c r="L206" s="83"/>
      <c r="M206" s="83"/>
      <c r="N206" s="83"/>
      <c r="O206" s="83"/>
      <c r="P206" s="83"/>
      <c r="Q206" s="83"/>
      <c r="R206" s="83"/>
      <c r="S206" s="80"/>
      <c r="T206" s="80"/>
      <c r="U206" s="83"/>
      <c r="V206" s="83"/>
      <c r="W206" s="83"/>
      <c r="X206" s="83"/>
      <c r="Y206" s="83"/>
      <c r="Z206" s="83"/>
      <c r="AA206" s="84"/>
      <c r="AB206" s="83"/>
      <c r="AC206" s="80"/>
      <c r="AD206" s="80"/>
      <c r="AE206" s="80"/>
      <c r="AF206" s="80"/>
      <c r="AG206" s="80"/>
      <c r="AH206" s="80"/>
      <c r="AI206" s="80"/>
      <c r="AJ206" s="80"/>
      <c r="AK206" s="80"/>
      <c r="AL206" s="80"/>
      <c r="AM206" s="80"/>
      <c r="AN206" s="80"/>
      <c r="AO206" s="80"/>
      <c r="AP206" s="80"/>
      <c r="AQ206" s="80"/>
      <c r="AR206" s="80"/>
    </row>
    <row r="207" spans="4:44" ht="15.75" customHeight="1">
      <c r="D207" s="80"/>
      <c r="E207" s="80"/>
      <c r="F207" s="82"/>
      <c r="G207" s="80"/>
      <c r="H207" s="80"/>
      <c r="I207" s="80"/>
      <c r="J207" s="80"/>
      <c r="K207" s="83"/>
      <c r="L207" s="83"/>
      <c r="M207" s="83"/>
      <c r="N207" s="83"/>
      <c r="O207" s="83"/>
      <c r="P207" s="83"/>
      <c r="Q207" s="83"/>
      <c r="R207" s="83"/>
      <c r="S207" s="80"/>
      <c r="T207" s="80"/>
      <c r="U207" s="83"/>
      <c r="V207" s="83"/>
      <c r="W207" s="83"/>
      <c r="X207" s="83"/>
      <c r="Y207" s="83"/>
      <c r="Z207" s="83"/>
      <c r="AA207" s="84"/>
      <c r="AB207" s="83"/>
      <c r="AC207" s="80"/>
      <c r="AD207" s="80"/>
      <c r="AE207" s="80"/>
      <c r="AF207" s="80"/>
      <c r="AG207" s="80"/>
      <c r="AH207" s="80"/>
      <c r="AI207" s="80"/>
      <c r="AJ207" s="80"/>
      <c r="AK207" s="80"/>
      <c r="AL207" s="80"/>
      <c r="AM207" s="80"/>
      <c r="AN207" s="80"/>
      <c r="AO207" s="80"/>
      <c r="AP207" s="80"/>
      <c r="AQ207" s="80"/>
      <c r="AR207" s="80"/>
    </row>
    <row r="208" spans="4:44" ht="15.75" customHeight="1">
      <c r="D208" s="80"/>
      <c r="E208" s="80"/>
      <c r="F208" s="82"/>
      <c r="G208" s="80"/>
      <c r="H208" s="80"/>
      <c r="I208" s="80"/>
      <c r="J208" s="80"/>
      <c r="K208" s="83"/>
      <c r="L208" s="83"/>
      <c r="M208" s="83"/>
      <c r="N208" s="83"/>
      <c r="O208" s="83"/>
      <c r="P208" s="83"/>
      <c r="Q208" s="83"/>
      <c r="R208" s="83"/>
      <c r="S208" s="80"/>
      <c r="T208" s="80"/>
      <c r="U208" s="83"/>
      <c r="V208" s="83"/>
      <c r="W208" s="83"/>
      <c r="X208" s="83"/>
      <c r="Y208" s="83"/>
      <c r="Z208" s="83"/>
      <c r="AA208" s="84"/>
      <c r="AB208" s="83"/>
      <c r="AC208" s="80"/>
      <c r="AD208" s="80"/>
      <c r="AE208" s="80"/>
      <c r="AF208" s="80"/>
      <c r="AG208" s="80"/>
      <c r="AH208" s="80"/>
      <c r="AI208" s="80"/>
      <c r="AJ208" s="80"/>
      <c r="AK208" s="80"/>
      <c r="AL208" s="80"/>
      <c r="AM208" s="80"/>
      <c r="AN208" s="80"/>
      <c r="AO208" s="80"/>
      <c r="AP208" s="80"/>
      <c r="AQ208" s="80"/>
      <c r="AR208" s="80"/>
    </row>
    <row r="209" spans="4:44" ht="15.75" customHeight="1">
      <c r="D209" s="80"/>
      <c r="E209" s="80"/>
      <c r="F209" s="82"/>
      <c r="G209" s="80"/>
      <c r="H209" s="80"/>
      <c r="I209" s="80"/>
      <c r="J209" s="80"/>
      <c r="K209" s="83"/>
      <c r="L209" s="83"/>
      <c r="M209" s="83"/>
      <c r="N209" s="83"/>
      <c r="O209" s="83"/>
      <c r="P209" s="83"/>
      <c r="Q209" s="83"/>
      <c r="R209" s="83"/>
      <c r="S209" s="80"/>
      <c r="T209" s="80"/>
      <c r="U209" s="83"/>
      <c r="V209" s="83"/>
      <c r="W209" s="83"/>
      <c r="X209" s="83"/>
      <c r="Y209" s="83"/>
      <c r="Z209" s="83"/>
      <c r="AA209" s="84"/>
      <c r="AB209" s="83"/>
      <c r="AC209" s="80"/>
      <c r="AD209" s="80"/>
      <c r="AE209" s="80"/>
      <c r="AF209" s="80"/>
      <c r="AG209" s="80"/>
      <c r="AH209" s="80"/>
      <c r="AI209" s="80"/>
      <c r="AJ209" s="80"/>
      <c r="AK209" s="80"/>
      <c r="AL209" s="80"/>
      <c r="AM209" s="80"/>
      <c r="AN209" s="80"/>
      <c r="AO209" s="80"/>
      <c r="AP209" s="80"/>
      <c r="AQ209" s="80"/>
      <c r="AR209" s="80"/>
    </row>
    <row r="210" spans="4:44" ht="15.75" customHeight="1">
      <c r="D210" s="80"/>
      <c r="E210" s="80"/>
      <c r="F210" s="82"/>
      <c r="G210" s="80"/>
      <c r="H210" s="80"/>
      <c r="I210" s="80"/>
      <c r="J210" s="80"/>
      <c r="K210" s="83"/>
      <c r="L210" s="83"/>
      <c r="M210" s="83"/>
      <c r="N210" s="83"/>
      <c r="O210" s="83"/>
      <c r="P210" s="83"/>
      <c r="Q210" s="83"/>
      <c r="R210" s="83"/>
      <c r="S210" s="80"/>
      <c r="T210" s="80"/>
      <c r="U210" s="83"/>
      <c r="V210" s="83"/>
      <c r="W210" s="83"/>
      <c r="X210" s="83"/>
      <c r="Y210" s="83"/>
      <c r="Z210" s="83"/>
      <c r="AA210" s="84"/>
      <c r="AB210" s="83"/>
      <c r="AC210" s="80"/>
      <c r="AD210" s="80"/>
      <c r="AE210" s="80"/>
      <c r="AF210" s="80"/>
      <c r="AG210" s="80"/>
      <c r="AH210" s="80"/>
      <c r="AI210" s="80"/>
      <c r="AJ210" s="80"/>
      <c r="AK210" s="80"/>
      <c r="AL210" s="80"/>
      <c r="AM210" s="80"/>
      <c r="AN210" s="80"/>
      <c r="AO210" s="80"/>
      <c r="AP210" s="80"/>
      <c r="AQ210" s="80"/>
      <c r="AR210" s="80"/>
    </row>
    <row r="211" spans="4:44" ht="15.75" customHeight="1">
      <c r="D211" s="80"/>
      <c r="E211" s="80"/>
      <c r="F211" s="82"/>
      <c r="G211" s="80"/>
      <c r="H211" s="80"/>
      <c r="I211" s="80"/>
      <c r="J211" s="80"/>
      <c r="K211" s="83"/>
      <c r="L211" s="83"/>
      <c r="M211" s="83"/>
      <c r="N211" s="83"/>
      <c r="O211" s="83"/>
      <c r="P211" s="83"/>
      <c r="Q211" s="83"/>
      <c r="R211" s="83"/>
      <c r="S211" s="80"/>
      <c r="T211" s="80"/>
      <c r="U211" s="83"/>
      <c r="V211" s="83"/>
      <c r="W211" s="83"/>
      <c r="X211" s="83"/>
      <c r="Y211" s="83"/>
      <c r="Z211" s="83"/>
      <c r="AA211" s="84"/>
      <c r="AB211" s="83"/>
      <c r="AC211" s="80"/>
      <c r="AD211" s="80"/>
      <c r="AE211" s="80"/>
      <c r="AF211" s="80"/>
      <c r="AG211" s="80"/>
      <c r="AH211" s="80"/>
      <c r="AI211" s="80"/>
      <c r="AJ211" s="80"/>
      <c r="AK211" s="80"/>
      <c r="AL211" s="80"/>
      <c r="AM211" s="80"/>
      <c r="AN211" s="80"/>
      <c r="AO211" s="80"/>
      <c r="AP211" s="80"/>
      <c r="AQ211" s="80"/>
      <c r="AR211" s="80"/>
    </row>
    <row r="212" spans="4:44" ht="15.75" customHeight="1">
      <c r="D212" s="80"/>
      <c r="E212" s="80"/>
      <c r="F212" s="82"/>
      <c r="G212" s="80"/>
      <c r="H212" s="80"/>
      <c r="I212" s="80"/>
      <c r="J212" s="80"/>
      <c r="K212" s="83"/>
      <c r="L212" s="83"/>
      <c r="M212" s="83"/>
      <c r="N212" s="83"/>
      <c r="O212" s="83"/>
      <c r="P212" s="83"/>
      <c r="Q212" s="83"/>
      <c r="R212" s="83"/>
      <c r="S212" s="80"/>
      <c r="T212" s="80"/>
      <c r="U212" s="83"/>
      <c r="V212" s="83"/>
      <c r="W212" s="83"/>
      <c r="X212" s="83"/>
      <c r="Y212" s="83"/>
      <c r="Z212" s="83"/>
      <c r="AA212" s="84"/>
      <c r="AB212" s="83"/>
      <c r="AC212" s="80"/>
      <c r="AD212" s="80"/>
      <c r="AE212" s="80"/>
      <c r="AF212" s="80"/>
      <c r="AG212" s="80"/>
      <c r="AH212" s="80"/>
      <c r="AI212" s="80"/>
      <c r="AJ212" s="80"/>
      <c r="AK212" s="80"/>
      <c r="AL212" s="80"/>
      <c r="AM212" s="80"/>
      <c r="AN212" s="80"/>
      <c r="AO212" s="80"/>
      <c r="AP212" s="80"/>
      <c r="AQ212" s="80"/>
      <c r="AR212" s="80"/>
    </row>
    <row r="213" spans="4:44" ht="15.75" customHeight="1">
      <c r="D213" s="80"/>
      <c r="E213" s="80"/>
      <c r="F213" s="82"/>
      <c r="G213" s="80"/>
      <c r="H213" s="80"/>
      <c r="I213" s="80"/>
      <c r="J213" s="80"/>
      <c r="K213" s="83"/>
      <c r="L213" s="83"/>
      <c r="M213" s="83"/>
      <c r="N213" s="83"/>
      <c r="O213" s="83"/>
      <c r="P213" s="83"/>
      <c r="Q213" s="83"/>
      <c r="R213" s="83"/>
      <c r="S213" s="80"/>
      <c r="T213" s="80"/>
      <c r="U213" s="83"/>
      <c r="V213" s="83"/>
      <c r="W213" s="83"/>
      <c r="X213" s="83"/>
      <c r="Y213" s="83"/>
      <c r="Z213" s="83"/>
      <c r="AA213" s="84"/>
      <c r="AB213" s="83"/>
      <c r="AC213" s="80"/>
      <c r="AD213" s="80"/>
      <c r="AE213" s="80"/>
      <c r="AF213" s="80"/>
      <c r="AG213" s="80"/>
      <c r="AH213" s="80"/>
      <c r="AI213" s="80"/>
      <c r="AJ213" s="80"/>
      <c r="AK213" s="80"/>
      <c r="AL213" s="80"/>
      <c r="AM213" s="80"/>
      <c r="AN213" s="80"/>
      <c r="AO213" s="80"/>
      <c r="AP213" s="80"/>
      <c r="AQ213" s="80"/>
      <c r="AR213" s="80"/>
    </row>
    <row r="214" spans="4:44" ht="15.75" customHeight="1">
      <c r="D214" s="80"/>
      <c r="E214" s="80"/>
      <c r="F214" s="82"/>
      <c r="G214" s="80"/>
      <c r="H214" s="80"/>
      <c r="I214" s="80"/>
      <c r="J214" s="80"/>
      <c r="K214" s="83"/>
      <c r="L214" s="83"/>
      <c r="M214" s="83"/>
      <c r="N214" s="83"/>
      <c r="O214" s="83"/>
      <c r="P214" s="83"/>
      <c r="Q214" s="83"/>
      <c r="R214" s="83"/>
      <c r="S214" s="80"/>
      <c r="T214" s="80"/>
      <c r="U214" s="83"/>
      <c r="V214" s="83"/>
      <c r="W214" s="83"/>
      <c r="X214" s="83"/>
      <c r="Y214" s="83"/>
      <c r="Z214" s="83"/>
      <c r="AA214" s="84"/>
      <c r="AB214" s="83"/>
      <c r="AC214" s="80"/>
      <c r="AD214" s="80"/>
      <c r="AE214" s="80"/>
      <c r="AF214" s="80"/>
      <c r="AG214" s="80"/>
      <c r="AH214" s="80"/>
      <c r="AI214" s="80"/>
      <c r="AJ214" s="80"/>
      <c r="AK214" s="80"/>
      <c r="AL214" s="80"/>
      <c r="AM214" s="80"/>
      <c r="AN214" s="80"/>
      <c r="AO214" s="80"/>
      <c r="AP214" s="80"/>
      <c r="AQ214" s="80"/>
      <c r="AR214" s="80"/>
    </row>
    <row r="215" spans="4:44" ht="15.75" customHeight="1">
      <c r="D215" s="80"/>
      <c r="E215" s="80"/>
      <c r="F215" s="82"/>
      <c r="G215" s="80"/>
      <c r="H215" s="80"/>
      <c r="I215" s="80"/>
      <c r="J215" s="80"/>
      <c r="K215" s="83"/>
      <c r="L215" s="83"/>
      <c r="M215" s="83"/>
      <c r="N215" s="83"/>
      <c r="O215" s="83"/>
      <c r="P215" s="83"/>
      <c r="Q215" s="83"/>
      <c r="R215" s="83"/>
      <c r="S215" s="80"/>
      <c r="T215" s="80"/>
      <c r="U215" s="83"/>
      <c r="V215" s="83"/>
      <c r="W215" s="83"/>
      <c r="X215" s="83"/>
      <c r="Y215" s="83"/>
      <c r="Z215" s="83"/>
      <c r="AA215" s="84"/>
      <c r="AB215" s="83"/>
      <c r="AC215" s="80"/>
      <c r="AD215" s="80"/>
      <c r="AE215" s="80"/>
      <c r="AF215" s="80"/>
      <c r="AG215" s="80"/>
      <c r="AH215" s="80"/>
      <c r="AI215" s="80"/>
      <c r="AJ215" s="80"/>
      <c r="AK215" s="80"/>
      <c r="AL215" s="80"/>
      <c r="AM215" s="80"/>
      <c r="AN215" s="80"/>
      <c r="AO215" s="80"/>
      <c r="AP215" s="80"/>
      <c r="AQ215" s="80"/>
      <c r="AR215" s="80"/>
    </row>
    <row r="216" spans="4:44" ht="15.75" customHeight="1">
      <c r="D216" s="80"/>
      <c r="E216" s="80"/>
      <c r="F216" s="82"/>
      <c r="G216" s="80"/>
      <c r="H216" s="80"/>
      <c r="I216" s="80"/>
      <c r="J216" s="80"/>
      <c r="K216" s="83"/>
      <c r="L216" s="83"/>
      <c r="M216" s="83"/>
      <c r="N216" s="83"/>
      <c r="O216" s="83"/>
      <c r="P216" s="83"/>
      <c r="Q216" s="83"/>
      <c r="R216" s="83"/>
      <c r="S216" s="80"/>
      <c r="T216" s="80"/>
      <c r="U216" s="83"/>
      <c r="V216" s="83"/>
      <c r="W216" s="83"/>
      <c r="X216" s="83"/>
      <c r="Y216" s="83"/>
      <c r="Z216" s="83"/>
      <c r="AA216" s="84"/>
      <c r="AB216" s="83"/>
      <c r="AC216" s="80"/>
      <c r="AD216" s="80"/>
      <c r="AE216" s="80"/>
      <c r="AF216" s="80"/>
      <c r="AG216" s="80"/>
      <c r="AH216" s="80"/>
      <c r="AI216" s="80"/>
      <c r="AJ216" s="80"/>
      <c r="AK216" s="80"/>
      <c r="AL216" s="80"/>
      <c r="AM216" s="80"/>
      <c r="AN216" s="80"/>
      <c r="AO216" s="80"/>
      <c r="AP216" s="80"/>
      <c r="AQ216" s="80"/>
      <c r="AR216" s="80"/>
    </row>
    <row r="217" spans="4:44" ht="15.75" customHeight="1">
      <c r="D217" s="80"/>
      <c r="E217" s="80"/>
      <c r="F217" s="82"/>
      <c r="G217" s="80"/>
      <c r="H217" s="80"/>
      <c r="I217" s="80"/>
      <c r="J217" s="80"/>
      <c r="K217" s="83"/>
      <c r="L217" s="83"/>
      <c r="M217" s="83"/>
      <c r="N217" s="83"/>
      <c r="O217" s="83"/>
      <c r="P217" s="83"/>
      <c r="Q217" s="83"/>
      <c r="R217" s="83"/>
      <c r="S217" s="80"/>
      <c r="T217" s="80"/>
      <c r="U217" s="83"/>
      <c r="V217" s="83"/>
      <c r="W217" s="83"/>
      <c r="X217" s="83"/>
      <c r="Y217" s="83"/>
      <c r="Z217" s="83"/>
      <c r="AA217" s="84"/>
      <c r="AB217" s="83"/>
      <c r="AC217" s="80"/>
      <c r="AD217" s="80"/>
      <c r="AE217" s="80"/>
      <c r="AF217" s="80"/>
      <c r="AG217" s="80"/>
      <c r="AH217" s="80"/>
      <c r="AI217" s="80"/>
      <c r="AJ217" s="80"/>
      <c r="AK217" s="80"/>
      <c r="AL217" s="80"/>
      <c r="AM217" s="80"/>
      <c r="AN217" s="80"/>
      <c r="AO217" s="80"/>
      <c r="AP217" s="80"/>
      <c r="AQ217" s="80"/>
      <c r="AR217" s="80"/>
    </row>
    <row r="218" spans="4:44" ht="15.75" customHeight="1">
      <c r="D218" s="80"/>
      <c r="E218" s="80"/>
      <c r="F218" s="82"/>
      <c r="G218" s="80"/>
      <c r="H218" s="80"/>
      <c r="I218" s="80"/>
      <c r="J218" s="80"/>
      <c r="K218" s="83"/>
      <c r="L218" s="83"/>
      <c r="M218" s="83"/>
      <c r="N218" s="83"/>
      <c r="O218" s="83"/>
      <c r="P218" s="83"/>
      <c r="Q218" s="83"/>
      <c r="R218" s="83"/>
      <c r="S218" s="80"/>
      <c r="T218" s="80"/>
      <c r="U218" s="83"/>
      <c r="V218" s="83"/>
      <c r="W218" s="83"/>
      <c r="X218" s="83"/>
      <c r="Y218" s="83"/>
      <c r="Z218" s="83"/>
      <c r="AA218" s="84"/>
      <c r="AB218" s="83"/>
      <c r="AC218" s="80"/>
      <c r="AD218" s="80"/>
      <c r="AE218" s="80"/>
      <c r="AF218" s="80"/>
      <c r="AG218" s="80"/>
      <c r="AH218" s="80"/>
      <c r="AI218" s="80"/>
      <c r="AJ218" s="80"/>
      <c r="AK218" s="80"/>
      <c r="AL218" s="80"/>
      <c r="AM218" s="80"/>
      <c r="AN218" s="80"/>
      <c r="AO218" s="80"/>
      <c r="AP218" s="80"/>
      <c r="AQ218" s="80"/>
      <c r="AR218" s="80"/>
    </row>
    <row r="219" spans="4:44" ht="15.75" customHeight="1">
      <c r="D219" s="80"/>
      <c r="E219" s="80"/>
      <c r="F219" s="82"/>
      <c r="G219" s="80"/>
      <c r="H219" s="80"/>
      <c r="I219" s="80"/>
      <c r="J219" s="80"/>
      <c r="K219" s="83"/>
      <c r="L219" s="83"/>
      <c r="M219" s="83"/>
      <c r="N219" s="83"/>
      <c r="O219" s="83"/>
      <c r="P219" s="83"/>
      <c r="Q219" s="83"/>
      <c r="R219" s="83"/>
      <c r="S219" s="80"/>
      <c r="T219" s="80"/>
      <c r="U219" s="83"/>
      <c r="V219" s="83"/>
      <c r="W219" s="83"/>
      <c r="X219" s="83"/>
      <c r="Y219" s="83"/>
      <c r="Z219" s="83"/>
      <c r="AA219" s="84"/>
      <c r="AB219" s="83"/>
      <c r="AC219" s="80"/>
      <c r="AD219" s="80"/>
      <c r="AE219" s="80"/>
      <c r="AF219" s="80"/>
      <c r="AG219" s="80"/>
      <c r="AH219" s="80"/>
      <c r="AI219" s="80"/>
      <c r="AJ219" s="80"/>
      <c r="AK219" s="80"/>
      <c r="AL219" s="80"/>
      <c r="AM219" s="80"/>
      <c r="AN219" s="80"/>
      <c r="AO219" s="80"/>
      <c r="AP219" s="80"/>
      <c r="AQ219" s="80"/>
      <c r="AR219" s="80"/>
    </row>
    <row r="220" spans="4:44" ht="15.75" customHeight="1">
      <c r="D220" s="80"/>
      <c r="E220" s="80"/>
      <c r="F220" s="82"/>
      <c r="G220" s="80"/>
      <c r="H220" s="80"/>
      <c r="I220" s="80"/>
      <c r="J220" s="80"/>
      <c r="K220" s="83"/>
      <c r="L220" s="83"/>
      <c r="M220" s="83"/>
      <c r="N220" s="83"/>
      <c r="O220" s="83"/>
      <c r="P220" s="83"/>
      <c r="Q220" s="83"/>
      <c r="R220" s="83"/>
      <c r="S220" s="80"/>
      <c r="T220" s="80"/>
      <c r="U220" s="83"/>
      <c r="V220" s="83"/>
      <c r="W220" s="83"/>
      <c r="X220" s="83"/>
      <c r="Y220" s="83"/>
      <c r="Z220" s="83"/>
      <c r="AA220" s="84"/>
      <c r="AB220" s="83"/>
      <c r="AC220" s="80"/>
      <c r="AD220" s="80"/>
      <c r="AE220" s="80"/>
      <c r="AF220" s="80"/>
      <c r="AG220" s="80"/>
      <c r="AH220" s="80"/>
      <c r="AI220" s="80"/>
      <c r="AJ220" s="80"/>
      <c r="AK220" s="80"/>
      <c r="AL220" s="80"/>
      <c r="AM220" s="80"/>
      <c r="AN220" s="80"/>
      <c r="AO220" s="80"/>
      <c r="AP220" s="80"/>
      <c r="AQ220" s="80"/>
      <c r="AR220" s="80"/>
    </row>
    <row r="221" spans="4:44" ht="15.75" customHeight="1">
      <c r="D221" s="80"/>
      <c r="E221" s="80"/>
      <c r="F221" s="82"/>
      <c r="G221" s="80"/>
      <c r="H221" s="80"/>
      <c r="I221" s="80"/>
      <c r="J221" s="80"/>
      <c r="K221" s="83"/>
      <c r="L221" s="83"/>
      <c r="M221" s="83"/>
      <c r="N221" s="83"/>
      <c r="O221" s="83"/>
      <c r="P221" s="83"/>
      <c r="Q221" s="83"/>
      <c r="R221" s="83"/>
      <c r="S221" s="80"/>
      <c r="T221" s="80"/>
      <c r="U221" s="83"/>
      <c r="V221" s="83"/>
      <c r="W221" s="83"/>
      <c r="X221" s="83"/>
      <c r="Y221" s="83"/>
      <c r="Z221" s="83"/>
      <c r="AA221" s="84"/>
      <c r="AB221" s="83"/>
      <c r="AC221" s="80"/>
      <c r="AD221" s="80"/>
      <c r="AE221" s="80"/>
      <c r="AF221" s="80"/>
      <c r="AG221" s="80"/>
      <c r="AH221" s="80"/>
      <c r="AI221" s="80"/>
      <c r="AJ221" s="80"/>
      <c r="AK221" s="80"/>
      <c r="AL221" s="80"/>
      <c r="AM221" s="80"/>
      <c r="AN221" s="80"/>
      <c r="AO221" s="80"/>
      <c r="AP221" s="80"/>
      <c r="AQ221" s="80"/>
      <c r="AR221" s="80"/>
    </row>
    <row r="222" spans="4:44" ht="15.75" customHeight="1">
      <c r="D222" s="80"/>
      <c r="E222" s="80"/>
      <c r="F222" s="82"/>
      <c r="G222" s="80"/>
      <c r="H222" s="80"/>
      <c r="I222" s="80"/>
      <c r="J222" s="80"/>
      <c r="K222" s="83"/>
      <c r="L222" s="83"/>
      <c r="M222" s="83"/>
      <c r="N222" s="83"/>
      <c r="O222" s="83"/>
      <c r="P222" s="83"/>
      <c r="Q222" s="83"/>
      <c r="R222" s="83"/>
      <c r="S222" s="80"/>
      <c r="T222" s="80"/>
      <c r="U222" s="83"/>
      <c r="V222" s="83"/>
      <c r="W222" s="83"/>
      <c r="X222" s="83"/>
      <c r="Y222" s="83"/>
      <c r="Z222" s="83"/>
      <c r="AA222" s="84"/>
      <c r="AB222" s="83"/>
      <c r="AC222" s="80"/>
      <c r="AD222" s="80"/>
      <c r="AE222" s="80"/>
      <c r="AF222" s="80"/>
      <c r="AG222" s="80"/>
      <c r="AH222" s="80"/>
      <c r="AI222" s="80"/>
      <c r="AJ222" s="80"/>
      <c r="AK222" s="80"/>
      <c r="AL222" s="80"/>
      <c r="AM222" s="80"/>
      <c r="AN222" s="80"/>
      <c r="AO222" s="80"/>
      <c r="AP222" s="80"/>
      <c r="AQ222" s="80"/>
      <c r="AR222" s="80"/>
    </row>
    <row r="223" spans="4:44" ht="15.75" customHeight="1">
      <c r="D223" s="80"/>
      <c r="E223" s="80"/>
      <c r="F223" s="82"/>
      <c r="G223" s="80"/>
      <c r="H223" s="80"/>
      <c r="I223" s="80"/>
      <c r="J223" s="80"/>
      <c r="K223" s="83"/>
      <c r="L223" s="83"/>
      <c r="M223" s="83"/>
      <c r="N223" s="83"/>
      <c r="O223" s="83"/>
      <c r="P223" s="83"/>
      <c r="Q223" s="83"/>
      <c r="R223" s="83"/>
      <c r="S223" s="80"/>
      <c r="T223" s="80"/>
      <c r="U223" s="83"/>
      <c r="V223" s="83"/>
      <c r="W223" s="83"/>
      <c r="X223" s="83"/>
      <c r="Y223" s="83"/>
      <c r="Z223" s="83"/>
      <c r="AA223" s="84"/>
      <c r="AB223" s="83"/>
      <c r="AC223" s="80"/>
      <c r="AD223" s="80"/>
      <c r="AE223" s="80"/>
      <c r="AF223" s="80"/>
      <c r="AG223" s="80"/>
      <c r="AH223" s="80"/>
      <c r="AI223" s="80"/>
      <c r="AJ223" s="80"/>
      <c r="AK223" s="80"/>
      <c r="AL223" s="80"/>
      <c r="AM223" s="80"/>
      <c r="AN223" s="80"/>
      <c r="AO223" s="80"/>
      <c r="AP223" s="80"/>
      <c r="AQ223" s="80"/>
      <c r="AR223" s="80"/>
    </row>
    <row r="224" spans="4:44" ht="15.75" customHeight="1">
      <c r="D224" s="80"/>
      <c r="E224" s="80"/>
      <c r="F224" s="82"/>
      <c r="G224" s="80"/>
      <c r="H224" s="80"/>
      <c r="I224" s="80"/>
      <c r="J224" s="80"/>
      <c r="K224" s="83"/>
      <c r="L224" s="83"/>
      <c r="M224" s="83"/>
      <c r="N224" s="83"/>
      <c r="O224" s="83"/>
      <c r="P224" s="83"/>
      <c r="Q224" s="83"/>
      <c r="R224" s="83"/>
      <c r="S224" s="80"/>
      <c r="T224" s="80"/>
      <c r="U224" s="83"/>
      <c r="V224" s="83"/>
      <c r="W224" s="83"/>
      <c r="X224" s="83"/>
      <c r="Y224" s="83"/>
      <c r="Z224" s="83"/>
      <c r="AA224" s="84"/>
      <c r="AB224" s="83"/>
      <c r="AC224" s="80"/>
      <c r="AD224" s="80"/>
      <c r="AE224" s="80"/>
      <c r="AF224" s="80"/>
      <c r="AG224" s="80"/>
      <c r="AH224" s="80"/>
      <c r="AI224" s="80"/>
      <c r="AJ224" s="80"/>
      <c r="AK224" s="80"/>
      <c r="AL224" s="80"/>
      <c r="AM224" s="80"/>
      <c r="AN224" s="80"/>
      <c r="AO224" s="80"/>
      <c r="AP224" s="80"/>
      <c r="AQ224" s="80"/>
      <c r="AR224" s="80"/>
    </row>
    <row r="225" spans="4:44" ht="15.75" customHeight="1">
      <c r="D225" s="80"/>
      <c r="E225" s="80"/>
      <c r="F225" s="82"/>
      <c r="G225" s="80"/>
      <c r="H225" s="80"/>
      <c r="I225" s="80"/>
      <c r="J225" s="80"/>
      <c r="K225" s="83"/>
      <c r="L225" s="83"/>
      <c r="M225" s="83"/>
      <c r="N225" s="83"/>
      <c r="O225" s="83"/>
      <c r="P225" s="83"/>
      <c r="Q225" s="83"/>
      <c r="R225" s="83"/>
      <c r="S225" s="80"/>
      <c r="T225" s="80"/>
      <c r="U225" s="83"/>
      <c r="V225" s="83"/>
      <c r="W225" s="83"/>
      <c r="X225" s="83"/>
      <c r="Y225" s="83"/>
      <c r="Z225" s="83"/>
      <c r="AA225" s="84"/>
      <c r="AB225" s="83"/>
      <c r="AC225" s="80"/>
      <c r="AD225" s="80"/>
      <c r="AE225" s="80"/>
      <c r="AF225" s="80"/>
      <c r="AG225" s="80"/>
      <c r="AH225" s="80"/>
      <c r="AI225" s="80"/>
      <c r="AJ225" s="80"/>
      <c r="AK225" s="80"/>
      <c r="AL225" s="80"/>
      <c r="AM225" s="80"/>
      <c r="AN225" s="80"/>
      <c r="AO225" s="80"/>
      <c r="AP225" s="80"/>
      <c r="AQ225" s="80"/>
      <c r="AR225" s="80"/>
    </row>
    <row r="226" spans="4:44" ht="15.75" customHeight="1">
      <c r="D226" s="80"/>
      <c r="E226" s="80"/>
      <c r="F226" s="82"/>
      <c r="G226" s="80"/>
      <c r="H226" s="80"/>
      <c r="I226" s="80"/>
      <c r="J226" s="80"/>
      <c r="K226" s="83"/>
      <c r="L226" s="83"/>
      <c r="M226" s="83"/>
      <c r="N226" s="83"/>
      <c r="O226" s="83"/>
      <c r="P226" s="83"/>
      <c r="Q226" s="83"/>
      <c r="R226" s="83"/>
      <c r="S226" s="80"/>
      <c r="T226" s="80"/>
      <c r="U226" s="83"/>
      <c r="V226" s="83"/>
      <c r="W226" s="83"/>
      <c r="X226" s="83"/>
      <c r="Y226" s="83"/>
      <c r="Z226" s="83"/>
      <c r="AA226" s="84"/>
      <c r="AB226" s="83"/>
      <c r="AC226" s="80"/>
      <c r="AD226" s="80"/>
      <c r="AE226" s="80"/>
      <c r="AF226" s="80"/>
      <c r="AG226" s="80"/>
      <c r="AH226" s="80"/>
      <c r="AI226" s="80"/>
      <c r="AJ226" s="80"/>
      <c r="AK226" s="80"/>
      <c r="AL226" s="80"/>
      <c r="AM226" s="80"/>
      <c r="AN226" s="80"/>
      <c r="AO226" s="80"/>
      <c r="AP226" s="80"/>
      <c r="AQ226" s="80"/>
      <c r="AR226" s="80"/>
    </row>
    <row r="227" spans="4:44" ht="15.75" customHeight="1">
      <c r="D227" s="80"/>
      <c r="E227" s="80"/>
      <c r="F227" s="82"/>
      <c r="G227" s="80"/>
      <c r="H227" s="80"/>
      <c r="I227" s="80"/>
      <c r="J227" s="80"/>
      <c r="K227" s="83"/>
      <c r="L227" s="83"/>
      <c r="M227" s="83"/>
      <c r="N227" s="83"/>
      <c r="O227" s="83"/>
      <c r="P227" s="83"/>
      <c r="Q227" s="83"/>
      <c r="R227" s="83"/>
      <c r="S227" s="80"/>
      <c r="T227" s="80"/>
      <c r="U227" s="83"/>
      <c r="V227" s="83"/>
      <c r="W227" s="83"/>
      <c r="X227" s="83"/>
      <c r="Y227" s="83"/>
      <c r="Z227" s="83"/>
      <c r="AA227" s="84"/>
      <c r="AB227" s="83"/>
      <c r="AC227" s="80"/>
      <c r="AD227" s="80"/>
      <c r="AE227" s="80"/>
      <c r="AF227" s="80"/>
      <c r="AG227" s="80"/>
      <c r="AH227" s="80"/>
      <c r="AI227" s="80"/>
      <c r="AJ227" s="80"/>
      <c r="AK227" s="80"/>
      <c r="AL227" s="80"/>
      <c r="AM227" s="80"/>
      <c r="AN227" s="80"/>
      <c r="AO227" s="80"/>
      <c r="AP227" s="80"/>
      <c r="AQ227" s="80"/>
      <c r="AR227" s="80"/>
    </row>
    <row r="228" spans="4:44" ht="15.75" customHeight="1">
      <c r="D228" s="80"/>
      <c r="E228" s="80"/>
      <c r="F228" s="82"/>
      <c r="G228" s="80"/>
      <c r="H228" s="80"/>
      <c r="I228" s="80"/>
      <c r="J228" s="80"/>
      <c r="K228" s="83"/>
      <c r="L228" s="83"/>
      <c r="M228" s="83"/>
      <c r="N228" s="83"/>
      <c r="O228" s="83"/>
      <c r="P228" s="83"/>
      <c r="Q228" s="83"/>
      <c r="R228" s="83"/>
      <c r="S228" s="80"/>
      <c r="T228" s="80"/>
      <c r="U228" s="83"/>
      <c r="V228" s="83"/>
      <c r="W228" s="83"/>
      <c r="X228" s="83"/>
      <c r="Y228" s="83"/>
      <c r="Z228" s="83"/>
      <c r="AA228" s="84"/>
      <c r="AB228" s="83"/>
      <c r="AC228" s="80"/>
      <c r="AD228" s="80"/>
      <c r="AE228" s="80"/>
      <c r="AF228" s="80"/>
      <c r="AG228" s="80"/>
      <c r="AH228" s="80"/>
      <c r="AI228" s="80"/>
      <c r="AJ228" s="80"/>
      <c r="AK228" s="80"/>
      <c r="AL228" s="80"/>
      <c r="AM228" s="80"/>
      <c r="AN228" s="80"/>
      <c r="AO228" s="80"/>
      <c r="AP228" s="80"/>
      <c r="AQ228" s="80"/>
      <c r="AR228" s="80"/>
    </row>
    <row r="229" spans="4:44" ht="15.75" customHeight="1">
      <c r="D229" s="80"/>
      <c r="E229" s="80"/>
      <c r="F229" s="82"/>
      <c r="G229" s="80"/>
      <c r="H229" s="80"/>
      <c r="I229" s="80"/>
      <c r="J229" s="80"/>
      <c r="K229" s="83"/>
      <c r="L229" s="83"/>
      <c r="M229" s="83"/>
      <c r="N229" s="83"/>
      <c r="O229" s="83"/>
      <c r="P229" s="83"/>
      <c r="Q229" s="83"/>
      <c r="R229" s="83"/>
      <c r="S229" s="80"/>
      <c r="T229" s="80"/>
      <c r="U229" s="83"/>
      <c r="V229" s="83"/>
      <c r="W229" s="83"/>
      <c r="X229" s="83"/>
      <c r="Y229" s="83"/>
      <c r="Z229" s="83"/>
      <c r="AA229" s="84"/>
      <c r="AB229" s="83"/>
      <c r="AC229" s="80"/>
      <c r="AD229" s="80"/>
      <c r="AE229" s="80"/>
      <c r="AF229" s="80"/>
      <c r="AG229" s="80"/>
      <c r="AH229" s="80"/>
      <c r="AI229" s="80"/>
      <c r="AJ229" s="80"/>
      <c r="AK229" s="80"/>
      <c r="AL229" s="80"/>
      <c r="AM229" s="80"/>
      <c r="AN229" s="80"/>
      <c r="AO229" s="80"/>
      <c r="AP229" s="80"/>
      <c r="AQ229" s="80"/>
      <c r="AR229" s="80"/>
    </row>
    <row r="230" spans="4:44" ht="15.75" customHeight="1">
      <c r="D230" s="80"/>
      <c r="E230" s="80"/>
      <c r="F230" s="82"/>
      <c r="G230" s="80"/>
      <c r="H230" s="80"/>
      <c r="I230" s="80"/>
      <c r="J230" s="80"/>
      <c r="K230" s="83"/>
      <c r="L230" s="83"/>
      <c r="M230" s="83"/>
      <c r="N230" s="83"/>
      <c r="O230" s="83"/>
      <c r="P230" s="83"/>
      <c r="Q230" s="83"/>
      <c r="R230" s="83"/>
      <c r="S230" s="80"/>
      <c r="T230" s="80"/>
      <c r="U230" s="83"/>
      <c r="V230" s="83"/>
      <c r="W230" s="83"/>
      <c r="X230" s="83"/>
      <c r="Y230" s="83"/>
      <c r="Z230" s="83"/>
      <c r="AA230" s="84"/>
      <c r="AB230" s="83"/>
      <c r="AC230" s="80"/>
      <c r="AD230" s="80"/>
      <c r="AE230" s="80"/>
      <c r="AF230" s="80"/>
      <c r="AG230" s="80"/>
      <c r="AH230" s="80"/>
      <c r="AI230" s="80"/>
      <c r="AJ230" s="80"/>
      <c r="AK230" s="80"/>
      <c r="AL230" s="80"/>
      <c r="AM230" s="80"/>
      <c r="AN230" s="80"/>
      <c r="AO230" s="80"/>
      <c r="AP230" s="80"/>
      <c r="AQ230" s="80"/>
      <c r="AR230" s="80"/>
    </row>
    <row r="231" spans="4:44" ht="15.75" customHeight="1">
      <c r="D231" s="80"/>
      <c r="E231" s="80"/>
      <c r="F231" s="82"/>
      <c r="G231" s="80"/>
      <c r="H231" s="80"/>
      <c r="I231" s="80"/>
      <c r="J231" s="80"/>
      <c r="K231" s="83"/>
      <c r="L231" s="83"/>
      <c r="M231" s="83"/>
      <c r="N231" s="83"/>
      <c r="O231" s="83"/>
      <c r="P231" s="83"/>
      <c r="Q231" s="83"/>
      <c r="R231" s="83"/>
      <c r="S231" s="80"/>
      <c r="T231" s="80"/>
      <c r="U231" s="83"/>
      <c r="V231" s="83"/>
      <c r="W231" s="83"/>
      <c r="X231" s="83"/>
      <c r="Y231" s="83"/>
      <c r="Z231" s="83"/>
      <c r="AA231" s="84"/>
      <c r="AB231" s="83"/>
      <c r="AC231" s="80"/>
      <c r="AD231" s="80"/>
      <c r="AE231" s="80"/>
      <c r="AF231" s="80"/>
      <c r="AG231" s="80"/>
      <c r="AH231" s="80"/>
      <c r="AI231" s="80"/>
      <c r="AJ231" s="80"/>
      <c r="AK231" s="80"/>
      <c r="AL231" s="80"/>
      <c r="AM231" s="80"/>
      <c r="AN231" s="80"/>
      <c r="AO231" s="80"/>
      <c r="AP231" s="80"/>
      <c r="AQ231" s="80"/>
      <c r="AR231" s="80"/>
    </row>
    <row r="232" spans="4:44" ht="15.75" customHeight="1">
      <c r="D232" s="80"/>
      <c r="E232" s="80"/>
      <c r="F232" s="82"/>
      <c r="G232" s="80"/>
      <c r="H232" s="80"/>
      <c r="I232" s="80"/>
      <c r="J232" s="80"/>
      <c r="K232" s="83"/>
      <c r="L232" s="83"/>
      <c r="M232" s="83"/>
      <c r="N232" s="83"/>
      <c r="O232" s="83"/>
      <c r="P232" s="83"/>
      <c r="Q232" s="83"/>
      <c r="R232" s="83"/>
      <c r="S232" s="80"/>
      <c r="T232" s="80"/>
      <c r="U232" s="83"/>
      <c r="V232" s="83"/>
      <c r="W232" s="83"/>
      <c r="X232" s="83"/>
      <c r="Y232" s="83"/>
      <c r="Z232" s="83"/>
      <c r="AA232" s="84"/>
      <c r="AB232" s="83"/>
      <c r="AC232" s="80"/>
      <c r="AD232" s="80"/>
      <c r="AE232" s="80"/>
      <c r="AF232" s="80"/>
      <c r="AG232" s="80"/>
      <c r="AH232" s="80"/>
      <c r="AI232" s="80"/>
      <c r="AJ232" s="80"/>
      <c r="AK232" s="80"/>
      <c r="AL232" s="80"/>
      <c r="AM232" s="80"/>
      <c r="AN232" s="80"/>
      <c r="AO232" s="80"/>
      <c r="AP232" s="80"/>
      <c r="AQ232" s="80"/>
      <c r="AR232" s="80"/>
    </row>
    <row r="233" spans="4:44" ht="15.75" customHeight="1">
      <c r="D233" s="80"/>
      <c r="E233" s="80"/>
      <c r="F233" s="82"/>
      <c r="G233" s="80"/>
      <c r="H233" s="80"/>
      <c r="I233" s="80"/>
      <c r="J233" s="80"/>
      <c r="K233" s="83"/>
      <c r="L233" s="83"/>
      <c r="M233" s="83"/>
      <c r="N233" s="83"/>
      <c r="O233" s="83"/>
      <c r="P233" s="83"/>
      <c r="Q233" s="83"/>
      <c r="R233" s="83"/>
      <c r="S233" s="80"/>
      <c r="T233" s="80"/>
      <c r="U233" s="83"/>
      <c r="V233" s="83"/>
      <c r="W233" s="83"/>
      <c r="X233" s="83"/>
      <c r="Y233" s="83"/>
      <c r="Z233" s="83"/>
      <c r="AA233" s="84"/>
      <c r="AB233" s="83"/>
      <c r="AC233" s="80"/>
      <c r="AD233" s="80"/>
      <c r="AE233" s="80"/>
      <c r="AF233" s="80"/>
      <c r="AG233" s="80"/>
      <c r="AH233" s="80"/>
      <c r="AI233" s="80"/>
      <c r="AJ233" s="80"/>
      <c r="AK233" s="80"/>
      <c r="AL233" s="80"/>
      <c r="AM233" s="80"/>
      <c r="AN233" s="80"/>
      <c r="AO233" s="80"/>
      <c r="AP233" s="80"/>
      <c r="AQ233" s="80"/>
      <c r="AR233" s="80"/>
    </row>
    <row r="234" spans="4:44" ht="15.75" customHeight="1">
      <c r="D234" s="80"/>
      <c r="E234" s="80"/>
      <c r="F234" s="82"/>
      <c r="G234" s="80"/>
      <c r="H234" s="80"/>
      <c r="I234" s="80"/>
      <c r="J234" s="80"/>
      <c r="K234" s="83"/>
      <c r="L234" s="83"/>
      <c r="M234" s="83"/>
      <c r="N234" s="83"/>
      <c r="O234" s="83"/>
      <c r="P234" s="83"/>
      <c r="Q234" s="83"/>
      <c r="R234" s="83"/>
      <c r="S234" s="80"/>
      <c r="T234" s="80"/>
      <c r="U234" s="83"/>
      <c r="V234" s="83"/>
      <c r="W234" s="83"/>
      <c r="X234" s="83"/>
      <c r="Y234" s="83"/>
      <c r="Z234" s="83"/>
      <c r="AA234" s="84"/>
      <c r="AB234" s="83"/>
      <c r="AC234" s="80"/>
      <c r="AD234" s="80"/>
      <c r="AE234" s="80"/>
      <c r="AF234" s="80"/>
      <c r="AG234" s="80"/>
      <c r="AH234" s="80"/>
      <c r="AI234" s="80"/>
      <c r="AJ234" s="80"/>
      <c r="AK234" s="80"/>
      <c r="AL234" s="80"/>
      <c r="AM234" s="80"/>
      <c r="AN234" s="80"/>
      <c r="AO234" s="80"/>
      <c r="AP234" s="80"/>
      <c r="AQ234" s="80"/>
      <c r="AR234" s="80"/>
    </row>
    <row r="235" spans="4:44" ht="15.75" customHeight="1">
      <c r="D235" s="80"/>
      <c r="E235" s="80"/>
      <c r="F235" s="82"/>
      <c r="G235" s="80"/>
      <c r="H235" s="80"/>
      <c r="I235" s="80"/>
      <c r="J235" s="80"/>
      <c r="K235" s="83"/>
      <c r="L235" s="83"/>
      <c r="M235" s="83"/>
      <c r="N235" s="83"/>
      <c r="O235" s="83"/>
      <c r="P235" s="83"/>
      <c r="Q235" s="83"/>
      <c r="R235" s="83"/>
      <c r="S235" s="80"/>
      <c r="T235" s="80"/>
      <c r="U235" s="83"/>
      <c r="V235" s="83"/>
      <c r="W235" s="83"/>
      <c r="X235" s="83"/>
      <c r="Y235" s="83"/>
      <c r="Z235" s="83"/>
      <c r="AA235" s="84"/>
      <c r="AB235" s="83"/>
      <c r="AC235" s="80"/>
      <c r="AD235" s="80"/>
      <c r="AE235" s="80"/>
      <c r="AF235" s="80"/>
      <c r="AG235" s="80"/>
      <c r="AH235" s="80"/>
      <c r="AI235" s="80"/>
      <c r="AJ235" s="80"/>
      <c r="AK235" s="80"/>
      <c r="AL235" s="80"/>
      <c r="AM235" s="80"/>
      <c r="AN235" s="80"/>
      <c r="AO235" s="80"/>
      <c r="AP235" s="80"/>
      <c r="AQ235" s="80"/>
      <c r="AR235" s="80"/>
    </row>
    <row r="236" spans="4:44" ht="15.75" customHeight="1">
      <c r="D236" s="80"/>
      <c r="E236" s="80"/>
      <c r="F236" s="82"/>
      <c r="G236" s="80"/>
      <c r="H236" s="80"/>
      <c r="I236" s="80"/>
      <c r="J236" s="80"/>
      <c r="K236" s="83"/>
      <c r="L236" s="83"/>
      <c r="M236" s="83"/>
      <c r="N236" s="83"/>
      <c r="O236" s="83"/>
      <c r="P236" s="83"/>
      <c r="Q236" s="83"/>
      <c r="R236" s="83"/>
      <c r="S236" s="80"/>
      <c r="T236" s="80"/>
      <c r="U236" s="83"/>
      <c r="V236" s="83"/>
      <c r="W236" s="83"/>
      <c r="X236" s="83"/>
      <c r="Y236" s="83"/>
      <c r="Z236" s="83"/>
      <c r="AA236" s="84"/>
      <c r="AB236" s="83"/>
      <c r="AC236" s="80"/>
      <c r="AD236" s="80"/>
      <c r="AE236" s="80"/>
      <c r="AF236" s="80"/>
      <c r="AG236" s="80"/>
      <c r="AH236" s="80"/>
      <c r="AI236" s="80"/>
      <c r="AJ236" s="80"/>
      <c r="AK236" s="80"/>
      <c r="AL236" s="80"/>
      <c r="AM236" s="80"/>
      <c r="AN236" s="80"/>
      <c r="AO236" s="80"/>
      <c r="AP236" s="80"/>
      <c r="AQ236" s="80"/>
      <c r="AR236" s="80"/>
    </row>
    <row r="237" spans="4:44" ht="15.75" customHeight="1">
      <c r="D237" s="80"/>
      <c r="E237" s="80"/>
      <c r="F237" s="82"/>
      <c r="G237" s="80"/>
      <c r="H237" s="80"/>
      <c r="I237" s="80"/>
      <c r="J237" s="80"/>
      <c r="K237" s="83"/>
      <c r="L237" s="83"/>
      <c r="M237" s="83"/>
      <c r="N237" s="83"/>
      <c r="O237" s="83"/>
      <c r="P237" s="83"/>
      <c r="Q237" s="83"/>
      <c r="R237" s="83"/>
      <c r="S237" s="80"/>
      <c r="T237" s="80"/>
      <c r="U237" s="83"/>
      <c r="V237" s="83"/>
      <c r="W237" s="83"/>
      <c r="X237" s="83"/>
      <c r="Y237" s="83"/>
      <c r="Z237" s="83"/>
      <c r="AA237" s="84"/>
      <c r="AB237" s="83"/>
      <c r="AC237" s="80"/>
      <c r="AD237" s="80"/>
      <c r="AE237" s="80"/>
      <c r="AF237" s="80"/>
      <c r="AG237" s="80"/>
      <c r="AH237" s="80"/>
      <c r="AI237" s="80"/>
      <c r="AJ237" s="80"/>
      <c r="AK237" s="80"/>
      <c r="AL237" s="80"/>
      <c r="AM237" s="80"/>
      <c r="AN237" s="80"/>
      <c r="AO237" s="80"/>
      <c r="AP237" s="80"/>
      <c r="AQ237" s="80"/>
      <c r="AR237" s="80"/>
    </row>
    <row r="238" spans="4:44" ht="15.75" customHeight="1">
      <c r="D238" s="80"/>
      <c r="E238" s="80"/>
      <c r="F238" s="82"/>
      <c r="G238" s="80"/>
      <c r="H238" s="80"/>
      <c r="I238" s="80"/>
      <c r="J238" s="80"/>
      <c r="K238" s="83"/>
      <c r="L238" s="83"/>
      <c r="M238" s="83"/>
      <c r="N238" s="83"/>
      <c r="O238" s="83"/>
      <c r="P238" s="83"/>
      <c r="Q238" s="83"/>
      <c r="R238" s="83"/>
      <c r="S238" s="80"/>
      <c r="T238" s="80"/>
      <c r="U238" s="83"/>
      <c r="V238" s="83"/>
      <c r="W238" s="83"/>
      <c r="X238" s="83"/>
      <c r="Y238" s="83"/>
      <c r="Z238" s="83"/>
      <c r="AA238" s="84"/>
      <c r="AB238" s="83"/>
      <c r="AC238" s="80"/>
      <c r="AD238" s="80"/>
      <c r="AE238" s="80"/>
      <c r="AF238" s="80"/>
      <c r="AG238" s="80"/>
      <c r="AH238" s="80"/>
      <c r="AI238" s="80"/>
      <c r="AJ238" s="80"/>
      <c r="AK238" s="80"/>
      <c r="AL238" s="80"/>
      <c r="AM238" s="80"/>
      <c r="AN238" s="80"/>
      <c r="AO238" s="80"/>
      <c r="AP238" s="80"/>
      <c r="AQ238" s="80"/>
      <c r="AR238" s="80"/>
    </row>
    <row r="239" spans="4:44" ht="15.75" customHeight="1"/>
    <row r="240" spans="4: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spans="3:12" ht="15.75" customHeight="1"/>
    <row r="322" spans="3:12" ht="15.75" customHeight="1"/>
    <row r="323" spans="3:12" ht="15.75" customHeight="1"/>
    <row r="324" spans="3:12" ht="15.75" customHeight="1"/>
    <row r="325" spans="3:12" customFormat="1" ht="15.75" customHeight="1">
      <c r="C325" s="66" t="s">
        <v>5</v>
      </c>
      <c r="D325" s="67"/>
      <c r="E325" s="67">
        <v>10</v>
      </c>
      <c r="F325" s="67">
        <v>4</v>
      </c>
      <c r="G325" s="66">
        <v>2</v>
      </c>
      <c r="H325" s="66" t="s">
        <v>540</v>
      </c>
      <c r="I325" s="67">
        <v>100</v>
      </c>
      <c r="J325" s="72">
        <v>20</v>
      </c>
      <c r="K325" s="67" t="s">
        <v>541</v>
      </c>
      <c r="L325" s="67" t="s">
        <v>542</v>
      </c>
    </row>
    <row r="326" spans="3:12" customFormat="1" ht="15.75" customHeight="1">
      <c r="C326" s="67" t="s">
        <v>9</v>
      </c>
      <c r="D326" s="67" t="s">
        <v>5</v>
      </c>
      <c r="E326" s="67">
        <v>6</v>
      </c>
      <c r="F326" s="67">
        <v>3</v>
      </c>
      <c r="G326" s="66">
        <v>4</v>
      </c>
      <c r="H326" s="66" t="s">
        <v>540</v>
      </c>
      <c r="I326" s="67">
        <v>60</v>
      </c>
      <c r="J326" s="71">
        <v>40</v>
      </c>
      <c r="K326" s="67" t="s">
        <v>543</v>
      </c>
      <c r="L326" s="67" t="s">
        <v>542</v>
      </c>
    </row>
    <row r="327" spans="3:12" customFormat="1" ht="15.75" customHeight="1">
      <c r="C327" s="67" t="s">
        <v>13</v>
      </c>
      <c r="D327" s="67" t="s">
        <v>6</v>
      </c>
      <c r="E327" s="67">
        <v>2</v>
      </c>
      <c r="F327" s="67">
        <v>2</v>
      </c>
      <c r="G327" s="66">
        <v>6</v>
      </c>
      <c r="H327" s="66" t="s">
        <v>544</v>
      </c>
      <c r="I327" s="67">
        <v>25</v>
      </c>
      <c r="J327" s="71">
        <v>50</v>
      </c>
      <c r="K327" s="67" t="s">
        <v>543</v>
      </c>
      <c r="L327" s="67" t="s">
        <v>542</v>
      </c>
    </row>
    <row r="328" spans="3:12" customFormat="1" ht="15.75" customHeight="1">
      <c r="C328" s="67" t="s">
        <v>17</v>
      </c>
      <c r="D328" s="67" t="s">
        <v>10</v>
      </c>
      <c r="E328" s="67" t="s">
        <v>545</v>
      </c>
      <c r="F328" s="67">
        <v>1</v>
      </c>
      <c r="G328" s="66">
        <v>8</v>
      </c>
      <c r="H328" s="66" t="s">
        <v>544</v>
      </c>
      <c r="I328" s="67">
        <v>10</v>
      </c>
      <c r="J328" s="71">
        <v>60</v>
      </c>
      <c r="K328" s="67" t="s">
        <v>543</v>
      </c>
      <c r="L328" s="67" t="s">
        <v>542</v>
      </c>
    </row>
    <row r="329" spans="3:12" customFormat="1" ht="15.75" customHeight="1">
      <c r="C329" s="67" t="s">
        <v>20</v>
      </c>
      <c r="D329" s="67" t="s">
        <v>14</v>
      </c>
      <c r="E329" s="67"/>
      <c r="F329" s="67"/>
      <c r="G329" s="66">
        <v>10</v>
      </c>
      <c r="H329" s="66" t="s">
        <v>546</v>
      </c>
      <c r="I329" s="67"/>
      <c r="J329" s="71">
        <v>80</v>
      </c>
      <c r="K329" s="67" t="s">
        <v>543</v>
      </c>
      <c r="L329" s="67" t="s">
        <v>542</v>
      </c>
    </row>
    <row r="330" spans="3:12" customFormat="1" ht="15.75" customHeight="1">
      <c r="C330" s="67" t="s">
        <v>23</v>
      </c>
      <c r="D330" s="67" t="s">
        <v>547</v>
      </c>
      <c r="E330" s="67"/>
      <c r="F330" s="67"/>
      <c r="G330" s="66">
        <v>12</v>
      </c>
      <c r="H330" s="66" t="s">
        <v>546</v>
      </c>
      <c r="I330" s="67"/>
      <c r="J330" s="71">
        <v>100</v>
      </c>
      <c r="K330" s="67" t="s">
        <v>543</v>
      </c>
      <c r="L330" s="67" t="s">
        <v>542</v>
      </c>
    </row>
    <row r="331" spans="3:12" customFormat="1" ht="15.75" customHeight="1">
      <c r="C331" s="67" t="s">
        <v>548</v>
      </c>
      <c r="D331" s="67"/>
      <c r="E331" s="67"/>
      <c r="F331" s="67"/>
      <c r="G331" s="66"/>
      <c r="H331" s="66"/>
      <c r="I331" s="67"/>
      <c r="J331" s="71"/>
      <c r="K331" s="67"/>
      <c r="L331" s="67"/>
    </row>
    <row r="332" spans="3:12" customFormat="1" ht="15.75" customHeight="1">
      <c r="C332" s="67" t="s">
        <v>26</v>
      </c>
      <c r="D332" s="67" t="s">
        <v>18</v>
      </c>
      <c r="E332" s="67"/>
      <c r="F332" s="67"/>
      <c r="G332" s="66">
        <v>18</v>
      </c>
      <c r="H332" s="66" t="s">
        <v>546</v>
      </c>
      <c r="I332" s="67"/>
      <c r="J332" s="71">
        <v>120</v>
      </c>
      <c r="K332" s="67" t="s">
        <v>543</v>
      </c>
      <c r="L332" s="67" t="s">
        <v>542</v>
      </c>
    </row>
    <row r="333" spans="3:12" customFormat="1" ht="15.75" customHeight="1">
      <c r="C333" s="67"/>
      <c r="D333" s="67" t="s">
        <v>21</v>
      </c>
      <c r="E333" s="67"/>
      <c r="F333" s="67"/>
      <c r="G333" s="66">
        <v>20</v>
      </c>
      <c r="H333" s="66" t="s">
        <v>546</v>
      </c>
      <c r="I333" s="67"/>
      <c r="J333" s="70">
        <v>150</v>
      </c>
      <c r="K333" s="67" t="s">
        <v>549</v>
      </c>
      <c r="L333" s="67" t="s">
        <v>550</v>
      </c>
    </row>
    <row r="334" spans="3:12" customFormat="1" ht="15.75" customHeight="1">
      <c r="C334" s="67"/>
      <c r="D334" s="67" t="s">
        <v>148</v>
      </c>
      <c r="E334" s="67"/>
      <c r="F334" s="67"/>
      <c r="G334" s="66">
        <v>24</v>
      </c>
      <c r="H334" s="66" t="s">
        <v>551</v>
      </c>
      <c r="I334" s="67"/>
      <c r="J334" s="70">
        <v>200</v>
      </c>
      <c r="K334" s="67" t="s">
        <v>549</v>
      </c>
      <c r="L334" s="67" t="s">
        <v>550</v>
      </c>
    </row>
    <row r="335" spans="3:12" customFormat="1" ht="15.75" customHeight="1">
      <c r="C335" s="67"/>
      <c r="D335" s="67" t="s">
        <v>27</v>
      </c>
      <c r="E335" s="67"/>
      <c r="F335" s="67"/>
      <c r="G335" s="66">
        <v>30</v>
      </c>
      <c r="H335" s="66" t="s">
        <v>551</v>
      </c>
      <c r="I335" s="67"/>
      <c r="J335" s="70">
        <v>240</v>
      </c>
      <c r="K335" s="67" t="s">
        <v>549</v>
      </c>
      <c r="L335" s="67" t="s">
        <v>550</v>
      </c>
    </row>
    <row r="336" spans="3:12" customFormat="1" ht="15.75" customHeight="1">
      <c r="C336" s="67"/>
      <c r="D336" s="67" t="s">
        <v>9</v>
      </c>
      <c r="E336" s="67"/>
      <c r="F336" s="67"/>
      <c r="G336" s="66">
        <v>40</v>
      </c>
      <c r="H336" s="66" t="s">
        <v>551</v>
      </c>
      <c r="I336" s="67"/>
      <c r="J336" s="70">
        <v>250</v>
      </c>
      <c r="K336" s="67" t="s">
        <v>549</v>
      </c>
      <c r="L336" s="67" t="s">
        <v>550</v>
      </c>
    </row>
    <row r="337" spans="3:12" customFormat="1" ht="15.75" customHeight="1">
      <c r="C337" s="67"/>
      <c r="D337" s="67" t="s">
        <v>552</v>
      </c>
      <c r="E337" s="67"/>
      <c r="F337" s="67"/>
      <c r="G337" s="67"/>
      <c r="H337" s="67"/>
      <c r="I337" s="67"/>
      <c r="J337" s="70">
        <v>360</v>
      </c>
      <c r="K337" s="67" t="s">
        <v>549</v>
      </c>
      <c r="L337" s="67" t="s">
        <v>550</v>
      </c>
    </row>
    <row r="338" spans="3:12" customFormat="1" ht="15.75" customHeight="1">
      <c r="C338" s="68"/>
      <c r="D338" s="68" t="s">
        <v>39</v>
      </c>
      <c r="E338" s="67"/>
      <c r="F338" s="67"/>
      <c r="G338" s="67"/>
      <c r="H338" s="67"/>
      <c r="I338" s="67"/>
      <c r="J338" s="70">
        <v>400</v>
      </c>
      <c r="K338" s="67" t="s">
        <v>549</v>
      </c>
      <c r="L338" s="67" t="s">
        <v>550</v>
      </c>
    </row>
    <row r="339" spans="3:12" customFormat="1" ht="15.75" customHeight="1">
      <c r="C339" s="68"/>
      <c r="D339" s="68" t="s">
        <v>553</v>
      </c>
      <c r="E339" s="67"/>
      <c r="F339" s="67"/>
      <c r="G339" s="67"/>
      <c r="H339" s="67"/>
      <c r="I339" s="67"/>
      <c r="J339" s="70">
        <v>480</v>
      </c>
      <c r="K339" s="67" t="s">
        <v>549</v>
      </c>
      <c r="L339" s="67" t="s">
        <v>550</v>
      </c>
    </row>
    <row r="340" spans="3:12" customFormat="1" ht="15.75" customHeight="1">
      <c r="C340" s="68"/>
      <c r="D340" s="68" t="s">
        <v>43</v>
      </c>
      <c r="E340" s="67"/>
      <c r="F340" s="67"/>
      <c r="G340" s="67"/>
      <c r="H340" s="67"/>
      <c r="I340" s="67"/>
      <c r="J340" s="70">
        <v>500</v>
      </c>
      <c r="K340" s="67" t="s">
        <v>549</v>
      </c>
      <c r="L340" s="67" t="s">
        <v>550</v>
      </c>
    </row>
    <row r="341" spans="3:12" customFormat="1" ht="15.75" customHeight="1">
      <c r="C341" s="68"/>
      <c r="D341" s="68" t="s">
        <v>45</v>
      </c>
      <c r="E341" s="67"/>
      <c r="F341" s="67"/>
      <c r="G341" s="67"/>
      <c r="H341" s="67"/>
      <c r="I341" s="67"/>
      <c r="J341" s="69">
        <v>600</v>
      </c>
      <c r="K341" s="67" t="s">
        <v>554</v>
      </c>
      <c r="L341" s="67" t="s">
        <v>550</v>
      </c>
    </row>
    <row r="342" spans="3:12" customFormat="1" ht="15.75" customHeight="1">
      <c r="C342" s="68"/>
      <c r="D342" s="68" t="s">
        <v>555</v>
      </c>
      <c r="E342" s="67"/>
      <c r="F342" s="67"/>
      <c r="G342" s="67"/>
      <c r="H342" s="67"/>
      <c r="I342" s="67"/>
      <c r="J342" s="69">
        <v>800</v>
      </c>
      <c r="K342" s="67" t="s">
        <v>554</v>
      </c>
      <c r="L342" s="67" t="s">
        <v>550</v>
      </c>
    </row>
    <row r="343" spans="3:12" customFormat="1" ht="15.75" customHeight="1">
      <c r="C343" s="68"/>
      <c r="D343" s="68" t="s">
        <v>354</v>
      </c>
      <c r="E343" s="67"/>
      <c r="F343" s="67"/>
      <c r="G343" s="67"/>
      <c r="H343" s="67"/>
      <c r="I343" s="67"/>
      <c r="J343" s="69">
        <v>1000</v>
      </c>
      <c r="K343" s="67" t="s">
        <v>554</v>
      </c>
      <c r="L343" s="67" t="s">
        <v>550</v>
      </c>
    </row>
    <row r="344" spans="3:12" customFormat="1" ht="15.75" customHeight="1">
      <c r="C344" s="68"/>
      <c r="D344" s="68"/>
      <c r="E344" s="67"/>
      <c r="F344" s="67"/>
      <c r="G344" s="67"/>
      <c r="H344" s="67"/>
      <c r="I344" s="67"/>
      <c r="J344" s="69">
        <v>1200</v>
      </c>
      <c r="K344" s="67" t="s">
        <v>554</v>
      </c>
      <c r="L344" s="67" t="s">
        <v>550</v>
      </c>
    </row>
    <row r="345" spans="3:12" customFormat="1" ht="15.75" customHeight="1">
      <c r="C345" s="68"/>
      <c r="D345" s="68" t="s">
        <v>13</v>
      </c>
      <c r="E345" s="67"/>
      <c r="F345" s="67"/>
      <c r="G345" s="67"/>
      <c r="H345" s="67"/>
      <c r="I345" s="67"/>
      <c r="J345" s="69">
        <v>1440</v>
      </c>
      <c r="K345" s="67" t="s">
        <v>554</v>
      </c>
      <c r="L345" s="67" t="s">
        <v>550</v>
      </c>
    </row>
    <row r="346" spans="3:12" customFormat="1" ht="15.75" customHeight="1">
      <c r="C346" s="68"/>
      <c r="D346" s="68" t="s">
        <v>556</v>
      </c>
      <c r="E346" s="67"/>
      <c r="F346" s="67"/>
      <c r="G346" s="67"/>
      <c r="H346" s="67"/>
      <c r="I346" s="67"/>
      <c r="J346" s="69">
        <v>2000</v>
      </c>
      <c r="K346" s="67" t="s">
        <v>554</v>
      </c>
      <c r="L346" s="67" t="s">
        <v>550</v>
      </c>
    </row>
    <row r="347" spans="3:12" customFormat="1" ht="15.75" customHeight="1">
      <c r="C347" s="68"/>
      <c r="D347" s="68" t="s">
        <v>51</v>
      </c>
      <c r="E347" s="67"/>
      <c r="F347" s="67"/>
      <c r="G347" s="67"/>
      <c r="H347" s="67"/>
      <c r="I347" s="67"/>
      <c r="J347" s="69">
        <v>2400</v>
      </c>
      <c r="K347" s="67" t="s">
        <v>554</v>
      </c>
      <c r="L347" s="67" t="s">
        <v>550</v>
      </c>
    </row>
    <row r="348" spans="3:12" customFormat="1" ht="15.75" customHeight="1">
      <c r="C348" s="68"/>
      <c r="D348" s="68" t="s">
        <v>54</v>
      </c>
      <c r="E348" s="67"/>
      <c r="F348" s="67"/>
      <c r="G348" s="67"/>
      <c r="H348" s="67"/>
      <c r="I348" s="67"/>
      <c r="J348" s="69">
        <v>4000</v>
      </c>
      <c r="K348" s="67" t="s">
        <v>554</v>
      </c>
      <c r="L348" s="67" t="s">
        <v>550</v>
      </c>
    </row>
    <row r="349" spans="3:12" customFormat="1" ht="15.75" customHeight="1">
      <c r="C349" s="68"/>
      <c r="D349" s="68" t="s">
        <v>557</v>
      </c>
      <c r="E349" s="67"/>
      <c r="F349" s="67"/>
      <c r="G349" s="67"/>
      <c r="H349" s="67"/>
      <c r="I349" s="67"/>
      <c r="J349" s="67"/>
      <c r="K349" s="67"/>
      <c r="L349" s="67"/>
    </row>
    <row r="350" spans="3:12" customFormat="1" ht="15.75" customHeight="1">
      <c r="C350" s="68"/>
      <c r="D350" s="68" t="s">
        <v>558</v>
      </c>
      <c r="E350" s="67"/>
      <c r="F350" s="67"/>
      <c r="G350" s="67"/>
      <c r="H350" s="67"/>
      <c r="I350" s="67"/>
      <c r="J350" s="67"/>
      <c r="K350" s="67"/>
      <c r="L350" s="67"/>
    </row>
    <row r="351" spans="3:12" customFormat="1" ht="15.75" customHeight="1">
      <c r="C351" s="67"/>
      <c r="D351" s="68" t="s">
        <v>559</v>
      </c>
      <c r="E351" s="67"/>
      <c r="F351" s="67"/>
      <c r="G351" s="67"/>
      <c r="H351" s="67"/>
      <c r="I351" s="67"/>
      <c r="J351" s="67"/>
      <c r="K351" s="67"/>
      <c r="L351" s="67"/>
    </row>
    <row r="352" spans="3:12" customFormat="1" ht="15.75" customHeight="1">
      <c r="C352" s="67"/>
      <c r="D352" s="68" t="s">
        <v>560</v>
      </c>
      <c r="E352" s="67"/>
      <c r="F352" s="67"/>
      <c r="G352" s="67"/>
      <c r="H352" s="67"/>
      <c r="I352" s="67"/>
      <c r="J352" s="67"/>
      <c r="K352" s="67"/>
      <c r="L352" s="67"/>
    </row>
    <row r="353" spans="3:12" customFormat="1" ht="15.75" customHeight="1">
      <c r="C353" s="67"/>
      <c r="D353" s="68" t="s">
        <v>561</v>
      </c>
      <c r="E353" s="67"/>
      <c r="F353" s="67"/>
      <c r="G353" s="67"/>
      <c r="H353" s="67"/>
      <c r="I353" s="67"/>
      <c r="J353" s="67"/>
      <c r="K353" s="67"/>
      <c r="L353" s="67"/>
    </row>
    <row r="354" spans="3:12" customFormat="1" ht="15.75" customHeight="1">
      <c r="C354" s="67"/>
      <c r="D354" s="68" t="s">
        <v>438</v>
      </c>
      <c r="E354" s="67"/>
      <c r="F354" s="67"/>
      <c r="G354" s="67"/>
      <c r="H354" s="67"/>
      <c r="I354" s="67"/>
      <c r="J354" s="67"/>
      <c r="K354" s="67"/>
      <c r="L354" s="67"/>
    </row>
    <row r="355" spans="3:12" customFormat="1" ht="15.75" customHeight="1">
      <c r="C355" s="67"/>
      <c r="D355" s="68" t="s">
        <v>562</v>
      </c>
      <c r="E355" s="67"/>
      <c r="F355" s="67"/>
      <c r="G355" s="67"/>
      <c r="H355" s="67"/>
      <c r="I355" s="67"/>
      <c r="J355" s="67"/>
      <c r="K355" s="67"/>
      <c r="L355" s="67"/>
    </row>
    <row r="356" spans="3:12" customFormat="1" ht="15.75" customHeight="1">
      <c r="C356" s="67"/>
      <c r="D356" s="68" t="s">
        <v>563</v>
      </c>
      <c r="E356" s="67"/>
      <c r="F356" s="67"/>
      <c r="G356" s="67"/>
      <c r="H356" s="67"/>
      <c r="I356" s="67"/>
      <c r="J356" s="67"/>
      <c r="K356" s="67"/>
      <c r="L356" s="67"/>
    </row>
    <row r="357" spans="3:12" customFormat="1" ht="15.75" customHeight="1">
      <c r="C357" s="67"/>
      <c r="D357" s="68" t="s">
        <v>564</v>
      </c>
      <c r="E357" s="67"/>
      <c r="F357" s="67"/>
      <c r="G357" s="67"/>
      <c r="H357" s="67"/>
      <c r="I357" s="67"/>
      <c r="J357" s="67"/>
      <c r="K357" s="67"/>
      <c r="L357" s="67"/>
    </row>
    <row r="358" spans="3:12" customFormat="1" ht="15.75" customHeight="1">
      <c r="C358" s="67"/>
      <c r="D358" s="68" t="s">
        <v>565</v>
      </c>
      <c r="E358" s="67"/>
      <c r="F358" s="67"/>
      <c r="G358" s="67"/>
      <c r="H358" s="67"/>
      <c r="I358" s="67"/>
      <c r="J358" s="67"/>
      <c r="K358" s="67"/>
      <c r="L358" s="67"/>
    </row>
    <row r="359" spans="3:12" customFormat="1" ht="15.75" customHeight="1">
      <c r="C359" s="67"/>
      <c r="D359" s="68" t="s">
        <v>20</v>
      </c>
      <c r="E359" s="67"/>
      <c r="F359" s="67"/>
      <c r="G359" s="67"/>
      <c r="H359" s="67"/>
      <c r="I359" s="67"/>
      <c r="J359" s="67"/>
      <c r="K359" s="67"/>
      <c r="L359" s="67"/>
    </row>
    <row r="360" spans="3:12" customFormat="1" ht="15.75" customHeight="1">
      <c r="C360" s="67"/>
      <c r="D360" s="68" t="s">
        <v>29</v>
      </c>
      <c r="E360" s="67"/>
      <c r="F360" s="67"/>
      <c r="G360" s="67"/>
      <c r="H360" s="67"/>
      <c r="I360" s="67"/>
      <c r="J360" s="67"/>
      <c r="K360" s="67"/>
      <c r="L360" s="67"/>
    </row>
    <row r="361" spans="3:12" customFormat="1" ht="15.75" customHeight="1">
      <c r="C361" s="67"/>
      <c r="D361" s="68" t="s">
        <v>31</v>
      </c>
      <c r="E361" s="67"/>
      <c r="F361" s="67"/>
      <c r="G361" s="67"/>
      <c r="H361" s="67"/>
      <c r="I361" s="67"/>
      <c r="J361" s="67"/>
      <c r="K361" s="67"/>
      <c r="L361" s="67"/>
    </row>
    <row r="362" spans="3:12" customFormat="1" ht="15.75" customHeight="1">
      <c r="C362" s="67"/>
      <c r="D362" s="68" t="s">
        <v>33</v>
      </c>
      <c r="E362" s="67"/>
      <c r="F362" s="67"/>
      <c r="G362" s="67"/>
      <c r="H362" s="67"/>
      <c r="I362" s="67"/>
      <c r="J362" s="67"/>
      <c r="K362" s="67"/>
      <c r="L362" s="67"/>
    </row>
    <row r="363" spans="3:12" customFormat="1" ht="15.75" customHeight="1">
      <c r="C363" s="67"/>
      <c r="D363" s="68" t="s">
        <v>566</v>
      </c>
      <c r="E363" s="67"/>
      <c r="F363" s="67"/>
      <c r="G363" s="67"/>
      <c r="H363" s="67"/>
      <c r="I363" s="67"/>
      <c r="J363" s="67"/>
      <c r="K363" s="67"/>
      <c r="L363" s="67"/>
    </row>
    <row r="364" spans="3:12" customFormat="1" ht="15.75" customHeight="1">
      <c r="C364" s="67"/>
      <c r="D364" s="68" t="s">
        <v>23</v>
      </c>
      <c r="E364" s="67"/>
      <c r="F364" s="67"/>
      <c r="G364" s="67"/>
      <c r="H364" s="67"/>
      <c r="I364" s="67"/>
      <c r="J364" s="67"/>
      <c r="K364" s="67"/>
      <c r="L364" s="67"/>
    </row>
    <row r="365" spans="3:12" customFormat="1" ht="15.75" customHeight="1">
      <c r="C365" s="67"/>
      <c r="D365" s="68" t="s">
        <v>567</v>
      </c>
      <c r="E365" s="67"/>
      <c r="F365" s="67"/>
      <c r="G365" s="67"/>
      <c r="H365" s="67"/>
      <c r="I365" s="67"/>
      <c r="J365" s="67"/>
      <c r="K365" s="67"/>
      <c r="L365" s="67"/>
    </row>
    <row r="366" spans="3:12" customFormat="1" ht="15.75" customHeight="1">
      <c r="C366" s="67"/>
      <c r="D366" s="68" t="s">
        <v>568</v>
      </c>
      <c r="E366" s="67"/>
      <c r="F366" s="67"/>
      <c r="G366" s="67"/>
      <c r="H366" s="67"/>
      <c r="I366" s="67"/>
      <c r="J366" s="67"/>
      <c r="K366" s="67"/>
      <c r="L366" s="67"/>
    </row>
    <row r="367" spans="3:12" customFormat="1" ht="15.75" customHeight="1">
      <c r="C367" s="67"/>
      <c r="D367" s="68" t="s">
        <v>569</v>
      </c>
      <c r="E367" s="67"/>
      <c r="F367" s="67"/>
      <c r="G367" s="67"/>
      <c r="H367" s="67"/>
      <c r="I367" s="67"/>
      <c r="J367" s="67"/>
      <c r="K367" s="67"/>
      <c r="L367" s="67"/>
    </row>
    <row r="368" spans="3:12" customFormat="1" ht="15.75" customHeight="1">
      <c r="C368" s="67"/>
      <c r="D368" s="68" t="s">
        <v>570</v>
      </c>
      <c r="E368" s="67"/>
      <c r="F368" s="67"/>
      <c r="G368" s="67"/>
      <c r="H368" s="67"/>
      <c r="I368" s="67"/>
      <c r="J368" s="67"/>
      <c r="K368" s="67"/>
      <c r="L368" s="67"/>
    </row>
    <row r="369" spans="3:12" customFormat="1" ht="15.75" customHeight="1">
      <c r="C369" s="67"/>
      <c r="D369" s="68" t="s">
        <v>571</v>
      </c>
      <c r="E369" s="67"/>
      <c r="F369" s="67"/>
      <c r="G369" s="67"/>
      <c r="H369" s="67"/>
      <c r="I369" s="67"/>
      <c r="J369" s="67"/>
      <c r="K369" s="67"/>
      <c r="L369" s="67"/>
    </row>
    <row r="370" spans="3:12" customFormat="1" ht="15.75" customHeight="1">
      <c r="C370" s="67"/>
      <c r="D370" s="68" t="s">
        <v>572</v>
      </c>
      <c r="E370" s="67"/>
      <c r="F370" s="67"/>
      <c r="G370" s="67"/>
      <c r="H370" s="67"/>
      <c r="I370" s="67"/>
      <c r="J370" s="67"/>
      <c r="K370" s="67"/>
      <c r="L370" s="67"/>
    </row>
    <row r="371" spans="3:12" customFormat="1" ht="15.75" customHeight="1">
      <c r="C371" s="67"/>
      <c r="D371" s="68" t="s">
        <v>573</v>
      </c>
      <c r="E371" s="67"/>
      <c r="F371" s="67"/>
      <c r="G371" s="67"/>
      <c r="H371" s="67"/>
      <c r="I371" s="67"/>
      <c r="J371" s="67"/>
      <c r="K371" s="67"/>
      <c r="L371" s="67"/>
    </row>
    <row r="372" spans="3:12" customFormat="1" ht="15.75" customHeight="1">
      <c r="C372" s="67"/>
      <c r="D372" s="68" t="s">
        <v>574</v>
      </c>
      <c r="E372" s="67"/>
      <c r="F372" s="67"/>
      <c r="G372" s="67"/>
      <c r="H372" s="67"/>
      <c r="I372" s="67"/>
      <c r="J372" s="67"/>
      <c r="K372" s="67"/>
      <c r="L372" s="67"/>
    </row>
    <row r="373" spans="3:12" customFormat="1" ht="15.75" customHeight="1">
      <c r="C373" s="67"/>
      <c r="D373" s="68" t="s">
        <v>575</v>
      </c>
      <c r="E373" s="67"/>
      <c r="F373" s="67"/>
      <c r="G373" s="67"/>
      <c r="H373" s="67"/>
      <c r="I373" s="67"/>
      <c r="J373" s="67"/>
      <c r="K373" s="67"/>
      <c r="L373" s="67"/>
    </row>
    <row r="374" spans="3:12" customFormat="1" ht="15.75" customHeight="1">
      <c r="C374" s="67"/>
      <c r="D374" s="68" t="s">
        <v>576</v>
      </c>
      <c r="E374" s="67"/>
      <c r="F374" s="67"/>
      <c r="G374" s="67"/>
      <c r="H374" s="67"/>
      <c r="I374" s="67"/>
      <c r="J374" s="67"/>
      <c r="K374" s="67"/>
      <c r="L374" s="67"/>
    </row>
    <row r="375" spans="3:12" customFormat="1" ht="15.75" customHeight="1">
      <c r="C375" s="67"/>
      <c r="D375" s="68" t="s">
        <v>548</v>
      </c>
      <c r="E375" s="67"/>
      <c r="F375" s="67"/>
      <c r="G375" s="67"/>
      <c r="H375" s="67"/>
      <c r="I375" s="67"/>
      <c r="J375" s="67"/>
      <c r="K375" s="67"/>
      <c r="L375" s="67"/>
    </row>
    <row r="376" spans="3:12" customFormat="1" ht="15.75" customHeight="1">
      <c r="C376" s="67"/>
      <c r="D376" s="68" t="s">
        <v>577</v>
      </c>
      <c r="E376" s="67"/>
      <c r="F376" s="67"/>
      <c r="G376" s="67"/>
      <c r="H376" s="67"/>
      <c r="I376" s="67"/>
      <c r="J376" s="67"/>
      <c r="K376" s="67"/>
      <c r="L376" s="67"/>
    </row>
    <row r="377" spans="3:12" customFormat="1" ht="15.75" customHeight="1">
      <c r="C377" s="67"/>
      <c r="D377" s="68" t="s">
        <v>578</v>
      </c>
      <c r="E377" s="67"/>
      <c r="F377" s="67"/>
      <c r="G377" s="67"/>
      <c r="H377" s="67"/>
      <c r="I377" s="67"/>
      <c r="J377" s="67"/>
      <c r="K377" s="67"/>
      <c r="L377" s="67"/>
    </row>
    <row r="378" spans="3:12" customFormat="1" ht="15.75" customHeight="1">
      <c r="C378" s="67"/>
      <c r="D378" s="68" t="s">
        <v>579</v>
      </c>
      <c r="E378" s="67"/>
      <c r="F378" s="67"/>
      <c r="G378" s="67"/>
      <c r="H378" s="67"/>
      <c r="I378" s="67"/>
      <c r="J378" s="67"/>
      <c r="K378" s="67"/>
      <c r="L378" s="67"/>
    </row>
    <row r="379" spans="3:12" customFormat="1" ht="15.75" customHeight="1">
      <c r="C379" s="67"/>
      <c r="D379" s="68" t="s">
        <v>26</v>
      </c>
      <c r="E379" s="67"/>
      <c r="F379" s="67"/>
      <c r="G379" s="67"/>
      <c r="H379" s="67"/>
      <c r="I379" s="67"/>
      <c r="J379" s="67"/>
      <c r="K379" s="67"/>
      <c r="L379" s="67"/>
    </row>
    <row r="380" spans="3:12" customFormat="1" ht="15.75" customHeight="1">
      <c r="C380" s="67"/>
      <c r="D380" s="68" t="s">
        <v>79</v>
      </c>
      <c r="E380" s="67"/>
      <c r="F380" s="67"/>
      <c r="G380" s="67"/>
      <c r="H380" s="67"/>
      <c r="I380" s="67"/>
      <c r="J380" s="67"/>
      <c r="K380" s="67"/>
      <c r="L380" s="67"/>
    </row>
    <row r="381" spans="3:12" customFormat="1" ht="15.75" customHeight="1">
      <c r="C381" s="67"/>
      <c r="D381" s="68" t="s">
        <v>80</v>
      </c>
      <c r="E381" s="67"/>
      <c r="F381" s="67"/>
      <c r="G381" s="67"/>
      <c r="H381" s="67"/>
      <c r="I381" s="67"/>
      <c r="J381" s="67"/>
      <c r="K381" s="67"/>
      <c r="L381" s="67"/>
    </row>
    <row r="382" spans="3:12" customFormat="1" ht="15.75" customHeight="1">
      <c r="C382" s="67"/>
      <c r="D382" s="68" t="s">
        <v>463</v>
      </c>
      <c r="E382" s="67"/>
      <c r="F382" s="67"/>
      <c r="G382" s="67"/>
      <c r="H382" s="67"/>
      <c r="I382" s="67"/>
      <c r="J382" s="67"/>
      <c r="K382" s="67"/>
      <c r="L382" s="67"/>
    </row>
    <row r="383" spans="3:12" customFormat="1" ht="15.75" customHeight="1">
      <c r="C383" s="67"/>
      <c r="D383" s="68" t="s">
        <v>81</v>
      </c>
      <c r="E383" s="67"/>
      <c r="F383" s="67"/>
      <c r="G383" s="67"/>
      <c r="H383" s="67"/>
      <c r="I383" s="67"/>
      <c r="J383" s="67"/>
      <c r="K383" s="67"/>
      <c r="L383" s="67"/>
    </row>
    <row r="384" spans="3:12" customFormat="1" ht="15.75" customHeight="1">
      <c r="C384" s="67"/>
      <c r="D384" s="68" t="s">
        <v>82</v>
      </c>
      <c r="E384" s="67"/>
      <c r="F384" s="67"/>
      <c r="G384" s="67"/>
      <c r="H384" s="67"/>
      <c r="I384" s="67"/>
      <c r="J384" s="67"/>
      <c r="K384" s="67"/>
      <c r="L384" s="67"/>
    </row>
    <row r="385" spans="3:12" customFormat="1" ht="15.75" customHeight="1">
      <c r="C385" s="67"/>
      <c r="D385" s="68" t="s">
        <v>466</v>
      </c>
      <c r="E385" s="67"/>
      <c r="F385" s="67"/>
      <c r="G385" s="67"/>
      <c r="H385" s="67"/>
      <c r="I385" s="67"/>
      <c r="J385" s="67"/>
      <c r="K385" s="67"/>
      <c r="L385" s="67"/>
    </row>
    <row r="386" spans="3:12" customFormat="1" ht="15.75" customHeight="1">
      <c r="C386" s="67"/>
      <c r="D386" s="68"/>
      <c r="E386" s="67"/>
      <c r="F386" s="67"/>
      <c r="G386" s="67"/>
      <c r="H386" s="67"/>
      <c r="I386" s="67"/>
      <c r="J386" s="67"/>
      <c r="K386" s="67"/>
      <c r="L386" s="67"/>
    </row>
    <row r="387" spans="3:12" customFormat="1" ht="15.75" customHeight="1">
      <c r="C387" s="67"/>
      <c r="D387" s="68"/>
      <c r="E387" s="67"/>
      <c r="F387" s="67"/>
      <c r="G387" s="67"/>
      <c r="H387" s="67"/>
      <c r="I387" s="67"/>
      <c r="J387" s="67"/>
      <c r="K387" s="67"/>
      <c r="L387" s="67"/>
    </row>
    <row r="388" spans="3:12" ht="15.75" customHeight="1"/>
    <row r="389" spans="3:12" ht="15.75" customHeight="1"/>
    <row r="390" spans="3:12" ht="15.75" customHeight="1"/>
    <row r="391" spans="3:12" ht="15.75" customHeight="1"/>
    <row r="392" spans="3:12" ht="15.75" customHeight="1"/>
    <row r="393" spans="3:12" ht="15.75" customHeight="1"/>
    <row r="394" spans="3:12" ht="15.75" customHeight="1"/>
    <row r="395" spans="3:12" ht="15.75" customHeight="1"/>
    <row r="396" spans="3:12" ht="15.75" customHeight="1"/>
    <row r="397" spans="3:12" ht="15.75" customHeight="1"/>
    <row r="398" spans="3:12" ht="15.75" customHeight="1"/>
    <row r="399" spans="3:12" ht="15.75" customHeight="1"/>
    <row r="400" spans="3:12"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autoFilter ref="C8:AV24" xr:uid="{00000000-0009-0000-0000-000013000000}">
    <filterColumn colId="10" showButton="0"/>
    <filterColumn colId="26" showButton="0"/>
    <filterColumn colId="27" showButton="0"/>
    <filterColumn colId="28" showButton="0"/>
    <filterColumn colId="29" showButton="0"/>
  </autoFilter>
  <mergeCells count="64">
    <mergeCell ref="C32:C43"/>
    <mergeCell ref="AG30:AG31"/>
    <mergeCell ref="K31:L31"/>
    <mergeCell ref="M31:N31"/>
    <mergeCell ref="Q31:R31"/>
    <mergeCell ref="T31:U31"/>
    <mergeCell ref="K30:U30"/>
    <mergeCell ref="W30:Y30"/>
    <mergeCell ref="Z30:Z31"/>
    <mergeCell ref="AA30:AA31"/>
    <mergeCell ref="AB30:AF30"/>
    <mergeCell ref="C30:C31"/>
    <mergeCell ref="D30:D31"/>
    <mergeCell ref="E30:F30"/>
    <mergeCell ref="G30:G31"/>
    <mergeCell ref="H30:J30"/>
    <mergeCell ref="AD26:AE26"/>
    <mergeCell ref="V27:W27"/>
    <mergeCell ref="X27:AE27"/>
    <mergeCell ref="AF27:AG27"/>
    <mergeCell ref="C28:D28"/>
    <mergeCell ref="E28:AG28"/>
    <mergeCell ref="C27:D27"/>
    <mergeCell ref="E27:I27"/>
    <mergeCell ref="AF4:AG4"/>
    <mergeCell ref="X4:AE4"/>
    <mergeCell ref="V4:W4"/>
    <mergeCell ref="D6:AG6"/>
    <mergeCell ref="Z7:Z8"/>
    <mergeCell ref="AA7:AA8"/>
    <mergeCell ref="AB7:AF7"/>
    <mergeCell ref="AG7:AG8"/>
    <mergeCell ref="W7:Y7"/>
    <mergeCell ref="C5:D5"/>
    <mergeCell ref="E5:AG5"/>
    <mergeCell ref="C4:D4"/>
    <mergeCell ref="E4:I4"/>
    <mergeCell ref="H7:J7"/>
    <mergeCell ref="M8:N8"/>
    <mergeCell ref="D7:D8"/>
    <mergeCell ref="C2:AG2"/>
    <mergeCell ref="C3:E3"/>
    <mergeCell ref="F3:I3"/>
    <mergeCell ref="J3:L3"/>
    <mergeCell ref="M3:Q3"/>
    <mergeCell ref="R3:U3"/>
    <mergeCell ref="V3:Y3"/>
    <mergeCell ref="AD3:AE3"/>
    <mergeCell ref="G7:G8"/>
    <mergeCell ref="K7:U7"/>
    <mergeCell ref="C9:C24"/>
    <mergeCell ref="D29:AG29"/>
    <mergeCell ref="K8:L8"/>
    <mergeCell ref="Q8:R8"/>
    <mergeCell ref="T8:U8"/>
    <mergeCell ref="C7:C8"/>
    <mergeCell ref="E7:F7"/>
    <mergeCell ref="C25:AG25"/>
    <mergeCell ref="C26:E26"/>
    <mergeCell ref="F26:I26"/>
    <mergeCell ref="J26:L26"/>
    <mergeCell ref="M26:Q26"/>
    <mergeCell ref="R26:U26"/>
    <mergeCell ref="V26:Y26"/>
  </mergeCells>
  <conditionalFormatting sqref="L9:L24">
    <cfRule type="containsText" dxfId="696" priority="52" operator="containsText" text="MUY ALTO">
      <formula>NOT(ISERROR(SEARCH("MUY ALTO",L9)))</formula>
    </cfRule>
    <cfRule type="containsText" dxfId="695" priority="73" operator="containsText" text="BAJO">
      <formula>NOT(ISERROR(SEARCH("BAJO",L9)))</formula>
    </cfRule>
    <cfRule type="containsText" dxfId="694" priority="74" operator="containsText" text="MEDIO">
      <formula>NOT(ISERROR(SEARCH("MEDIO",L9)))</formula>
    </cfRule>
    <cfRule type="containsText" dxfId="693" priority="75" operator="containsText" text="ALTO">
      <formula>NOT(ISERROR(SEARCH("ALTO",L9)))</formula>
    </cfRule>
  </conditionalFormatting>
  <conditionalFormatting sqref="L32">
    <cfRule type="containsText" dxfId="692" priority="12" operator="containsText" text="MUY ALTO">
      <formula>NOT(ISERROR(SEARCH("MUY ALTO",L32)))</formula>
    </cfRule>
    <cfRule type="containsText" dxfId="691" priority="25" operator="containsText" text="BAJO">
      <formula>NOT(ISERROR(SEARCH("BAJO",L32)))</formula>
    </cfRule>
    <cfRule type="containsText" dxfId="690" priority="26" operator="containsText" text="MEDIO">
      <formula>NOT(ISERROR(SEARCH("MEDIO",L32)))</formula>
    </cfRule>
    <cfRule type="containsText" dxfId="689" priority="27" operator="containsText" text="ALTO">
      <formula>NOT(ISERROR(SEARCH("ALTO",L32)))</formula>
    </cfRule>
  </conditionalFormatting>
  <conditionalFormatting sqref="L33:L43">
    <cfRule type="containsText" dxfId="688" priority="28" operator="containsText" text="MUY ALTO">
      <formula>NOT(ISERROR(SEARCH(("MUY ALTO"),(L33))))</formula>
    </cfRule>
    <cfRule type="containsText" dxfId="687" priority="29" operator="containsText" text="BAJO">
      <formula>NOT(ISERROR(SEARCH(("BAJO"),(L33))))</formula>
    </cfRule>
    <cfRule type="containsText" dxfId="686" priority="30" operator="containsText" text="MEDIO">
      <formula>NOT(ISERROR(SEARCH(("MEDIO"),(L33))))</formula>
    </cfRule>
    <cfRule type="containsText" dxfId="685" priority="31" operator="containsText" text="ALTO">
      <formula>NOT(ISERROR(SEARCH(("ALTO"),(L33))))</formula>
    </cfRule>
  </conditionalFormatting>
  <conditionalFormatting sqref="N9:N24">
    <cfRule type="containsText" dxfId="684" priority="69" operator="containsText" text="ESPORADICA">
      <formula>NOT(ISERROR(SEARCH("ESPORADICA",N9)))</formula>
    </cfRule>
    <cfRule type="containsText" dxfId="683" priority="70" operator="containsText" text="OCASIONAL">
      <formula>NOT(ISERROR(SEARCH("OCASIONAL",N9)))</formula>
    </cfRule>
    <cfRule type="containsText" dxfId="682" priority="71" operator="containsText" text="FRECUENTE">
      <formula>NOT(ISERROR(SEARCH("FRECUENTE",N9)))</formula>
    </cfRule>
    <cfRule type="containsText" dxfId="681" priority="72" operator="containsText" text="CONTINUA">
      <formula>NOT(ISERROR(SEARCH("CONTINUA",N9)))</formula>
    </cfRule>
  </conditionalFormatting>
  <conditionalFormatting sqref="N32">
    <cfRule type="containsText" dxfId="680" priority="21" operator="containsText" text="ESPORADICA">
      <formula>NOT(ISERROR(SEARCH("ESPORADICA",N32)))</formula>
    </cfRule>
    <cfRule type="containsText" dxfId="679" priority="22" operator="containsText" text="OCASIONAL">
      <formula>NOT(ISERROR(SEARCH("OCASIONAL",N32)))</formula>
    </cfRule>
    <cfRule type="containsText" dxfId="678" priority="23" operator="containsText" text="FRECUENTE">
      <formula>NOT(ISERROR(SEARCH("FRECUENTE",N32)))</formula>
    </cfRule>
    <cfRule type="containsText" dxfId="677" priority="24" operator="containsText" text="CONTINUA">
      <formula>NOT(ISERROR(SEARCH("CONTINUA",N32)))</formula>
    </cfRule>
  </conditionalFormatting>
  <conditionalFormatting sqref="N33:N43">
    <cfRule type="containsText" dxfId="676" priority="32" operator="containsText" text="ESPORADICA">
      <formula>NOT(ISERROR(SEARCH(("ESPORADICA"),(N33))))</formula>
    </cfRule>
    <cfRule type="containsText" dxfId="675" priority="33" operator="containsText" text="OCASIONAL">
      <formula>NOT(ISERROR(SEARCH(("OCASIONAL"),(N33))))</formula>
    </cfRule>
    <cfRule type="containsText" dxfId="674" priority="34" operator="containsText" text="FRECUENTE">
      <formula>NOT(ISERROR(SEARCH(("FRECUENTE"),(N33))))</formula>
    </cfRule>
    <cfRule type="containsText" dxfId="673" priority="35" operator="containsText" text="CONTINUA">
      <formula>NOT(ISERROR(SEARCH(("CONTINUA"),(N33))))</formula>
    </cfRule>
  </conditionalFormatting>
  <conditionalFormatting sqref="P9:P24">
    <cfRule type="containsText" dxfId="672" priority="65" operator="containsText" text="MUY ALTO">
      <formula>NOT(ISERROR(SEARCH("MUY ALTO",P9)))</formula>
    </cfRule>
    <cfRule type="containsText" dxfId="671" priority="66" operator="containsText" text="ALTO">
      <formula>NOT(ISERROR(SEARCH("ALTO",P9)))</formula>
    </cfRule>
    <cfRule type="containsText" dxfId="670" priority="67" operator="containsText" text="MEDIO">
      <formula>NOT(ISERROR(SEARCH("MEDIO",P9)))</formula>
    </cfRule>
    <cfRule type="containsText" dxfId="669" priority="68" operator="containsText" text="BAJO">
      <formula>NOT(ISERROR(SEARCH("BAJO",P9)))</formula>
    </cfRule>
  </conditionalFormatting>
  <conditionalFormatting sqref="P32">
    <cfRule type="containsText" dxfId="668" priority="17" operator="containsText" text="MUY ALTO">
      <formula>NOT(ISERROR(SEARCH("MUY ALTO",P32)))</formula>
    </cfRule>
    <cfRule type="containsText" dxfId="667" priority="18" operator="containsText" text="ALTO">
      <formula>NOT(ISERROR(SEARCH("ALTO",P32)))</formula>
    </cfRule>
    <cfRule type="containsText" dxfId="666" priority="19" operator="containsText" text="MEDIO">
      <formula>NOT(ISERROR(SEARCH("MEDIO",P32)))</formula>
    </cfRule>
    <cfRule type="containsText" dxfId="665" priority="20" operator="containsText" text="BAJO">
      <formula>NOT(ISERROR(SEARCH("BAJO",P32)))</formula>
    </cfRule>
  </conditionalFormatting>
  <conditionalFormatting sqref="P33:P43">
    <cfRule type="containsText" dxfId="664" priority="36" operator="containsText" text="MUY ALTO">
      <formula>NOT(ISERROR(SEARCH(("MUY ALTO"),(P33))))</formula>
    </cfRule>
    <cfRule type="containsText" dxfId="663" priority="37" operator="containsText" text="ALTO">
      <formula>NOT(ISERROR(SEARCH(("ALTO"),(P33))))</formula>
    </cfRule>
    <cfRule type="containsText" dxfId="662" priority="38" operator="containsText" text="MEDIO">
      <formula>NOT(ISERROR(SEARCH(("MEDIO"),(P33))))</formula>
    </cfRule>
    <cfRule type="containsText" dxfId="661" priority="39" operator="containsText" text="BAJO">
      <formula>NOT(ISERROR(SEARCH(("BAJO"),(P33))))</formula>
    </cfRule>
  </conditionalFormatting>
  <conditionalFormatting sqref="R9:R24">
    <cfRule type="containsText" dxfId="660" priority="61" operator="containsText" text="MORTAL O CATASTROFICO">
      <formula>NOT(ISERROR(SEARCH("MORTAL O CATASTROFICO",R9)))</formula>
    </cfRule>
    <cfRule type="containsText" dxfId="659" priority="62" operator="containsText" text="MUY GRAVE">
      <formula>NOT(ISERROR(SEARCH("MUY GRAVE",R9)))</formula>
    </cfRule>
    <cfRule type="containsText" dxfId="658" priority="63" operator="containsText" text="GRAVE">
      <formula>NOT(ISERROR(SEARCH("GRAVE",R9)))</formula>
    </cfRule>
    <cfRule type="containsText" dxfId="657" priority="64" operator="containsText" text="LEVE">
      <formula>NOT(ISERROR(SEARCH("LEVE",R9)))</formula>
    </cfRule>
  </conditionalFormatting>
  <conditionalFormatting sqref="R32">
    <cfRule type="containsText" dxfId="656" priority="13" operator="containsText" text="MORTAL O CATASTROFICO">
      <formula>NOT(ISERROR(SEARCH("MORTAL O CATASTROFICO",R32)))</formula>
    </cfRule>
    <cfRule type="containsText" dxfId="655" priority="14" operator="containsText" text="MUY GRAVE">
      <formula>NOT(ISERROR(SEARCH("MUY GRAVE",R32)))</formula>
    </cfRule>
    <cfRule type="containsText" dxfId="654" priority="15" operator="containsText" text="GRAVE">
      <formula>NOT(ISERROR(SEARCH("GRAVE",R32)))</formula>
    </cfRule>
    <cfRule type="containsText" dxfId="653" priority="16" operator="containsText" text="LEVE">
      <formula>NOT(ISERROR(SEARCH("LEVE",R32)))</formula>
    </cfRule>
  </conditionalFormatting>
  <conditionalFormatting sqref="R33:R43">
    <cfRule type="containsText" dxfId="652" priority="40" operator="containsText" text="MORTAL O CATASTROFICO">
      <formula>NOT(ISERROR(SEARCH(("MORTAL O CATASTROFICO"),(R33))))</formula>
    </cfRule>
    <cfRule type="containsText" dxfId="651" priority="41" operator="containsText" text="MUY GRAVE">
      <formula>NOT(ISERROR(SEARCH(("MUY GRAVE"),(R33))))</formula>
    </cfRule>
    <cfRule type="containsText" dxfId="650" priority="42" operator="containsText" text="GRAVE">
      <formula>NOT(ISERROR(SEARCH(("GRAVE"),(R33))))</formula>
    </cfRule>
    <cfRule type="containsText" dxfId="649" priority="43" operator="containsText" text="LEVE">
      <formula>NOT(ISERROR(SEARCH(("LEVE"),(R33))))</formula>
    </cfRule>
  </conditionalFormatting>
  <conditionalFormatting sqref="T9:T13 T15:T24">
    <cfRule type="containsText" dxfId="648" priority="57" operator="containsText" text="IV">
      <formula>NOT(ISERROR(SEARCH("IV",T9)))</formula>
    </cfRule>
    <cfRule type="containsText" dxfId="647" priority="58" operator="containsText" text="III">
      <formula>NOT(ISERROR(SEARCH("III",T9)))</formula>
    </cfRule>
    <cfRule type="containsText" dxfId="646" priority="59" operator="containsText" text="II">
      <formula>NOT(ISERROR(SEARCH("II",T9)))</formula>
    </cfRule>
    <cfRule type="containsText" dxfId="645" priority="60" operator="containsText" text="I">
      <formula>NOT(ISERROR(SEARCH("I",T9)))</formula>
    </cfRule>
  </conditionalFormatting>
  <conditionalFormatting sqref="T14">
    <cfRule type="cellIs" dxfId="644" priority="1" stopIfTrue="1" operator="equal">
      <formula>"IV"</formula>
    </cfRule>
    <cfRule type="cellIs" dxfId="643" priority="2" stopIfTrue="1" operator="equal">
      <formula>"III"</formula>
    </cfRule>
    <cfRule type="cellIs" dxfId="642" priority="3" stopIfTrue="1" operator="equal">
      <formula>"II"</formula>
    </cfRule>
    <cfRule type="cellIs" dxfId="641" priority="4" stopIfTrue="1" operator="equal">
      <formula>"I"</formula>
    </cfRule>
  </conditionalFormatting>
  <conditionalFormatting sqref="T32:T43">
    <cfRule type="containsText" dxfId="640" priority="44" operator="containsText" text="IV">
      <formula>NOT(ISERROR(SEARCH(("IV"),(T32))))</formula>
    </cfRule>
    <cfRule type="containsText" dxfId="639" priority="45" operator="containsText" text="III">
      <formula>NOT(ISERROR(SEARCH(("III"),(T32))))</formula>
    </cfRule>
    <cfRule type="containsText" dxfId="638" priority="46" operator="containsText" text="II">
      <formula>NOT(ISERROR(SEARCH(("II"),(T32))))</formula>
    </cfRule>
    <cfRule type="containsText" dxfId="637" priority="47" operator="containsText" text="I">
      <formula>NOT(ISERROR(SEARCH(("I"),(T32))))</formula>
    </cfRule>
  </conditionalFormatting>
  <conditionalFormatting sqref="U9:U13 U15:U24">
    <cfRule type="containsText" dxfId="636" priority="53" operator="containsText" text="No Aceptable.">
      <formula>NOT(ISERROR(SEARCH("No Aceptable.",U9)))</formula>
    </cfRule>
    <cfRule type="containsText" dxfId="635" priority="54" operator="containsText" text="No Aceptable  o Aceptable con control específico.">
      <formula>NOT(ISERROR(SEARCH("No Aceptable  o Aceptable con control específico.",U9)))</formula>
    </cfRule>
    <cfRule type="containsText" dxfId="634" priority="55" operator="containsText" text="Aceptable.">
      <formula>NOT(ISERROR(SEARCH("Aceptable.",U9)))</formula>
    </cfRule>
    <cfRule type="containsText" dxfId="633" priority="56" operator="containsText" text="Aceptable">
      <formula>NOT(ISERROR(SEARCH("Aceptable",U9)))</formula>
    </cfRule>
  </conditionalFormatting>
  <conditionalFormatting sqref="U32:U43">
    <cfRule type="containsText" dxfId="632" priority="48" operator="containsText" text="No Aceptable.">
      <formula>NOT(ISERROR(SEARCH(("No Aceptable."),(U32))))</formula>
    </cfRule>
    <cfRule type="containsText" dxfId="631" priority="49" operator="containsText" text="No Aceptable  o Aceptable con control específico.">
      <formula>NOT(ISERROR(SEARCH(("No Aceptable  o Aceptable con control específico."),(U32))))</formula>
    </cfRule>
    <cfRule type="containsText" dxfId="630" priority="50" operator="containsText" text="Aceptable.">
      <formula>NOT(ISERROR(SEARCH(("Aceptable."),(U32))))</formula>
    </cfRule>
    <cfRule type="containsText" dxfId="629" priority="51" operator="containsText" text="Aceptable">
      <formula>NOT(ISERROR(SEARCH(("Aceptable"),(U32))))</formula>
    </cfRule>
  </conditionalFormatting>
  <conditionalFormatting sqref="U14:V14">
    <cfRule type="cellIs" dxfId="628" priority="5" operator="equal">
      <formula>"Mejorable"</formula>
    </cfRule>
    <cfRule type="cellIs" dxfId="627" priority="6" stopIfTrue="1" operator="equal">
      <formula>"No Aceptable"</formula>
    </cfRule>
    <cfRule type="cellIs" dxfId="626" priority="7" stopIfTrue="1" operator="equal">
      <formula>"Aceptable"</formula>
    </cfRule>
    <cfRule type="cellIs" dxfId="625" priority="8" operator="equal">
      <formula>"No Aceptable  o Aceptable con control específico"</formula>
    </cfRule>
  </conditionalFormatting>
  <conditionalFormatting sqref="V14">
    <cfRule type="containsText" dxfId="624" priority="9" operator="containsText" text="SI">
      <formula>NOT(ISERROR(SEARCH(("SI"),(V14))))</formula>
    </cfRule>
    <cfRule type="cellIs" dxfId="623" priority="10" operator="equal">
      <formula>"NO"</formula>
    </cfRule>
    <cfRule type="containsText" dxfId="622" priority="11" operator="containsText" text="SI">
      <formula>NOT(ISERROR(SEARCH(("SI"),(V14))))</formula>
    </cfRule>
  </conditionalFormatting>
  <dataValidations count="4">
    <dataValidation type="list" allowBlank="1" showInputMessage="1" showErrorMessage="1" sqref="E9:E13 E15:E24" xr:uid="{FC26FE02-E697-45BE-886D-6E36F72134CA}">
      <formula1>CLASIFICACIÓN</formula1>
    </dataValidation>
    <dataValidation type="list" allowBlank="1" showErrorMessage="1" sqref="E32:E43" xr:uid="{A8E6AEE1-40B5-4184-94A8-D6A396B2C4A1}">
      <formula1>CLASIFICACIÓN</formula1>
    </dataValidation>
    <dataValidation type="list" allowBlank="1" showErrorMessage="1" sqref="V14" xr:uid="{A5B3E92A-1B6B-41EE-9C8F-70089723B18C}">
      <formula1>RUTINARIA</formula1>
    </dataValidation>
    <dataValidation type="list" allowBlank="1" showErrorMessage="1" sqref="M14" xr:uid="{3E850593-0F6D-4924-8AE4-77C5D3CC7F88}">
      <formula1>NIVELEXPOSICION</formula1>
    </dataValidation>
  </dataValidations>
  <printOptions horizontalCentered="1"/>
  <pageMargins left="0.23622047244094491" right="0.23622047244094491" top="0.39370078740157483" bottom="0.39370078740157483" header="0" footer="0"/>
  <pageSetup scale="35" fitToHeight="0" orientation="landscape" r:id="rId1"/>
  <headerFooter>
    <oddFooter>&amp;R&amp;P</oddFooter>
  </headerFooter>
  <rowBreaks count="1" manualBreakCount="1">
    <brk id="24" min="1" max="3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66BD3"/>
    <pageSetUpPr fitToPage="1"/>
  </sheetPr>
  <dimension ref="A1:AE179"/>
  <sheetViews>
    <sheetView topLeftCell="A4" zoomScale="90" zoomScaleNormal="90" workbookViewId="0">
      <selection activeCell="J10" sqref="J10"/>
    </sheetView>
  </sheetViews>
  <sheetFormatPr defaultColWidth="10" defaultRowHeight="15"/>
  <cols>
    <col min="1" max="1" width="22.375" style="125" customWidth="1"/>
    <col min="2" max="2" width="5.625" style="125" customWidth="1"/>
    <col min="3" max="3" width="18.75" style="125" customWidth="1"/>
    <col min="4" max="4" width="16" style="125" customWidth="1"/>
    <col min="5" max="5" width="13.5" style="125" customWidth="1"/>
    <col min="6" max="8" width="16" style="125" customWidth="1"/>
    <col min="9" max="18" width="4.625" style="125" customWidth="1"/>
    <col min="19" max="19" width="13.125" style="125" customWidth="1"/>
    <col min="20" max="20" width="9.875" style="125" customWidth="1"/>
    <col min="21" max="23" width="5" style="125" customWidth="1"/>
    <col min="24" max="24" width="14.75" style="125" customWidth="1"/>
    <col min="25" max="25" width="4.125" style="125" customWidth="1"/>
    <col min="26" max="26" width="11.75" style="125" customWidth="1"/>
    <col min="27" max="27" width="13.5" style="125" customWidth="1"/>
    <col min="28" max="28" width="13.375" style="125" customWidth="1"/>
    <col min="29" max="29" width="23.5" style="125" customWidth="1"/>
    <col min="30" max="30" width="14.375" style="125" customWidth="1"/>
    <col min="31" max="31" width="16.5" style="125" customWidth="1"/>
    <col min="32" max="16384" width="10" style="125"/>
  </cols>
  <sheetData>
    <row r="1" spans="1:31" ht="5.25" customHeight="1"/>
    <row r="2" spans="1:31" ht="78" customHeight="1">
      <c r="A2" s="482" t="s">
        <v>88</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4"/>
    </row>
    <row r="3" spans="1:31" s="127" customFormat="1" ht="26.25" customHeight="1">
      <c r="A3" s="485" t="s">
        <v>312</v>
      </c>
      <c r="B3" s="486"/>
      <c r="C3" s="486"/>
      <c r="D3" s="487" t="s">
        <v>313</v>
      </c>
      <c r="E3" s="487"/>
      <c r="F3" s="487"/>
      <c r="G3" s="488"/>
      <c r="H3" s="489"/>
      <c r="I3" s="490"/>
      <c r="J3" s="490"/>
      <c r="K3" s="491"/>
      <c r="L3" s="491"/>
      <c r="M3" s="491"/>
      <c r="N3" s="491"/>
      <c r="O3" s="491"/>
      <c r="P3" s="485" t="s">
        <v>316</v>
      </c>
      <c r="Q3" s="486"/>
      <c r="R3" s="486"/>
      <c r="S3" s="486"/>
      <c r="T3" s="487" t="s">
        <v>317</v>
      </c>
      <c r="U3" s="487"/>
      <c r="V3" s="487"/>
      <c r="W3" s="487"/>
      <c r="X3" s="508"/>
      <c r="Y3" s="494"/>
      <c r="Z3" s="494"/>
      <c r="AA3" s="495"/>
      <c r="AB3" s="461" t="s">
        <v>318</v>
      </c>
      <c r="AC3" s="461"/>
      <c r="AD3" s="55" t="s">
        <v>319</v>
      </c>
      <c r="AE3" s="358">
        <v>4</v>
      </c>
    </row>
    <row r="4" spans="1:31" s="127" customFormat="1" ht="27" customHeight="1">
      <c r="A4" s="508" t="s">
        <v>320</v>
      </c>
      <c r="B4" s="495"/>
      <c r="C4" s="509" t="s">
        <v>580</v>
      </c>
      <c r="D4" s="510"/>
      <c r="E4" s="510"/>
      <c r="F4" s="510"/>
      <c r="G4" s="511"/>
      <c r="H4" s="527"/>
      <c r="I4" s="528"/>
      <c r="J4" s="528"/>
      <c r="K4" s="528"/>
      <c r="L4" s="528"/>
      <c r="M4" s="528"/>
      <c r="N4" s="528"/>
      <c r="O4" s="528"/>
      <c r="P4" s="528"/>
      <c r="Q4" s="528"/>
      <c r="R4" s="528"/>
      <c r="S4" s="528"/>
      <c r="T4" s="494" t="s">
        <v>322</v>
      </c>
      <c r="U4" s="495"/>
      <c r="V4" s="509" t="s">
        <v>581</v>
      </c>
      <c r="W4" s="510"/>
      <c r="X4" s="510"/>
      <c r="Y4" s="510"/>
      <c r="Z4" s="510"/>
      <c r="AA4" s="510"/>
      <c r="AB4" s="510"/>
      <c r="AC4" s="511"/>
      <c r="AD4" s="526" t="s">
        <v>582</v>
      </c>
      <c r="AE4" s="457"/>
    </row>
    <row r="5" spans="1:31" s="127" customFormat="1" ht="15" customHeight="1" thickBot="1">
      <c r="A5" s="508" t="s">
        <v>325</v>
      </c>
      <c r="B5" s="495"/>
      <c r="C5" s="509" t="s">
        <v>436</v>
      </c>
      <c r="D5" s="510"/>
      <c r="E5" s="510"/>
      <c r="F5" s="510"/>
      <c r="G5" s="510"/>
      <c r="H5" s="510"/>
      <c r="I5" s="510"/>
      <c r="J5" s="510"/>
      <c r="K5" s="510"/>
      <c r="L5" s="510"/>
      <c r="M5" s="510"/>
      <c r="N5" s="510"/>
      <c r="O5" s="510"/>
      <c r="P5" s="510"/>
      <c r="Q5" s="510"/>
      <c r="R5" s="510"/>
      <c r="S5" s="510"/>
      <c r="T5" s="510"/>
      <c r="U5" s="510"/>
      <c r="V5" s="510"/>
      <c r="W5" s="510"/>
      <c r="X5" s="510"/>
      <c r="Y5" s="510"/>
      <c r="Z5" s="510"/>
      <c r="AA5" s="510"/>
      <c r="AB5" s="510"/>
      <c r="AC5" s="510"/>
      <c r="AD5" s="510"/>
      <c r="AE5" s="511"/>
    </row>
    <row r="6" spans="1:31">
      <c r="A6" s="130" t="s">
        <v>327</v>
      </c>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row>
    <row r="7" spans="1:31" ht="39" customHeight="1">
      <c r="A7" s="529" t="s">
        <v>329</v>
      </c>
      <c r="B7" s="530" t="s">
        <v>330</v>
      </c>
      <c r="C7" s="531" t="s">
        <v>101</v>
      </c>
      <c r="D7" s="531"/>
      <c r="E7" s="531" t="s">
        <v>102</v>
      </c>
      <c r="F7" s="532" t="s">
        <v>103</v>
      </c>
      <c r="G7" s="532"/>
      <c r="H7" s="532"/>
      <c r="I7" s="518" t="s">
        <v>583</v>
      </c>
      <c r="J7" s="518"/>
      <c r="K7" s="518"/>
      <c r="L7" s="518"/>
      <c r="M7" s="518"/>
      <c r="N7" s="518"/>
      <c r="O7" s="518"/>
      <c r="P7" s="518"/>
      <c r="Q7" s="518"/>
      <c r="R7" s="518"/>
      <c r="S7" s="518" t="s">
        <v>336</v>
      </c>
      <c r="T7" s="518" t="s">
        <v>122</v>
      </c>
      <c r="U7" s="521" t="s">
        <v>584</v>
      </c>
      <c r="V7" s="521"/>
      <c r="W7" s="521"/>
      <c r="X7" s="521" t="s">
        <v>108</v>
      </c>
      <c r="Y7" s="522" t="s">
        <v>109</v>
      </c>
      <c r="Z7" s="523" t="s">
        <v>110</v>
      </c>
      <c r="AA7" s="523"/>
      <c r="AB7" s="523"/>
      <c r="AC7" s="523"/>
      <c r="AD7" s="523"/>
      <c r="AE7" s="524" t="s">
        <v>111</v>
      </c>
    </row>
    <row r="8" spans="1:31" ht="129.75" customHeight="1">
      <c r="A8" s="529"/>
      <c r="B8" s="530"/>
      <c r="C8" s="144" t="s">
        <v>333</v>
      </c>
      <c r="D8" s="145" t="s">
        <v>332</v>
      </c>
      <c r="E8" s="531"/>
      <c r="F8" s="146" t="s">
        <v>114</v>
      </c>
      <c r="G8" s="146" t="s">
        <v>115</v>
      </c>
      <c r="H8" s="146" t="s">
        <v>116</v>
      </c>
      <c r="I8" s="519" t="s">
        <v>117</v>
      </c>
      <c r="J8" s="519"/>
      <c r="K8" s="519" t="s">
        <v>118</v>
      </c>
      <c r="L8" s="519"/>
      <c r="M8" s="519" t="s">
        <v>119</v>
      </c>
      <c r="N8" s="519"/>
      <c r="O8" s="519" t="s">
        <v>120</v>
      </c>
      <c r="P8" s="519"/>
      <c r="Q8" s="519" t="s">
        <v>335</v>
      </c>
      <c r="R8" s="519"/>
      <c r="S8" s="518"/>
      <c r="T8" s="518"/>
      <c r="U8" s="147" t="s">
        <v>123</v>
      </c>
      <c r="V8" s="147" t="s">
        <v>124</v>
      </c>
      <c r="W8" s="147" t="s">
        <v>125</v>
      </c>
      <c r="X8" s="521"/>
      <c r="Y8" s="522"/>
      <c r="Z8" s="148" t="s">
        <v>126</v>
      </c>
      <c r="AA8" s="148" t="s">
        <v>127</v>
      </c>
      <c r="AB8" s="148" t="s">
        <v>128</v>
      </c>
      <c r="AC8" s="148" t="s">
        <v>585</v>
      </c>
      <c r="AD8" s="148" t="s">
        <v>130</v>
      </c>
      <c r="AE8" s="524"/>
    </row>
    <row r="9" spans="1:31" s="327" customFormat="1" ht="96" customHeight="1">
      <c r="A9" s="525" t="s">
        <v>586</v>
      </c>
      <c r="B9" s="328" t="s">
        <v>4</v>
      </c>
      <c r="C9" s="329" t="s">
        <v>26</v>
      </c>
      <c r="D9" s="328" t="s">
        <v>79</v>
      </c>
      <c r="E9" s="329" t="s">
        <v>458</v>
      </c>
      <c r="F9" s="328" t="s">
        <v>444</v>
      </c>
      <c r="G9" s="328" t="s">
        <v>528</v>
      </c>
      <c r="H9" s="329" t="s">
        <v>460</v>
      </c>
      <c r="I9" s="328">
        <v>1</v>
      </c>
      <c r="J9" s="346" t="str">
        <f t="shared" ref="J9:J17" si="0">IF(I9=10,"MUY ALTO",IF(I9=6,"ALTO",IF(I9=2,"MEDIO",IF(I9=1,"BAJO",0))))</f>
        <v>BAJO</v>
      </c>
      <c r="K9" s="328">
        <v>2</v>
      </c>
      <c r="L9" s="346" t="str">
        <f t="shared" ref="L9:L17" si="1">IF(K9=4,"CONTINUA",IF(K9=3,"FRECUENTE",IF(K9=2,"OCASIONAL",IF(K9=1,"ESPORADICA",0))))</f>
        <v>OCASIONAL</v>
      </c>
      <c r="M9" s="328">
        <f t="shared" ref="M9:M17" si="2">+I9*K9</f>
        <v>2</v>
      </c>
      <c r="N9" s="346" t="str">
        <f t="shared" ref="N9:N17" si="3">IF(M9&gt;=24,"MUY ALTO",IF(M9&gt;=10,"ALTO",IF(M9&gt;=6,"MEDIO",IF(M9&gt;=1,"BAJO",0))))</f>
        <v>BAJO</v>
      </c>
      <c r="O9" s="328">
        <v>10</v>
      </c>
      <c r="P9" s="346" t="str">
        <f t="shared" ref="P9:P17" si="4">IF(O9=100,"MORTAL O CATASTROFICO",IF(O9=60,"MUY GRAVE",IF(O9=25,"GRAVE",IF(O9=10,"LEVE",0))))</f>
        <v>LEVE</v>
      </c>
      <c r="Q9" s="328">
        <f t="shared" ref="Q9:Q17" si="5">+M9*O9</f>
        <v>20</v>
      </c>
      <c r="R9" s="328" t="str">
        <f t="shared" ref="R9:R17" si="6">+IF(Q9=0,"",IF(Q9&lt;21,"IV",IF(Q9&lt;121,"III",IF(Q9&lt;501,"II",IF(Q9&lt;4001,"I","")))))</f>
        <v>IV</v>
      </c>
      <c r="S9" s="328" t="str">
        <f t="shared" ref="S9:S17" si="7">+IF(R9=0,"",IF(R9="I","No Aceptable.",IF(R9="II","No Aceptable  o Aceptable con control específico.",IF(R9="III","Aceptable.",IF(R9="IV","Aceptable","")))))</f>
        <v>Aceptable</v>
      </c>
      <c r="T9" s="328" t="s">
        <v>4</v>
      </c>
      <c r="U9" s="328">
        <v>19</v>
      </c>
      <c r="V9" s="328">
        <v>163</v>
      </c>
      <c r="W9" s="328">
        <f t="shared" ref="W9:W17" si="8">SUM(U9:V9)</f>
        <v>182</v>
      </c>
      <c r="X9" s="329" t="s">
        <v>461</v>
      </c>
      <c r="Y9" s="328" t="s">
        <v>4</v>
      </c>
      <c r="Z9" s="328" t="s">
        <v>444</v>
      </c>
      <c r="AA9" s="328" t="s">
        <v>444</v>
      </c>
      <c r="AB9" s="328" t="s">
        <v>444</v>
      </c>
      <c r="AC9" s="328" t="s">
        <v>587</v>
      </c>
      <c r="AD9" s="328" t="s">
        <v>444</v>
      </c>
      <c r="AE9" s="328"/>
    </row>
    <row r="10" spans="1:31" s="327" customFormat="1" ht="57" customHeight="1">
      <c r="A10" s="525"/>
      <c r="B10" s="328" t="s">
        <v>4</v>
      </c>
      <c r="C10" s="329" t="s">
        <v>17</v>
      </c>
      <c r="D10" s="328" t="s">
        <v>438</v>
      </c>
      <c r="E10" s="328" t="s">
        <v>439</v>
      </c>
      <c r="F10" s="328" t="s">
        <v>522</v>
      </c>
      <c r="G10" s="328" t="s">
        <v>523</v>
      </c>
      <c r="H10" s="328" t="s">
        <v>524</v>
      </c>
      <c r="I10" s="328">
        <v>6</v>
      </c>
      <c r="J10" s="346" t="str">
        <f t="shared" si="0"/>
        <v>ALTO</v>
      </c>
      <c r="K10" s="328">
        <v>2</v>
      </c>
      <c r="L10" s="346" t="str">
        <f t="shared" si="1"/>
        <v>OCASIONAL</v>
      </c>
      <c r="M10" s="328">
        <f t="shared" si="2"/>
        <v>12</v>
      </c>
      <c r="N10" s="346" t="str">
        <f t="shared" si="3"/>
        <v>ALTO</v>
      </c>
      <c r="O10" s="328">
        <v>25</v>
      </c>
      <c r="P10" s="346" t="str">
        <f t="shared" si="4"/>
        <v>GRAVE</v>
      </c>
      <c r="Q10" s="328">
        <f t="shared" si="5"/>
        <v>300</v>
      </c>
      <c r="R10" s="328" t="str">
        <f t="shared" si="6"/>
        <v>II</v>
      </c>
      <c r="S10" s="328" t="str">
        <f t="shared" si="7"/>
        <v>No Aceptable  o Aceptable con control específico.</v>
      </c>
      <c r="T10" s="328" t="s">
        <v>4</v>
      </c>
      <c r="U10" s="328">
        <v>19</v>
      </c>
      <c r="V10" s="328">
        <v>163</v>
      </c>
      <c r="W10" s="328">
        <f t="shared" si="8"/>
        <v>182</v>
      </c>
      <c r="X10" s="328" t="s">
        <v>443</v>
      </c>
      <c r="Y10" s="328" t="s">
        <v>4</v>
      </c>
      <c r="Z10" s="328" t="s">
        <v>444</v>
      </c>
      <c r="AA10" s="328" t="s">
        <v>444</v>
      </c>
      <c r="AB10" s="328" t="s">
        <v>444</v>
      </c>
      <c r="AC10" s="328" t="s">
        <v>445</v>
      </c>
      <c r="AD10" s="328" t="s">
        <v>444</v>
      </c>
      <c r="AE10" s="328"/>
    </row>
    <row r="11" spans="1:31" s="327" customFormat="1" ht="60">
      <c r="A11" s="525"/>
      <c r="B11" s="328" t="s">
        <v>4</v>
      </c>
      <c r="C11" s="329" t="s">
        <v>20</v>
      </c>
      <c r="D11" s="329" t="s">
        <v>467</v>
      </c>
      <c r="E11" s="329" t="s">
        <v>468</v>
      </c>
      <c r="F11" s="328" t="s">
        <v>588</v>
      </c>
      <c r="G11" s="328" t="s">
        <v>589</v>
      </c>
      <c r="H11" s="329" t="s">
        <v>590</v>
      </c>
      <c r="I11" s="328">
        <v>2</v>
      </c>
      <c r="J11" s="346" t="str">
        <f t="shared" si="0"/>
        <v>MEDIO</v>
      </c>
      <c r="K11" s="328">
        <v>3</v>
      </c>
      <c r="L11" s="346" t="str">
        <f t="shared" si="1"/>
        <v>FRECUENTE</v>
      </c>
      <c r="M11" s="328">
        <f t="shared" si="2"/>
        <v>6</v>
      </c>
      <c r="N11" s="346" t="str">
        <f t="shared" si="3"/>
        <v>MEDIO</v>
      </c>
      <c r="O11" s="328">
        <v>10</v>
      </c>
      <c r="P11" s="346" t="str">
        <f t="shared" si="4"/>
        <v>LEVE</v>
      </c>
      <c r="Q11" s="328">
        <f t="shared" si="5"/>
        <v>60</v>
      </c>
      <c r="R11" s="340" t="str">
        <f t="shared" si="6"/>
        <v>III</v>
      </c>
      <c r="S11" s="340" t="str">
        <f t="shared" si="7"/>
        <v>Aceptable.</v>
      </c>
      <c r="T11" s="328" t="s">
        <v>4</v>
      </c>
      <c r="U11" s="328">
        <v>19</v>
      </c>
      <c r="V11" s="328">
        <v>163</v>
      </c>
      <c r="W11" s="328">
        <f t="shared" si="8"/>
        <v>182</v>
      </c>
      <c r="X11" s="329" t="s">
        <v>472</v>
      </c>
      <c r="Y11" s="328" t="s">
        <v>4</v>
      </c>
      <c r="Z11" s="328" t="s">
        <v>444</v>
      </c>
      <c r="AA11" s="328" t="s">
        <v>444</v>
      </c>
      <c r="AB11" s="328" t="s">
        <v>444</v>
      </c>
      <c r="AC11" s="328" t="s">
        <v>473</v>
      </c>
      <c r="AD11" s="328" t="s">
        <v>444</v>
      </c>
      <c r="AE11" s="328"/>
    </row>
    <row r="12" spans="1:31" s="327" customFormat="1" ht="60">
      <c r="A12" s="525"/>
      <c r="B12" s="328" t="s">
        <v>4</v>
      </c>
      <c r="C12" s="329" t="s">
        <v>20</v>
      </c>
      <c r="D12" s="328" t="s">
        <v>591</v>
      </c>
      <c r="E12" s="329" t="s">
        <v>592</v>
      </c>
      <c r="F12" s="328" t="s">
        <v>444</v>
      </c>
      <c r="G12" s="328" t="s">
        <v>589</v>
      </c>
      <c r="H12" s="329" t="s">
        <v>532</v>
      </c>
      <c r="I12" s="328">
        <v>2</v>
      </c>
      <c r="J12" s="346" t="str">
        <f t="shared" si="0"/>
        <v>MEDIO</v>
      </c>
      <c r="K12" s="328">
        <v>3</v>
      </c>
      <c r="L12" s="346" t="str">
        <f t="shared" si="1"/>
        <v>FRECUENTE</v>
      </c>
      <c r="M12" s="328">
        <f t="shared" si="2"/>
        <v>6</v>
      </c>
      <c r="N12" s="346" t="str">
        <f t="shared" si="3"/>
        <v>MEDIO</v>
      </c>
      <c r="O12" s="328">
        <v>10</v>
      </c>
      <c r="P12" s="346" t="str">
        <f t="shared" si="4"/>
        <v>LEVE</v>
      </c>
      <c r="Q12" s="328">
        <f t="shared" si="5"/>
        <v>60</v>
      </c>
      <c r="R12" s="328" t="str">
        <f t="shared" si="6"/>
        <v>III</v>
      </c>
      <c r="S12" s="328" t="str">
        <f t="shared" si="7"/>
        <v>Aceptable.</v>
      </c>
      <c r="T12" s="328" t="s">
        <v>4</v>
      </c>
      <c r="U12" s="328">
        <v>19</v>
      </c>
      <c r="V12" s="328">
        <v>163</v>
      </c>
      <c r="W12" s="328">
        <f t="shared" si="8"/>
        <v>182</v>
      </c>
      <c r="X12" s="329" t="s">
        <v>477</v>
      </c>
      <c r="Y12" s="328" t="s">
        <v>4</v>
      </c>
      <c r="Z12" s="328" t="s">
        <v>444</v>
      </c>
      <c r="AA12" s="328" t="s">
        <v>444</v>
      </c>
      <c r="AB12" s="328" t="s">
        <v>444</v>
      </c>
      <c r="AC12" s="328" t="s">
        <v>593</v>
      </c>
      <c r="AD12" s="328" t="s">
        <v>444</v>
      </c>
      <c r="AE12" s="328"/>
    </row>
    <row r="13" spans="1:31" s="327" customFormat="1" ht="72">
      <c r="A13" s="525"/>
      <c r="B13" s="328" t="s">
        <v>8</v>
      </c>
      <c r="C13" s="329" t="s">
        <v>502</v>
      </c>
      <c r="D13" s="328" t="s">
        <v>503</v>
      </c>
      <c r="E13" s="328" t="s">
        <v>504</v>
      </c>
      <c r="F13" s="328" t="s">
        <v>444</v>
      </c>
      <c r="G13" s="328" t="s">
        <v>535</v>
      </c>
      <c r="H13" s="329" t="s">
        <v>506</v>
      </c>
      <c r="I13" s="328">
        <v>2</v>
      </c>
      <c r="J13" s="346" t="str">
        <f t="shared" si="0"/>
        <v>MEDIO</v>
      </c>
      <c r="K13" s="328">
        <v>2</v>
      </c>
      <c r="L13" s="346" t="str">
        <f t="shared" si="1"/>
        <v>OCASIONAL</v>
      </c>
      <c r="M13" s="328">
        <f t="shared" si="2"/>
        <v>4</v>
      </c>
      <c r="N13" s="346" t="str">
        <f t="shared" si="3"/>
        <v>BAJO</v>
      </c>
      <c r="O13" s="328">
        <v>25</v>
      </c>
      <c r="P13" s="346" t="str">
        <f t="shared" si="4"/>
        <v>GRAVE</v>
      </c>
      <c r="Q13" s="328">
        <f t="shared" si="5"/>
        <v>100</v>
      </c>
      <c r="R13" s="328" t="str">
        <f t="shared" si="6"/>
        <v>III</v>
      </c>
      <c r="S13" s="328" t="str">
        <f t="shared" si="7"/>
        <v>Aceptable.</v>
      </c>
      <c r="T13" s="328" t="s">
        <v>4</v>
      </c>
      <c r="U13" s="328">
        <v>19</v>
      </c>
      <c r="V13" s="328">
        <v>163</v>
      </c>
      <c r="W13" s="328">
        <f t="shared" si="8"/>
        <v>182</v>
      </c>
      <c r="X13" s="328" t="s">
        <v>507</v>
      </c>
      <c r="Y13" s="328" t="s">
        <v>4</v>
      </c>
      <c r="Z13" s="328" t="s">
        <v>444</v>
      </c>
      <c r="AA13" s="328" t="s">
        <v>444</v>
      </c>
      <c r="AB13" s="328" t="s">
        <v>444</v>
      </c>
      <c r="AC13" s="328" t="s">
        <v>594</v>
      </c>
      <c r="AD13" s="328" t="s">
        <v>444</v>
      </c>
      <c r="AE13" s="328"/>
    </row>
    <row r="14" spans="1:31" s="327" customFormat="1" ht="96">
      <c r="A14" s="525"/>
      <c r="B14" s="328" t="s">
        <v>4</v>
      </c>
      <c r="C14" s="329" t="s">
        <v>23</v>
      </c>
      <c r="D14" s="328" t="s">
        <v>479</v>
      </c>
      <c r="E14" s="328" t="s">
        <v>480</v>
      </c>
      <c r="F14" s="328" t="s">
        <v>444</v>
      </c>
      <c r="G14" s="328" t="s">
        <v>444</v>
      </c>
      <c r="H14" s="328" t="s">
        <v>595</v>
      </c>
      <c r="I14" s="328">
        <v>1</v>
      </c>
      <c r="J14" s="346" t="str">
        <f t="shared" si="0"/>
        <v>BAJO</v>
      </c>
      <c r="K14" s="328">
        <v>2</v>
      </c>
      <c r="L14" s="346" t="str">
        <f t="shared" si="1"/>
        <v>OCASIONAL</v>
      </c>
      <c r="M14" s="328">
        <f t="shared" si="2"/>
        <v>2</v>
      </c>
      <c r="N14" s="346" t="str">
        <f t="shared" si="3"/>
        <v>BAJO</v>
      </c>
      <c r="O14" s="328">
        <v>10</v>
      </c>
      <c r="P14" s="346" t="str">
        <f t="shared" si="4"/>
        <v>LEVE</v>
      </c>
      <c r="Q14" s="328">
        <f t="shared" si="5"/>
        <v>20</v>
      </c>
      <c r="R14" s="328" t="str">
        <f t="shared" si="6"/>
        <v>IV</v>
      </c>
      <c r="S14" s="328" t="str">
        <f t="shared" si="7"/>
        <v>Aceptable</v>
      </c>
      <c r="T14" s="328" t="s">
        <v>4</v>
      </c>
      <c r="U14" s="328">
        <v>19</v>
      </c>
      <c r="V14" s="328">
        <v>163</v>
      </c>
      <c r="W14" s="328">
        <f t="shared" si="8"/>
        <v>182</v>
      </c>
      <c r="X14" s="328" t="s">
        <v>482</v>
      </c>
      <c r="Y14" s="328" t="s">
        <v>4</v>
      </c>
      <c r="Z14" s="328" t="s">
        <v>444</v>
      </c>
      <c r="AA14" s="328" t="s">
        <v>444</v>
      </c>
      <c r="AB14" s="328" t="s">
        <v>483</v>
      </c>
      <c r="AC14" s="328" t="s">
        <v>596</v>
      </c>
      <c r="AD14" s="328" t="s">
        <v>444</v>
      </c>
      <c r="AE14" s="328"/>
    </row>
    <row r="15" spans="1:31" s="327" customFormat="1" ht="48">
      <c r="A15" s="525"/>
      <c r="B15" s="328" t="s">
        <v>4</v>
      </c>
      <c r="C15" s="329" t="s">
        <v>502</v>
      </c>
      <c r="D15" s="328" t="s">
        <v>514</v>
      </c>
      <c r="E15" s="328" t="s">
        <v>515</v>
      </c>
      <c r="F15" s="328" t="s">
        <v>516</v>
      </c>
      <c r="G15" s="328" t="s">
        <v>444</v>
      </c>
      <c r="H15" s="329" t="s">
        <v>511</v>
      </c>
      <c r="I15" s="328">
        <v>2</v>
      </c>
      <c r="J15" s="346" t="str">
        <f t="shared" si="0"/>
        <v>MEDIO</v>
      </c>
      <c r="K15" s="328">
        <v>2</v>
      </c>
      <c r="L15" s="346" t="str">
        <f t="shared" si="1"/>
        <v>OCASIONAL</v>
      </c>
      <c r="M15" s="328">
        <f t="shared" si="2"/>
        <v>4</v>
      </c>
      <c r="N15" s="346" t="str">
        <f t="shared" si="3"/>
        <v>BAJO</v>
      </c>
      <c r="O15" s="328">
        <v>25</v>
      </c>
      <c r="P15" s="346" t="str">
        <f t="shared" si="4"/>
        <v>GRAVE</v>
      </c>
      <c r="Q15" s="328">
        <f t="shared" si="5"/>
        <v>100</v>
      </c>
      <c r="R15" s="328" t="str">
        <f t="shared" si="6"/>
        <v>III</v>
      </c>
      <c r="S15" s="328" t="str">
        <f t="shared" si="7"/>
        <v>Aceptable.</v>
      </c>
      <c r="T15" s="328" t="s">
        <v>4</v>
      </c>
      <c r="U15" s="328">
        <v>19</v>
      </c>
      <c r="V15" s="328">
        <v>163</v>
      </c>
      <c r="W15" s="328">
        <f t="shared" si="8"/>
        <v>182</v>
      </c>
      <c r="X15" s="328" t="s">
        <v>517</v>
      </c>
      <c r="Y15" s="328" t="s">
        <v>4</v>
      </c>
      <c r="Z15" s="328" t="s">
        <v>444</v>
      </c>
      <c r="AA15" s="328" t="s">
        <v>444</v>
      </c>
      <c r="AB15" s="328" t="s">
        <v>444</v>
      </c>
      <c r="AC15" s="328" t="s">
        <v>518</v>
      </c>
      <c r="AD15" s="328" t="s">
        <v>444</v>
      </c>
      <c r="AE15" s="328"/>
    </row>
    <row r="16" spans="1:31" s="327" customFormat="1" ht="48">
      <c r="A16" s="525"/>
      <c r="B16" s="328" t="s">
        <v>4</v>
      </c>
      <c r="C16" s="330" t="s">
        <v>597</v>
      </c>
      <c r="D16" s="328" t="s">
        <v>598</v>
      </c>
      <c r="E16" s="328" t="s">
        <v>599</v>
      </c>
      <c r="F16" s="328" t="s">
        <v>444</v>
      </c>
      <c r="G16" s="328" t="s">
        <v>600</v>
      </c>
      <c r="H16" s="328" t="s">
        <v>601</v>
      </c>
      <c r="I16" s="328">
        <v>6</v>
      </c>
      <c r="J16" s="346" t="str">
        <f t="shared" si="0"/>
        <v>ALTO</v>
      </c>
      <c r="K16" s="328">
        <v>2</v>
      </c>
      <c r="L16" s="346" t="str">
        <f t="shared" si="1"/>
        <v>OCASIONAL</v>
      </c>
      <c r="M16" s="328">
        <f t="shared" si="2"/>
        <v>12</v>
      </c>
      <c r="N16" s="346" t="str">
        <f t="shared" si="3"/>
        <v>ALTO</v>
      </c>
      <c r="O16" s="328">
        <v>25</v>
      </c>
      <c r="P16" s="346" t="str">
        <f t="shared" si="4"/>
        <v>GRAVE</v>
      </c>
      <c r="Q16" s="328">
        <f t="shared" si="5"/>
        <v>300</v>
      </c>
      <c r="R16" s="328" t="str">
        <f t="shared" si="6"/>
        <v>II</v>
      </c>
      <c r="S16" s="328" t="str">
        <f t="shared" si="7"/>
        <v>No Aceptable  o Aceptable con control específico.</v>
      </c>
      <c r="T16" s="328" t="s">
        <v>4</v>
      </c>
      <c r="U16" s="328">
        <v>19</v>
      </c>
      <c r="V16" s="328">
        <v>163</v>
      </c>
      <c r="W16" s="328">
        <f t="shared" si="8"/>
        <v>182</v>
      </c>
      <c r="X16" s="328" t="s">
        <v>602</v>
      </c>
      <c r="Y16" s="328" t="s">
        <v>4</v>
      </c>
      <c r="Z16" s="328" t="s">
        <v>444</v>
      </c>
      <c r="AA16" s="328" t="s">
        <v>444</v>
      </c>
      <c r="AB16" s="328" t="s">
        <v>444</v>
      </c>
      <c r="AC16" s="328" t="s">
        <v>603</v>
      </c>
      <c r="AD16" s="328" t="s">
        <v>444</v>
      </c>
      <c r="AE16" s="328"/>
    </row>
    <row r="17" spans="1:31" s="327" customFormat="1" ht="60">
      <c r="A17" s="525"/>
      <c r="B17" s="328" t="s">
        <v>4</v>
      </c>
      <c r="C17" s="330" t="s">
        <v>182</v>
      </c>
      <c r="D17" s="328" t="s">
        <v>604</v>
      </c>
      <c r="E17" s="328" t="s">
        <v>605</v>
      </c>
      <c r="F17" s="328" t="s">
        <v>444</v>
      </c>
      <c r="G17" s="328" t="s">
        <v>606</v>
      </c>
      <c r="H17" s="328" t="s">
        <v>607</v>
      </c>
      <c r="I17" s="328">
        <v>6</v>
      </c>
      <c r="J17" s="346" t="str">
        <f t="shared" si="0"/>
        <v>ALTO</v>
      </c>
      <c r="K17" s="328">
        <v>2</v>
      </c>
      <c r="L17" s="346" t="str">
        <f t="shared" si="1"/>
        <v>OCASIONAL</v>
      </c>
      <c r="M17" s="328">
        <f t="shared" si="2"/>
        <v>12</v>
      </c>
      <c r="N17" s="346" t="str">
        <f t="shared" si="3"/>
        <v>ALTO</v>
      </c>
      <c r="O17" s="328">
        <v>25</v>
      </c>
      <c r="P17" s="346" t="str">
        <f t="shared" si="4"/>
        <v>GRAVE</v>
      </c>
      <c r="Q17" s="328">
        <f t="shared" si="5"/>
        <v>300</v>
      </c>
      <c r="R17" s="328" t="str">
        <f t="shared" si="6"/>
        <v>II</v>
      </c>
      <c r="S17" s="328" t="str">
        <f t="shared" si="7"/>
        <v>No Aceptable  o Aceptable con control específico.</v>
      </c>
      <c r="T17" s="328" t="s">
        <v>4</v>
      </c>
      <c r="U17" s="328">
        <v>19</v>
      </c>
      <c r="V17" s="328">
        <v>163</v>
      </c>
      <c r="W17" s="328">
        <f t="shared" si="8"/>
        <v>182</v>
      </c>
      <c r="X17" s="328" t="s">
        <v>602</v>
      </c>
      <c r="Y17" s="328" t="s">
        <v>4</v>
      </c>
      <c r="Z17" s="328" t="s">
        <v>444</v>
      </c>
      <c r="AA17" s="328" t="s">
        <v>444</v>
      </c>
      <c r="AB17" s="328" t="s">
        <v>444</v>
      </c>
      <c r="AC17" s="328" t="s">
        <v>603</v>
      </c>
      <c r="AD17" s="328" t="s">
        <v>608</v>
      </c>
      <c r="AE17" s="328" t="s">
        <v>609</v>
      </c>
    </row>
    <row r="18" spans="1:31" s="131" customFormat="1" ht="12"/>
    <row r="19" spans="1:31" s="131" customFormat="1" ht="12"/>
    <row r="20" spans="1:31" s="131" customFormat="1" ht="12"/>
    <row r="21" spans="1:31" s="131" customFormat="1" ht="12"/>
    <row r="22" spans="1:31" s="131" customFormat="1" ht="12"/>
    <row r="23" spans="1:31" s="131" customFormat="1" ht="12"/>
    <row r="24" spans="1:31" s="131" customFormat="1" ht="12"/>
    <row r="25" spans="1:31" s="131" customFormat="1" ht="12"/>
    <row r="26" spans="1:31" s="131" customFormat="1" ht="12"/>
    <row r="27" spans="1:31" s="131" customFormat="1" ht="12"/>
    <row r="28" spans="1:31" s="131" customFormat="1" ht="12"/>
    <row r="29" spans="1:31" s="131" customFormat="1" ht="12"/>
    <row r="30" spans="1:31" s="131" customFormat="1" ht="12"/>
    <row r="31" spans="1:31" s="131" customFormat="1" ht="12"/>
    <row r="32" spans="1:31" s="131" customFormat="1" ht="12"/>
    <row r="33" s="131" customFormat="1" ht="12"/>
    <row r="34" s="131" customFormat="1" ht="12"/>
    <row r="35" s="131" customFormat="1" ht="12"/>
    <row r="36" s="131" customFormat="1" ht="12"/>
    <row r="37" s="131" customFormat="1" ht="12"/>
    <row r="38" s="131" customFormat="1" ht="12"/>
    <row r="39" s="131" customFormat="1" ht="12"/>
    <row r="40" s="131" customFormat="1" ht="12"/>
    <row r="41" s="131" customFormat="1" ht="12"/>
    <row r="42" s="131" customFormat="1" ht="12"/>
    <row r="43" s="131" customFormat="1" ht="12"/>
    <row r="44" s="131" customFormat="1" ht="12"/>
    <row r="45" s="131" customFormat="1" ht="12"/>
    <row r="46" s="131" customFormat="1" ht="12"/>
    <row r="47" s="131" customFormat="1" ht="12"/>
    <row r="48" s="131" customFormat="1" ht="12"/>
    <row r="49" s="131" customFormat="1" ht="12"/>
    <row r="50" s="131" customFormat="1" ht="12"/>
    <row r="51" s="131" customFormat="1" ht="12"/>
    <row r="52" s="131" customFormat="1" ht="12"/>
    <row r="53" s="131" customFormat="1" ht="12"/>
    <row r="54" s="131" customFormat="1" ht="12"/>
    <row r="55" s="131" customFormat="1" ht="12"/>
    <row r="56" s="131" customFormat="1" ht="12"/>
    <row r="57" s="131" customFormat="1" ht="12"/>
    <row r="58" s="131" customFormat="1" ht="12"/>
    <row r="59" s="131" customFormat="1" ht="12"/>
    <row r="60" s="131" customFormat="1" ht="12"/>
    <row r="61" s="131" customFormat="1" ht="12"/>
    <row r="62" s="131" customFormat="1" ht="12"/>
    <row r="63" s="131" customFormat="1" ht="12"/>
    <row r="64" s="131" customFormat="1" ht="12"/>
    <row r="65" s="131" customFormat="1" ht="12"/>
    <row r="66" s="131" customFormat="1" ht="12"/>
    <row r="67" s="131" customFormat="1" ht="12"/>
    <row r="68" s="131" customFormat="1" ht="12"/>
    <row r="69" s="131" customFormat="1" ht="12"/>
    <row r="70" s="131" customFormat="1" ht="12"/>
    <row r="71" s="131" customFormat="1" ht="12"/>
    <row r="72" s="131" customFormat="1" ht="12"/>
    <row r="73" s="131" customFormat="1" ht="12"/>
    <row r="74" s="131" customFormat="1" ht="12"/>
    <row r="75" s="131" customFormat="1" ht="12"/>
    <row r="76" s="131" customFormat="1" ht="12"/>
    <row r="77" s="131" customFormat="1" ht="12"/>
    <row r="78" s="131" customFormat="1" ht="12"/>
    <row r="79" s="131" customFormat="1" ht="12"/>
    <row r="80" s="131" customFormat="1" ht="12"/>
    <row r="81" s="131" customFormat="1" ht="12"/>
    <row r="82" s="131" customFormat="1" ht="12"/>
    <row r="83" s="131" customFormat="1" ht="12"/>
    <row r="84" s="131" customFormat="1" ht="12"/>
    <row r="85" s="131" customFormat="1" ht="12"/>
    <row r="86" s="131" customFormat="1" ht="12"/>
    <row r="87" s="131" customFormat="1" ht="12"/>
    <row r="88" s="131" customFormat="1" ht="12"/>
    <row r="89" s="131" customFormat="1" ht="12"/>
    <row r="90" s="131" customFormat="1" ht="12"/>
    <row r="91" s="131" customFormat="1" ht="12"/>
    <row r="92" s="131" customFormat="1" ht="12"/>
    <row r="93" s="131" customFormat="1" ht="12"/>
    <row r="94" s="131" customFormat="1" ht="12"/>
    <row r="95" s="131" customFormat="1" ht="12"/>
    <row r="96" s="131" customFormat="1" ht="12"/>
    <row r="97" s="131" customFormat="1" ht="12"/>
    <row r="98" s="131" customFormat="1" ht="12"/>
    <row r="99" s="131" customFormat="1" ht="12"/>
    <row r="100" s="131" customFormat="1" ht="12"/>
    <row r="101" s="131" customFormat="1" ht="12"/>
    <row r="102" s="131" customFormat="1" ht="12"/>
    <row r="103" s="131" customFormat="1" ht="12"/>
    <row r="104" s="131" customFormat="1" ht="12"/>
    <row r="105" s="131" customFormat="1" ht="12"/>
    <row r="106" s="131" customFormat="1" ht="12"/>
    <row r="107" s="131" customFormat="1" ht="12"/>
    <row r="108" s="131" customFormat="1" ht="12"/>
    <row r="109" s="131" customFormat="1" ht="12"/>
    <row r="110" s="131" customFormat="1" ht="12"/>
    <row r="111" s="131" customFormat="1" ht="12"/>
    <row r="112" s="131" customFormat="1" ht="12"/>
    <row r="113" s="131" customFormat="1" ht="12"/>
    <row r="114" s="131" customFormat="1" ht="12"/>
    <row r="115" s="131" customFormat="1" ht="12"/>
    <row r="116" s="131" customFormat="1" ht="12"/>
    <row r="117" s="131" customFormat="1" ht="12"/>
    <row r="118" s="131" customFormat="1" ht="12"/>
    <row r="119" s="131" customFormat="1" ht="12"/>
    <row r="120" s="131" customFormat="1" ht="12"/>
    <row r="121" s="131" customFormat="1" ht="12"/>
    <row r="122" s="131" customFormat="1" ht="12"/>
    <row r="123" s="131" customFormat="1" ht="12"/>
    <row r="124" s="131" customFormat="1" ht="12"/>
    <row r="125" s="131" customFormat="1" ht="12"/>
    <row r="126" s="131" customFormat="1" ht="12"/>
    <row r="127" s="131" customFormat="1" ht="12"/>
    <row r="128" s="131" customFormat="1" ht="12"/>
    <row r="129" s="131" customFormat="1" ht="12"/>
    <row r="130" s="131" customFormat="1" ht="12"/>
    <row r="131" s="131" customFormat="1" ht="12"/>
    <row r="132" s="131" customFormat="1" ht="12"/>
    <row r="133" s="131" customFormat="1" ht="12"/>
    <row r="134" s="131" customFormat="1" ht="12"/>
    <row r="135" s="131" customFormat="1" ht="12"/>
    <row r="136" s="131" customFormat="1" ht="12"/>
    <row r="137" s="131" customFormat="1" ht="12"/>
    <row r="138" s="131" customFormat="1" ht="12"/>
    <row r="139" s="131" customFormat="1" ht="12"/>
    <row r="140" s="131" customFormat="1" ht="12"/>
    <row r="141" s="131" customFormat="1" ht="12"/>
    <row r="142" s="131" customFormat="1" ht="12"/>
    <row r="143" s="131" customFormat="1" ht="12"/>
    <row r="144" s="131" customFormat="1" ht="12"/>
    <row r="145" s="131" customFormat="1" ht="12"/>
    <row r="146" s="131" customFormat="1" ht="12"/>
    <row r="147" s="131" customFormat="1" ht="12"/>
    <row r="148" s="131" customFormat="1" ht="12"/>
    <row r="149" s="131" customFormat="1" ht="12"/>
    <row r="150" s="131" customFormat="1" ht="12"/>
    <row r="151" s="131" customFormat="1" ht="12"/>
    <row r="152" s="131" customFormat="1" ht="12"/>
    <row r="153" s="131" customFormat="1" ht="12"/>
    <row r="154" s="131" customFormat="1" ht="12"/>
    <row r="155" s="131" customFormat="1" ht="12"/>
    <row r="156" s="131" customFormat="1" ht="12"/>
    <row r="157" s="131" customFormat="1" ht="12"/>
    <row r="158" s="131" customFormat="1" ht="12"/>
    <row r="159" s="131" customFormat="1" ht="12"/>
    <row r="160" s="131" customFormat="1" ht="12"/>
    <row r="161" s="131" customFormat="1" ht="12"/>
    <row r="162" s="131" customFormat="1" ht="12"/>
    <row r="163" s="131" customFormat="1" ht="12"/>
    <row r="164" s="131" customFormat="1" ht="12"/>
    <row r="165" s="131" customFormat="1" ht="12"/>
    <row r="166" s="131" customFormat="1" ht="12"/>
    <row r="167" s="131" customFormat="1" ht="12"/>
    <row r="168" s="131" customFormat="1" ht="12"/>
    <row r="169" s="131" customFormat="1" ht="12"/>
    <row r="170" s="131" customFormat="1" ht="12"/>
    <row r="171" s="131" customFormat="1" ht="12"/>
    <row r="172" s="131" customFormat="1" ht="12"/>
    <row r="173" s="131" customFormat="1" ht="12"/>
    <row r="174" s="131" customFormat="1" ht="12"/>
    <row r="175" s="131" customFormat="1" ht="12"/>
    <row r="176" s="131" customFormat="1" ht="12"/>
    <row r="177" s="131" customFormat="1" ht="12"/>
    <row r="178" s="131" customFormat="1" ht="12"/>
    <row r="179" s="131" customFormat="1" ht="12"/>
  </sheetData>
  <autoFilter ref="A8:AE8" xr:uid="{00000000-0009-0000-0000-000018000000}">
    <filterColumn colId="8" showButton="0"/>
    <filterColumn colId="10" showButton="0"/>
    <filterColumn colId="12" showButton="0"/>
    <filterColumn colId="14" showButton="0"/>
    <filterColumn colId="16" showButton="0"/>
    <filterColumn colId="30" showButton="0"/>
  </autoFilter>
  <mergeCells count="37">
    <mergeCell ref="A9:A17"/>
    <mergeCell ref="AD4:AE4"/>
    <mergeCell ref="V4:AC4"/>
    <mergeCell ref="H4:S4"/>
    <mergeCell ref="T4:U4"/>
    <mergeCell ref="A7:A8"/>
    <mergeCell ref="B7:B8"/>
    <mergeCell ref="C7:D7"/>
    <mergeCell ref="E7:E8"/>
    <mergeCell ref="F7:H7"/>
    <mergeCell ref="A4:B4"/>
    <mergeCell ref="C4:G4"/>
    <mergeCell ref="K8:L8"/>
    <mergeCell ref="M8:N8"/>
    <mergeCell ref="O8:P8"/>
    <mergeCell ref="Q8:R8"/>
    <mergeCell ref="I7:R7"/>
    <mergeCell ref="I8:J8"/>
    <mergeCell ref="C5:AE5"/>
    <mergeCell ref="B6:AE6"/>
    <mergeCell ref="S7:S8"/>
    <mergeCell ref="T7:T8"/>
    <mergeCell ref="U7:W7"/>
    <mergeCell ref="X7:X8"/>
    <mergeCell ref="Y7:Y8"/>
    <mergeCell ref="Z7:AD7"/>
    <mergeCell ref="AE7:AE8"/>
    <mergeCell ref="A5:B5"/>
    <mergeCell ref="A2:AE2"/>
    <mergeCell ref="H3:J3"/>
    <mergeCell ref="K3:O3"/>
    <mergeCell ref="P3:S3"/>
    <mergeCell ref="A3:C3"/>
    <mergeCell ref="D3:G3"/>
    <mergeCell ref="T3:W3"/>
    <mergeCell ref="AB3:AC3"/>
    <mergeCell ref="X3:AA3"/>
  </mergeCells>
  <conditionalFormatting sqref="J9:J17">
    <cfRule type="containsText" dxfId="621" priority="1" operator="containsText" text="MUY ALTO">
      <formula>NOT(ISERROR(SEARCH("MUY ALTO",J9)))</formula>
    </cfRule>
    <cfRule type="containsText" dxfId="620" priority="22" operator="containsText" text="BAJO">
      <formula>NOT(ISERROR(SEARCH("BAJO",J9)))</formula>
    </cfRule>
    <cfRule type="containsText" dxfId="619" priority="23" operator="containsText" text="MEDIO">
      <formula>NOT(ISERROR(SEARCH("MEDIO",J9)))</formula>
    </cfRule>
    <cfRule type="containsText" dxfId="618" priority="24" operator="containsText" text="ALTO">
      <formula>NOT(ISERROR(SEARCH("ALTO",J9)))</formula>
    </cfRule>
  </conditionalFormatting>
  <conditionalFormatting sqref="L9:L17">
    <cfRule type="containsText" dxfId="617" priority="18" operator="containsText" text="ESPORADICA">
      <formula>NOT(ISERROR(SEARCH("ESPORADICA",L9)))</formula>
    </cfRule>
    <cfRule type="containsText" dxfId="616" priority="19" operator="containsText" text="OCASIONAL">
      <formula>NOT(ISERROR(SEARCH("OCASIONAL",L9)))</formula>
    </cfRule>
    <cfRule type="containsText" dxfId="615" priority="20" operator="containsText" text="FRECUENTE">
      <formula>NOT(ISERROR(SEARCH("FRECUENTE",L9)))</formula>
    </cfRule>
    <cfRule type="containsText" dxfId="614" priority="21" operator="containsText" text="CONTINUA">
      <formula>NOT(ISERROR(SEARCH("CONTINUA",L9)))</formula>
    </cfRule>
  </conditionalFormatting>
  <conditionalFormatting sqref="N9:N17">
    <cfRule type="containsText" dxfId="613" priority="14" operator="containsText" text="MUY ALTO">
      <formula>NOT(ISERROR(SEARCH("MUY ALTO",N9)))</formula>
    </cfRule>
    <cfRule type="containsText" dxfId="612" priority="15" operator="containsText" text="ALTO">
      <formula>NOT(ISERROR(SEARCH("ALTO",N9)))</formula>
    </cfRule>
    <cfRule type="containsText" dxfId="611" priority="16" operator="containsText" text="MEDIO">
      <formula>NOT(ISERROR(SEARCH("MEDIO",N9)))</formula>
    </cfRule>
    <cfRule type="containsText" dxfId="610" priority="17" operator="containsText" text="BAJO">
      <formula>NOT(ISERROR(SEARCH("BAJO",N9)))</formula>
    </cfRule>
  </conditionalFormatting>
  <conditionalFormatting sqref="P9:P17">
    <cfRule type="containsText" dxfId="609" priority="10" operator="containsText" text="MORTAL O CATASTROFICO">
      <formula>NOT(ISERROR(SEARCH("MORTAL O CATASTROFICO",P9)))</formula>
    </cfRule>
    <cfRule type="containsText" dxfId="608" priority="11" operator="containsText" text="MUY GRAVE">
      <formula>NOT(ISERROR(SEARCH("MUY GRAVE",P9)))</formula>
    </cfRule>
    <cfRule type="containsText" dxfId="607" priority="12" operator="containsText" text="GRAVE">
      <formula>NOT(ISERROR(SEARCH("GRAVE",P9)))</formula>
    </cfRule>
    <cfRule type="containsText" dxfId="606" priority="13" operator="containsText" text="LEVE">
      <formula>NOT(ISERROR(SEARCH("LEVE",P9)))</formula>
    </cfRule>
  </conditionalFormatting>
  <conditionalFormatting sqref="R9:R17">
    <cfRule type="containsText" dxfId="605" priority="6" operator="containsText" text="IV">
      <formula>NOT(ISERROR(SEARCH("IV",R9)))</formula>
    </cfRule>
    <cfRule type="containsText" dxfId="604" priority="7" operator="containsText" text="III">
      <formula>NOT(ISERROR(SEARCH("III",R9)))</formula>
    </cfRule>
    <cfRule type="containsText" dxfId="603" priority="8" operator="containsText" text="II">
      <formula>NOT(ISERROR(SEARCH("II",R9)))</formula>
    </cfRule>
    <cfRule type="containsText" dxfId="602" priority="9" operator="containsText" text="I">
      <formula>NOT(ISERROR(SEARCH("I",R9)))</formula>
    </cfRule>
  </conditionalFormatting>
  <conditionalFormatting sqref="S9:S17">
    <cfRule type="containsText" dxfId="601" priority="2" operator="containsText" text="No Aceptable.">
      <formula>NOT(ISERROR(SEARCH("No Aceptable.",S9)))</formula>
    </cfRule>
    <cfRule type="containsText" dxfId="600" priority="3" operator="containsText" text="No Aceptable  o Aceptable con control específico.">
      <formula>NOT(ISERROR(SEARCH("No Aceptable  o Aceptable con control específico.",S9)))</formula>
    </cfRule>
    <cfRule type="containsText" dxfId="599" priority="4" operator="containsText" text="Aceptable.">
      <formula>NOT(ISERROR(SEARCH("Aceptable.",S9)))</formula>
    </cfRule>
    <cfRule type="containsText" dxfId="598" priority="5" operator="containsText" text="Aceptable">
      <formula>NOT(ISERROR(SEARCH("Aceptable",S9)))</formula>
    </cfRule>
  </conditionalFormatting>
  <dataValidations count="2">
    <dataValidation type="list" allowBlank="1" showInputMessage="1" showErrorMessage="1" sqref="C11:C15" xr:uid="{220C46E6-C2EF-4B89-BA3F-E4EB2E54EBB6}">
      <formula1>CLASIFICACIÓN</formula1>
    </dataValidation>
    <dataValidation type="list" allowBlank="1" showInputMessage="1" showErrorMessage="1" sqref="C9:C10" xr:uid="{F9CA9393-DF19-49D4-8725-EFB64C209BD0}">
      <formula1>CLASIFICACION</formula1>
    </dataValidation>
  </dataValidations>
  <pageMargins left="0.25" right="0.25" top="0.75" bottom="0.75" header="0.3" footer="0.3"/>
  <pageSetup paperSize="3" scale="5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66BD3"/>
    <pageSetUpPr fitToPage="1"/>
  </sheetPr>
  <dimension ref="A1:AF188"/>
  <sheetViews>
    <sheetView view="pageBreakPreview" topLeftCell="A4" zoomScale="106" zoomScaleNormal="100" zoomScaleSheetLayoutView="106" workbookViewId="0">
      <selection activeCell="J9" sqref="J9"/>
    </sheetView>
  </sheetViews>
  <sheetFormatPr defaultColWidth="10" defaultRowHeight="15"/>
  <cols>
    <col min="1" max="1" width="25.25" style="125" customWidth="1"/>
    <col min="2" max="2" width="3.625" style="125" customWidth="1"/>
    <col min="3" max="3" width="10.5" style="125" customWidth="1"/>
    <col min="4" max="4" width="22.375" style="125" customWidth="1"/>
    <col min="5" max="5" width="16.125" style="125" customWidth="1"/>
    <col min="6" max="6" width="10" style="125"/>
    <col min="7" max="7" width="13.875" style="125" customWidth="1"/>
    <col min="8" max="8" width="12.125" style="125" customWidth="1"/>
    <col min="9" max="18" width="3" style="125" customWidth="1"/>
    <col min="19" max="19" width="11" style="125" customWidth="1"/>
    <col min="20" max="20" width="10" style="125"/>
    <col min="21" max="23" width="4.375" style="125" customWidth="1"/>
    <col min="24" max="24" width="12.75" style="125" customWidth="1"/>
    <col min="25" max="25" width="4.875" style="125" customWidth="1"/>
    <col min="26" max="27" width="10" style="125"/>
    <col min="28" max="28" width="10.75" style="125" customWidth="1"/>
    <col min="29" max="29" width="20.5" style="125" customWidth="1"/>
    <col min="30" max="30" width="10" style="125"/>
    <col min="31" max="31" width="16.5" style="125" customWidth="1"/>
    <col min="32" max="32" width="5.75" style="125" customWidth="1"/>
    <col min="33" max="16384" width="10" style="125"/>
  </cols>
  <sheetData>
    <row r="1" spans="1:32" ht="15.75" thickBot="1"/>
    <row r="2" spans="1:32" ht="78" customHeight="1" thickBot="1">
      <c r="A2" s="558"/>
      <c r="B2" s="559"/>
      <c r="C2" s="559"/>
      <c r="D2" s="559"/>
      <c r="E2" s="559"/>
      <c r="F2" s="559"/>
      <c r="G2" s="559"/>
      <c r="H2" s="560" t="s">
        <v>88</v>
      </c>
      <c r="I2" s="560"/>
      <c r="J2" s="560"/>
      <c r="K2" s="560"/>
      <c r="L2" s="560"/>
      <c r="M2" s="560"/>
      <c r="N2" s="560"/>
      <c r="O2" s="560"/>
      <c r="P2" s="560"/>
      <c r="Q2" s="560"/>
      <c r="R2" s="560"/>
      <c r="S2" s="560"/>
      <c r="T2" s="560"/>
      <c r="U2" s="560"/>
      <c r="V2" s="560"/>
      <c r="W2" s="560"/>
      <c r="X2" s="560"/>
      <c r="Y2" s="560"/>
      <c r="Z2" s="560"/>
      <c r="AA2" s="560"/>
      <c r="AB2" s="560"/>
      <c r="AC2" s="560"/>
      <c r="AD2" s="560"/>
      <c r="AE2" s="560"/>
      <c r="AF2" s="561"/>
    </row>
    <row r="3" spans="1:32" s="127" customFormat="1" ht="21" customHeight="1">
      <c r="A3" s="562" t="s">
        <v>312</v>
      </c>
      <c r="B3" s="563"/>
      <c r="C3" s="563"/>
      <c r="D3" s="563" t="s">
        <v>313</v>
      </c>
      <c r="E3" s="563"/>
      <c r="F3" s="563"/>
      <c r="G3" s="563"/>
      <c r="H3" s="564" t="s">
        <v>314</v>
      </c>
      <c r="I3" s="564"/>
      <c r="J3" s="564"/>
      <c r="K3" s="564"/>
      <c r="L3" s="564" t="s">
        <v>315</v>
      </c>
      <c r="M3" s="564"/>
      <c r="N3" s="564"/>
      <c r="O3" s="564"/>
      <c r="P3" s="564"/>
      <c r="Q3" s="564"/>
      <c r="R3" s="564"/>
      <c r="S3" s="564"/>
      <c r="T3" s="565" t="s">
        <v>316</v>
      </c>
      <c r="U3" s="565"/>
      <c r="V3" s="565"/>
      <c r="W3" s="565"/>
      <c r="X3" s="565" t="s">
        <v>317</v>
      </c>
      <c r="Y3" s="565"/>
      <c r="Z3" s="565"/>
      <c r="AA3" s="565"/>
      <c r="AB3" s="461" t="s">
        <v>318</v>
      </c>
      <c r="AC3" s="461"/>
      <c r="AD3" s="227" t="s">
        <v>319</v>
      </c>
      <c r="AE3" s="566">
        <v>4</v>
      </c>
      <c r="AF3" s="566"/>
    </row>
    <row r="4" spans="1:32" s="127" customFormat="1" ht="14.45" customHeight="1">
      <c r="A4" s="577" t="s">
        <v>320</v>
      </c>
      <c r="B4" s="578"/>
      <c r="C4" s="533" t="s">
        <v>580</v>
      </c>
      <c r="D4" s="533"/>
      <c r="E4" s="533"/>
      <c r="F4" s="533"/>
      <c r="G4" s="533"/>
      <c r="H4" s="550"/>
      <c r="I4" s="551"/>
      <c r="J4" s="551"/>
      <c r="K4" s="551"/>
      <c r="L4" s="551"/>
      <c r="M4" s="551"/>
      <c r="N4" s="551"/>
      <c r="O4" s="551"/>
      <c r="P4" s="551"/>
      <c r="Q4" s="551"/>
      <c r="R4" s="551"/>
      <c r="S4" s="551"/>
      <c r="T4" s="551"/>
      <c r="U4" s="551"/>
      <c r="V4" s="551"/>
      <c r="W4" s="552"/>
      <c r="X4" s="553" t="s">
        <v>322</v>
      </c>
      <c r="Y4" s="554"/>
      <c r="Z4" s="534" t="s">
        <v>610</v>
      </c>
      <c r="AA4" s="535"/>
      <c r="AB4" s="535"/>
      <c r="AC4" s="536"/>
      <c r="AD4" s="537" t="s">
        <v>611</v>
      </c>
      <c r="AE4" s="538"/>
      <c r="AF4" s="539"/>
    </row>
    <row r="5" spans="1:32" s="127" customFormat="1" ht="15.75" thickBot="1">
      <c r="A5" s="567" t="s">
        <v>612</v>
      </c>
      <c r="B5" s="568"/>
      <c r="C5" s="569" t="s">
        <v>436</v>
      </c>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70"/>
    </row>
    <row r="6" spans="1:32" ht="15.75" thickBot="1">
      <c r="A6" s="130" t="s">
        <v>327</v>
      </c>
      <c r="B6" s="555"/>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row>
    <row r="7" spans="1:32" ht="24" customHeight="1">
      <c r="A7" s="540" t="s">
        <v>329</v>
      </c>
      <c r="B7" s="542" t="s">
        <v>330</v>
      </c>
      <c r="C7" s="544" t="s">
        <v>101</v>
      </c>
      <c r="D7" s="545"/>
      <c r="E7" s="544" t="s">
        <v>102</v>
      </c>
      <c r="F7" s="547" t="s">
        <v>103</v>
      </c>
      <c r="G7" s="545"/>
      <c r="H7" s="545"/>
      <c r="I7" s="556" t="s">
        <v>583</v>
      </c>
      <c r="J7" s="545"/>
      <c r="K7" s="545"/>
      <c r="L7" s="545"/>
      <c r="M7" s="545"/>
      <c r="N7" s="545"/>
      <c r="O7" s="545"/>
      <c r="P7" s="545"/>
      <c r="Q7" s="545"/>
      <c r="R7" s="545"/>
      <c r="S7" s="556" t="s">
        <v>336</v>
      </c>
      <c r="T7" s="556" t="s">
        <v>122</v>
      </c>
      <c r="U7" s="571" t="s">
        <v>584</v>
      </c>
      <c r="V7" s="545"/>
      <c r="W7" s="545"/>
      <c r="X7" s="571" t="s">
        <v>108</v>
      </c>
      <c r="Y7" s="573" t="s">
        <v>109</v>
      </c>
      <c r="Z7" s="575" t="s">
        <v>110</v>
      </c>
      <c r="AA7" s="545"/>
      <c r="AB7" s="545"/>
      <c r="AC7" s="545"/>
      <c r="AD7" s="576"/>
      <c r="AE7" s="579" t="s">
        <v>111</v>
      </c>
      <c r="AF7" s="580"/>
    </row>
    <row r="8" spans="1:32" ht="108.75" customHeight="1">
      <c r="A8" s="541"/>
      <c r="B8" s="543"/>
      <c r="C8" s="132" t="s">
        <v>333</v>
      </c>
      <c r="D8" s="133" t="s">
        <v>332</v>
      </c>
      <c r="E8" s="546"/>
      <c r="F8" s="134" t="s">
        <v>114</v>
      </c>
      <c r="G8" s="134" t="s">
        <v>115</v>
      </c>
      <c r="H8" s="134" t="s">
        <v>116</v>
      </c>
      <c r="I8" s="548" t="s">
        <v>117</v>
      </c>
      <c r="J8" s="549"/>
      <c r="K8" s="548" t="s">
        <v>118</v>
      </c>
      <c r="L8" s="549"/>
      <c r="M8" s="548" t="s">
        <v>613</v>
      </c>
      <c r="N8" s="549"/>
      <c r="O8" s="548" t="s">
        <v>120</v>
      </c>
      <c r="P8" s="549"/>
      <c r="Q8" s="548" t="s">
        <v>335</v>
      </c>
      <c r="R8" s="549"/>
      <c r="S8" s="557"/>
      <c r="T8" s="557"/>
      <c r="U8" s="135" t="s">
        <v>123</v>
      </c>
      <c r="V8" s="135" t="s">
        <v>124</v>
      </c>
      <c r="W8" s="135" t="s">
        <v>125</v>
      </c>
      <c r="X8" s="572"/>
      <c r="Y8" s="574"/>
      <c r="Z8" s="136" t="s">
        <v>126</v>
      </c>
      <c r="AA8" s="136" t="s">
        <v>127</v>
      </c>
      <c r="AB8" s="136" t="s">
        <v>128</v>
      </c>
      <c r="AC8" s="136" t="s">
        <v>585</v>
      </c>
      <c r="AD8" s="287" t="s">
        <v>130</v>
      </c>
      <c r="AE8" s="581"/>
      <c r="AF8" s="582"/>
    </row>
    <row r="9" spans="1:32" s="327" customFormat="1" ht="60.4" customHeight="1">
      <c r="A9" s="471" t="s">
        <v>521</v>
      </c>
      <c r="B9" s="328" t="s">
        <v>4</v>
      </c>
      <c r="C9" s="329" t="s">
        <v>17</v>
      </c>
      <c r="D9" s="328" t="s">
        <v>438</v>
      </c>
      <c r="E9" s="330" t="s">
        <v>439</v>
      </c>
      <c r="F9" s="328" t="s">
        <v>522</v>
      </c>
      <c r="G9" s="328" t="s">
        <v>523</v>
      </c>
      <c r="H9" s="328" t="s">
        <v>524</v>
      </c>
      <c r="I9" s="328">
        <v>6</v>
      </c>
      <c r="J9" s="346" t="str">
        <f t="shared" ref="J9:J19" si="0">IF(I9=10,"MUY ALTO",IF(I9=6,"ALTO",IF(I9=2,"MEDIO",IF(I9=1,"BAJO",0))))</f>
        <v>ALTO</v>
      </c>
      <c r="K9" s="328">
        <v>2</v>
      </c>
      <c r="L9" s="346" t="str">
        <f t="shared" ref="L9:L19" si="1">IF(K9=4,"CONTINUA",IF(K9=3,"FRECUENTE",IF(K9=2,"OCASIONAL",IF(K9=1,"ESPORADICA",0))))</f>
        <v>OCASIONAL</v>
      </c>
      <c r="M9" s="328">
        <f t="shared" ref="M9:M19" si="2">+I9*K9</f>
        <v>12</v>
      </c>
      <c r="N9" s="346" t="str">
        <f t="shared" ref="N9:N19" si="3">IF(M9&gt;=24,"MUY ALTO",IF(M9&gt;=10,"ALTO",IF(M9&gt;=6,"MEDIO",IF(M9&gt;=1,"BAJO",0))))</f>
        <v>ALTO</v>
      </c>
      <c r="O9" s="328">
        <v>25</v>
      </c>
      <c r="P9" s="346" t="str">
        <f t="shared" ref="P9:P19" si="4">IF(O9=100,"MORTAL O CATASTROFICO",IF(O9=60,"MUY GRAVE",IF(O9=25,"GRAVE",IF(O9=10,"LEVE",0))))</f>
        <v>GRAVE</v>
      </c>
      <c r="Q9" s="328">
        <f t="shared" ref="Q9:Q19" si="5">+M9*O9</f>
        <v>300</v>
      </c>
      <c r="R9" s="328" t="str">
        <f t="shared" ref="R9:R19" si="6">+IF(Q9=0,"",IF(Q9&lt;21,"IV",IF(Q9&lt;121,"III",IF(Q9&lt;501,"II",IF(Q9&lt;4001,"I","")))))</f>
        <v>II</v>
      </c>
      <c r="S9" s="328" t="str">
        <f t="shared" ref="S9:S19" si="7">+IF(R9=0,"",IF(R9="I","No Aceptable.",IF(R9="II","No Aceptable  o Aceptable con control específico.",IF(R9="III","Aceptable.",IF(R9="IV","Aceptable","")))))</f>
        <v>No Aceptable  o Aceptable con control específico.</v>
      </c>
      <c r="T9" s="328" t="s">
        <v>4</v>
      </c>
      <c r="U9" s="328">
        <v>19</v>
      </c>
      <c r="V9" s="328">
        <v>163</v>
      </c>
      <c r="W9" s="328">
        <f>SUM(U9:V9)</f>
        <v>182</v>
      </c>
      <c r="X9" s="328" t="s">
        <v>443</v>
      </c>
      <c r="Y9" s="328" t="s">
        <v>4</v>
      </c>
      <c r="Z9" s="328" t="s">
        <v>444</v>
      </c>
      <c r="AA9" s="328" t="s">
        <v>444</v>
      </c>
      <c r="AB9" s="328" t="s">
        <v>444</v>
      </c>
      <c r="AC9" s="328" t="s">
        <v>445</v>
      </c>
      <c r="AD9" s="328" t="s">
        <v>444</v>
      </c>
      <c r="AE9" s="471"/>
      <c r="AF9" s="471"/>
    </row>
    <row r="10" spans="1:32" s="327" customFormat="1" ht="48" customHeight="1">
      <c r="A10" s="471"/>
      <c r="B10" s="328" t="s">
        <v>4</v>
      </c>
      <c r="C10" s="329" t="s">
        <v>446</v>
      </c>
      <c r="D10" s="328" t="s">
        <v>526</v>
      </c>
      <c r="E10" s="336" t="s">
        <v>448</v>
      </c>
      <c r="F10" s="328" t="s">
        <v>444</v>
      </c>
      <c r="G10" s="328" t="s">
        <v>444</v>
      </c>
      <c r="H10" s="328" t="s">
        <v>449</v>
      </c>
      <c r="I10" s="328">
        <v>2</v>
      </c>
      <c r="J10" s="346" t="str">
        <f t="shared" si="0"/>
        <v>MEDIO</v>
      </c>
      <c r="K10" s="328">
        <v>3</v>
      </c>
      <c r="L10" s="346" t="str">
        <f t="shared" si="1"/>
        <v>FRECUENTE</v>
      </c>
      <c r="M10" s="328">
        <f t="shared" si="2"/>
        <v>6</v>
      </c>
      <c r="N10" s="346" t="str">
        <f t="shared" si="3"/>
        <v>MEDIO</v>
      </c>
      <c r="O10" s="328">
        <v>10</v>
      </c>
      <c r="P10" s="346" t="str">
        <f t="shared" si="4"/>
        <v>LEVE</v>
      </c>
      <c r="Q10" s="328">
        <f t="shared" si="5"/>
        <v>60</v>
      </c>
      <c r="R10" s="328" t="str">
        <f t="shared" si="6"/>
        <v>III</v>
      </c>
      <c r="S10" s="328" t="str">
        <f t="shared" si="7"/>
        <v>Aceptable.</v>
      </c>
      <c r="T10" s="328" t="s">
        <v>4</v>
      </c>
      <c r="U10" s="328">
        <v>19</v>
      </c>
      <c r="V10" s="328">
        <v>163</v>
      </c>
      <c r="W10" s="328">
        <f t="shared" ref="W10:W19" si="8">SUM(U10:V10)</f>
        <v>182</v>
      </c>
      <c r="X10" s="328" t="s">
        <v>450</v>
      </c>
      <c r="Y10" s="328" t="s">
        <v>4</v>
      </c>
      <c r="Z10" s="328" t="s">
        <v>444</v>
      </c>
      <c r="AA10" s="328" t="s">
        <v>444</v>
      </c>
      <c r="AB10" s="329" t="s">
        <v>444</v>
      </c>
      <c r="AC10" s="328" t="s">
        <v>451</v>
      </c>
      <c r="AD10" s="328" t="s">
        <v>444</v>
      </c>
      <c r="AE10" s="471"/>
      <c r="AF10" s="471"/>
    </row>
    <row r="11" spans="1:32" s="327" customFormat="1" ht="50.25">
      <c r="A11" s="471"/>
      <c r="B11" s="328" t="s">
        <v>4</v>
      </c>
      <c r="C11" s="329" t="s">
        <v>446</v>
      </c>
      <c r="D11" s="328" t="s">
        <v>538</v>
      </c>
      <c r="E11" s="336" t="s">
        <v>453</v>
      </c>
      <c r="F11" s="328" t="s">
        <v>444</v>
      </c>
      <c r="G11" s="328" t="s">
        <v>444</v>
      </c>
      <c r="H11" s="328" t="s">
        <v>449</v>
      </c>
      <c r="I11" s="328">
        <v>2</v>
      </c>
      <c r="J11" s="346" t="str">
        <f t="shared" si="0"/>
        <v>MEDIO</v>
      </c>
      <c r="K11" s="328">
        <v>3</v>
      </c>
      <c r="L11" s="346" t="str">
        <f t="shared" si="1"/>
        <v>FRECUENTE</v>
      </c>
      <c r="M11" s="328">
        <f t="shared" si="2"/>
        <v>6</v>
      </c>
      <c r="N11" s="346" t="str">
        <f t="shared" si="3"/>
        <v>MEDIO</v>
      </c>
      <c r="O11" s="328">
        <v>10</v>
      </c>
      <c r="P11" s="346" t="str">
        <f t="shared" si="4"/>
        <v>LEVE</v>
      </c>
      <c r="Q11" s="328">
        <f t="shared" si="5"/>
        <v>60</v>
      </c>
      <c r="R11" s="328" t="str">
        <f t="shared" si="6"/>
        <v>III</v>
      </c>
      <c r="S11" s="328" t="str">
        <f t="shared" si="7"/>
        <v>Aceptable.</v>
      </c>
      <c r="T11" s="328" t="s">
        <v>4</v>
      </c>
      <c r="U11" s="328">
        <v>19</v>
      </c>
      <c r="V11" s="328">
        <v>163</v>
      </c>
      <c r="W11" s="328">
        <f t="shared" si="8"/>
        <v>182</v>
      </c>
      <c r="X11" s="328" t="s">
        <v>614</v>
      </c>
      <c r="Y11" s="328" t="s">
        <v>4</v>
      </c>
      <c r="Z11" s="328" t="s">
        <v>444</v>
      </c>
      <c r="AA11" s="328" t="s">
        <v>444</v>
      </c>
      <c r="AB11" s="329" t="s">
        <v>444</v>
      </c>
      <c r="AC11" s="328" t="s">
        <v>451</v>
      </c>
      <c r="AD11" s="328" t="s">
        <v>444</v>
      </c>
      <c r="AE11" s="471"/>
      <c r="AF11" s="471"/>
    </row>
    <row r="12" spans="1:32" s="327" customFormat="1" ht="72.400000000000006" customHeight="1">
      <c r="A12" s="471"/>
      <c r="B12" s="328" t="s">
        <v>4</v>
      </c>
      <c r="C12" s="329" t="s">
        <v>26</v>
      </c>
      <c r="D12" s="328" t="s">
        <v>79</v>
      </c>
      <c r="E12" s="330" t="s">
        <v>458</v>
      </c>
      <c r="F12" s="328" t="s">
        <v>444</v>
      </c>
      <c r="G12" s="328" t="s">
        <v>528</v>
      </c>
      <c r="H12" s="329" t="s">
        <v>460</v>
      </c>
      <c r="I12" s="328">
        <v>1</v>
      </c>
      <c r="J12" s="346" t="str">
        <f t="shared" si="0"/>
        <v>BAJO</v>
      </c>
      <c r="K12" s="328">
        <v>2</v>
      </c>
      <c r="L12" s="346" t="str">
        <f t="shared" si="1"/>
        <v>OCASIONAL</v>
      </c>
      <c r="M12" s="328">
        <f t="shared" si="2"/>
        <v>2</v>
      </c>
      <c r="N12" s="346" t="str">
        <f t="shared" si="3"/>
        <v>BAJO</v>
      </c>
      <c r="O12" s="328">
        <v>10</v>
      </c>
      <c r="P12" s="346" t="str">
        <f t="shared" si="4"/>
        <v>LEVE</v>
      </c>
      <c r="Q12" s="328">
        <f t="shared" si="5"/>
        <v>20</v>
      </c>
      <c r="R12" s="328" t="str">
        <f t="shared" si="6"/>
        <v>IV</v>
      </c>
      <c r="S12" s="328" t="str">
        <f t="shared" si="7"/>
        <v>Aceptable</v>
      </c>
      <c r="T12" s="328" t="s">
        <v>4</v>
      </c>
      <c r="U12" s="328">
        <v>19</v>
      </c>
      <c r="V12" s="328">
        <v>163</v>
      </c>
      <c r="W12" s="328">
        <f t="shared" si="8"/>
        <v>182</v>
      </c>
      <c r="X12" s="471" t="s">
        <v>461</v>
      </c>
      <c r="Y12" s="328" t="s">
        <v>4</v>
      </c>
      <c r="Z12" s="328" t="s">
        <v>444</v>
      </c>
      <c r="AA12" s="328" t="s">
        <v>444</v>
      </c>
      <c r="AB12" s="328" t="s">
        <v>444</v>
      </c>
      <c r="AC12" s="471" t="s">
        <v>462</v>
      </c>
      <c r="AD12" s="328" t="s">
        <v>444</v>
      </c>
      <c r="AE12" s="471"/>
      <c r="AF12" s="471"/>
    </row>
    <row r="13" spans="1:32" s="327" customFormat="1" ht="75.400000000000006" customHeight="1">
      <c r="A13" s="471"/>
      <c r="B13" s="328" t="s">
        <v>4</v>
      </c>
      <c r="C13" s="329" t="s">
        <v>26</v>
      </c>
      <c r="D13" s="328" t="s">
        <v>463</v>
      </c>
      <c r="E13" s="330" t="s">
        <v>458</v>
      </c>
      <c r="F13" s="328" t="s">
        <v>444</v>
      </c>
      <c r="G13" s="328" t="s">
        <v>528</v>
      </c>
      <c r="H13" s="329" t="s">
        <v>460</v>
      </c>
      <c r="I13" s="328">
        <v>1</v>
      </c>
      <c r="J13" s="346" t="str">
        <f t="shared" si="0"/>
        <v>BAJO</v>
      </c>
      <c r="K13" s="328">
        <v>2</v>
      </c>
      <c r="L13" s="346" t="str">
        <f t="shared" si="1"/>
        <v>OCASIONAL</v>
      </c>
      <c r="M13" s="328">
        <f t="shared" si="2"/>
        <v>2</v>
      </c>
      <c r="N13" s="346" t="str">
        <f t="shared" si="3"/>
        <v>BAJO</v>
      </c>
      <c r="O13" s="328">
        <v>10</v>
      </c>
      <c r="P13" s="346" t="str">
        <f t="shared" si="4"/>
        <v>LEVE</v>
      </c>
      <c r="Q13" s="328">
        <f t="shared" si="5"/>
        <v>20</v>
      </c>
      <c r="R13" s="328" t="str">
        <f t="shared" si="6"/>
        <v>IV</v>
      </c>
      <c r="S13" s="328" t="str">
        <f t="shared" si="7"/>
        <v>Aceptable</v>
      </c>
      <c r="T13" s="328" t="s">
        <v>4</v>
      </c>
      <c r="U13" s="328">
        <v>19</v>
      </c>
      <c r="V13" s="328">
        <v>163</v>
      </c>
      <c r="W13" s="328">
        <f t="shared" si="8"/>
        <v>182</v>
      </c>
      <c r="X13" s="471"/>
      <c r="Y13" s="328" t="s">
        <v>4</v>
      </c>
      <c r="Z13" s="328" t="s">
        <v>444</v>
      </c>
      <c r="AA13" s="328" t="s">
        <v>444</v>
      </c>
      <c r="AB13" s="328" t="s">
        <v>444</v>
      </c>
      <c r="AC13" s="471"/>
      <c r="AD13" s="328" t="s">
        <v>444</v>
      </c>
      <c r="AE13" s="471"/>
      <c r="AF13" s="471"/>
    </row>
    <row r="14" spans="1:32" s="327" customFormat="1" ht="57" customHeight="1">
      <c r="A14" s="471"/>
      <c r="B14" s="328" t="s">
        <v>4</v>
      </c>
      <c r="C14" s="329" t="s">
        <v>26</v>
      </c>
      <c r="D14" s="328" t="s">
        <v>466</v>
      </c>
      <c r="E14" s="330" t="s">
        <v>458</v>
      </c>
      <c r="F14" s="328" t="s">
        <v>444</v>
      </c>
      <c r="G14" s="328" t="s">
        <v>528</v>
      </c>
      <c r="H14" s="329" t="s">
        <v>460</v>
      </c>
      <c r="I14" s="328">
        <v>1</v>
      </c>
      <c r="J14" s="346" t="str">
        <f t="shared" si="0"/>
        <v>BAJO</v>
      </c>
      <c r="K14" s="328">
        <v>2</v>
      </c>
      <c r="L14" s="346" t="str">
        <f t="shared" si="1"/>
        <v>OCASIONAL</v>
      </c>
      <c r="M14" s="328">
        <f t="shared" si="2"/>
        <v>2</v>
      </c>
      <c r="N14" s="346" t="str">
        <f t="shared" si="3"/>
        <v>BAJO</v>
      </c>
      <c r="O14" s="328">
        <v>10</v>
      </c>
      <c r="P14" s="346" t="str">
        <f t="shared" si="4"/>
        <v>LEVE</v>
      </c>
      <c r="Q14" s="328">
        <f t="shared" si="5"/>
        <v>20</v>
      </c>
      <c r="R14" s="328" t="str">
        <f t="shared" si="6"/>
        <v>IV</v>
      </c>
      <c r="S14" s="328" t="str">
        <f t="shared" si="7"/>
        <v>Aceptable</v>
      </c>
      <c r="T14" s="328" t="s">
        <v>4</v>
      </c>
      <c r="U14" s="328">
        <v>19</v>
      </c>
      <c r="V14" s="328">
        <v>163</v>
      </c>
      <c r="W14" s="328">
        <f t="shared" si="8"/>
        <v>182</v>
      </c>
      <c r="X14" s="471"/>
      <c r="Y14" s="328" t="s">
        <v>4</v>
      </c>
      <c r="Z14" s="328" t="s">
        <v>444</v>
      </c>
      <c r="AA14" s="328" t="s">
        <v>444</v>
      </c>
      <c r="AB14" s="328" t="s">
        <v>444</v>
      </c>
      <c r="AC14" s="471"/>
      <c r="AD14" s="328" t="s">
        <v>444</v>
      </c>
      <c r="AE14" s="471"/>
      <c r="AF14" s="471"/>
    </row>
    <row r="15" spans="1:32" s="327" customFormat="1" ht="71.25" customHeight="1">
      <c r="A15" s="471"/>
      <c r="B15" s="328" t="s">
        <v>4</v>
      </c>
      <c r="C15" s="329" t="s">
        <v>20</v>
      </c>
      <c r="D15" s="329" t="s">
        <v>467</v>
      </c>
      <c r="E15" s="329" t="s">
        <v>468</v>
      </c>
      <c r="F15" s="328" t="s">
        <v>588</v>
      </c>
      <c r="G15" s="328" t="s">
        <v>589</v>
      </c>
      <c r="H15" s="329" t="s">
        <v>532</v>
      </c>
      <c r="I15" s="328">
        <v>2</v>
      </c>
      <c r="J15" s="346" t="str">
        <f t="shared" si="0"/>
        <v>MEDIO</v>
      </c>
      <c r="K15" s="328">
        <v>3</v>
      </c>
      <c r="L15" s="346" t="str">
        <f t="shared" si="1"/>
        <v>FRECUENTE</v>
      </c>
      <c r="M15" s="328">
        <f t="shared" si="2"/>
        <v>6</v>
      </c>
      <c r="N15" s="346" t="str">
        <f t="shared" si="3"/>
        <v>MEDIO</v>
      </c>
      <c r="O15" s="328">
        <v>10</v>
      </c>
      <c r="P15" s="346" t="str">
        <f t="shared" si="4"/>
        <v>LEVE</v>
      </c>
      <c r="Q15" s="328">
        <f t="shared" si="5"/>
        <v>60</v>
      </c>
      <c r="R15" s="340" t="str">
        <f t="shared" si="6"/>
        <v>III</v>
      </c>
      <c r="S15" s="340" t="str">
        <f t="shared" si="7"/>
        <v>Aceptable.</v>
      </c>
      <c r="T15" s="328" t="s">
        <v>4</v>
      </c>
      <c r="U15" s="328">
        <v>19</v>
      </c>
      <c r="V15" s="328">
        <v>163</v>
      </c>
      <c r="W15" s="328">
        <f t="shared" si="8"/>
        <v>182</v>
      </c>
      <c r="X15" s="329" t="s">
        <v>472</v>
      </c>
      <c r="Y15" s="328" t="s">
        <v>4</v>
      </c>
      <c r="Z15" s="328" t="s">
        <v>444</v>
      </c>
      <c r="AA15" s="328" t="s">
        <v>444</v>
      </c>
      <c r="AB15" s="328" t="s">
        <v>444</v>
      </c>
      <c r="AC15" s="328" t="s">
        <v>473</v>
      </c>
      <c r="AD15" s="328" t="s">
        <v>444</v>
      </c>
      <c r="AE15" s="471"/>
      <c r="AF15" s="471"/>
    </row>
    <row r="16" spans="1:32" s="327" customFormat="1" ht="66.75" customHeight="1">
      <c r="A16" s="471"/>
      <c r="B16" s="328" t="s">
        <v>4</v>
      </c>
      <c r="C16" s="329" t="s">
        <v>23</v>
      </c>
      <c r="D16" s="328" t="s">
        <v>491</v>
      </c>
      <c r="E16" s="328" t="s">
        <v>492</v>
      </c>
      <c r="F16" s="328" t="s">
        <v>444</v>
      </c>
      <c r="G16" s="328" t="s">
        <v>455</v>
      </c>
      <c r="H16" s="328" t="s">
        <v>493</v>
      </c>
      <c r="I16" s="328">
        <v>2</v>
      </c>
      <c r="J16" s="346" t="str">
        <f t="shared" si="0"/>
        <v>MEDIO</v>
      </c>
      <c r="K16" s="328">
        <v>2</v>
      </c>
      <c r="L16" s="346" t="str">
        <f t="shared" si="1"/>
        <v>OCASIONAL</v>
      </c>
      <c r="M16" s="328">
        <f t="shared" si="2"/>
        <v>4</v>
      </c>
      <c r="N16" s="346" t="str">
        <f t="shared" si="3"/>
        <v>BAJO</v>
      </c>
      <c r="O16" s="328">
        <v>10</v>
      </c>
      <c r="P16" s="346" t="str">
        <f t="shared" si="4"/>
        <v>LEVE</v>
      </c>
      <c r="Q16" s="328">
        <f t="shared" si="5"/>
        <v>40</v>
      </c>
      <c r="R16" s="328" t="str">
        <f t="shared" si="6"/>
        <v>III</v>
      </c>
      <c r="S16" s="328" t="str">
        <f t="shared" si="7"/>
        <v>Aceptable.</v>
      </c>
      <c r="T16" s="328" t="s">
        <v>4</v>
      </c>
      <c r="U16" s="328">
        <v>19</v>
      </c>
      <c r="V16" s="328">
        <v>163</v>
      </c>
      <c r="W16" s="328">
        <f t="shared" si="8"/>
        <v>182</v>
      </c>
      <c r="X16" s="328" t="s">
        <v>494</v>
      </c>
      <c r="Y16" s="328" t="s">
        <v>4</v>
      </c>
      <c r="Z16" s="328" t="s">
        <v>444</v>
      </c>
      <c r="AA16" s="328" t="s">
        <v>444</v>
      </c>
      <c r="AB16" s="328" t="s">
        <v>444</v>
      </c>
      <c r="AC16" s="328" t="s">
        <v>495</v>
      </c>
      <c r="AD16" s="328" t="s">
        <v>444</v>
      </c>
      <c r="AE16" s="471"/>
      <c r="AF16" s="471"/>
    </row>
    <row r="17" spans="1:32" s="327" customFormat="1" ht="48.75" customHeight="1">
      <c r="A17" s="471"/>
      <c r="B17" s="328" t="s">
        <v>4</v>
      </c>
      <c r="C17" s="329" t="s">
        <v>23</v>
      </c>
      <c r="D17" s="328" t="s">
        <v>496</v>
      </c>
      <c r="E17" s="328" t="s">
        <v>497</v>
      </c>
      <c r="F17" s="328" t="s">
        <v>444</v>
      </c>
      <c r="G17" s="328" t="s">
        <v>498</v>
      </c>
      <c r="H17" s="328" t="s">
        <v>499</v>
      </c>
      <c r="I17" s="328">
        <v>6</v>
      </c>
      <c r="J17" s="346" t="str">
        <f t="shared" si="0"/>
        <v>ALTO</v>
      </c>
      <c r="K17" s="328">
        <v>2</v>
      </c>
      <c r="L17" s="346" t="str">
        <f t="shared" si="1"/>
        <v>OCASIONAL</v>
      </c>
      <c r="M17" s="328">
        <f t="shared" si="2"/>
        <v>12</v>
      </c>
      <c r="N17" s="346" t="str">
        <f t="shared" si="3"/>
        <v>ALTO</v>
      </c>
      <c r="O17" s="328">
        <v>25</v>
      </c>
      <c r="P17" s="346" t="str">
        <f t="shared" si="4"/>
        <v>GRAVE</v>
      </c>
      <c r="Q17" s="328">
        <f t="shared" si="5"/>
        <v>300</v>
      </c>
      <c r="R17" s="328" t="str">
        <f t="shared" si="6"/>
        <v>II</v>
      </c>
      <c r="S17" s="328" t="str">
        <f t="shared" si="7"/>
        <v>No Aceptable  o Aceptable con control específico.</v>
      </c>
      <c r="T17" s="328" t="s">
        <v>4</v>
      </c>
      <c r="U17" s="328">
        <v>19</v>
      </c>
      <c r="V17" s="328">
        <v>163</v>
      </c>
      <c r="W17" s="328">
        <f t="shared" si="8"/>
        <v>182</v>
      </c>
      <c r="X17" s="328" t="s">
        <v>500</v>
      </c>
      <c r="Y17" s="328" t="s">
        <v>4</v>
      </c>
      <c r="Z17" s="328" t="s">
        <v>444</v>
      </c>
      <c r="AA17" s="328" t="s">
        <v>444</v>
      </c>
      <c r="AB17" s="328" t="s">
        <v>444</v>
      </c>
      <c r="AC17" s="328" t="s">
        <v>615</v>
      </c>
      <c r="AD17" s="328" t="s">
        <v>444</v>
      </c>
      <c r="AE17" s="471"/>
      <c r="AF17" s="471"/>
    </row>
    <row r="18" spans="1:32" s="327" customFormat="1" ht="65.25" customHeight="1">
      <c r="A18" s="471"/>
      <c r="B18" s="328" t="s">
        <v>4</v>
      </c>
      <c r="C18" s="329" t="s">
        <v>502</v>
      </c>
      <c r="D18" s="328" t="s">
        <v>537</v>
      </c>
      <c r="E18" s="328" t="s">
        <v>510</v>
      </c>
      <c r="F18" s="328" t="s">
        <v>444</v>
      </c>
      <c r="G18" s="328" t="s">
        <v>444</v>
      </c>
      <c r="H18" s="329" t="s">
        <v>511</v>
      </c>
      <c r="I18" s="328">
        <v>2</v>
      </c>
      <c r="J18" s="346" t="str">
        <f t="shared" si="0"/>
        <v>MEDIO</v>
      </c>
      <c r="K18" s="328">
        <v>2</v>
      </c>
      <c r="L18" s="346" t="str">
        <f t="shared" si="1"/>
        <v>OCASIONAL</v>
      </c>
      <c r="M18" s="328">
        <f t="shared" si="2"/>
        <v>4</v>
      </c>
      <c r="N18" s="346" t="str">
        <f t="shared" si="3"/>
        <v>BAJO</v>
      </c>
      <c r="O18" s="328">
        <v>25</v>
      </c>
      <c r="P18" s="346" t="str">
        <f t="shared" si="4"/>
        <v>GRAVE</v>
      </c>
      <c r="Q18" s="328">
        <f t="shared" si="5"/>
        <v>100</v>
      </c>
      <c r="R18" s="328" t="str">
        <f t="shared" si="6"/>
        <v>III</v>
      </c>
      <c r="S18" s="328" t="str">
        <f t="shared" si="7"/>
        <v>Aceptable.</v>
      </c>
      <c r="T18" s="328" t="s">
        <v>4</v>
      </c>
      <c r="U18" s="328">
        <v>19</v>
      </c>
      <c r="V18" s="328">
        <v>163</v>
      </c>
      <c r="W18" s="328">
        <f t="shared" si="8"/>
        <v>182</v>
      </c>
      <c r="X18" s="328" t="s">
        <v>512</v>
      </c>
      <c r="Y18" s="328" t="s">
        <v>4</v>
      </c>
      <c r="Z18" s="328" t="s">
        <v>444</v>
      </c>
      <c r="AA18" s="328" t="s">
        <v>444</v>
      </c>
      <c r="AB18" s="328" t="s">
        <v>444</v>
      </c>
      <c r="AC18" s="328" t="s">
        <v>513</v>
      </c>
      <c r="AD18" s="328" t="s">
        <v>444</v>
      </c>
      <c r="AE18" s="471"/>
      <c r="AF18" s="471"/>
    </row>
    <row r="19" spans="1:32" s="327" customFormat="1" ht="54.75" customHeight="1">
      <c r="A19" s="471"/>
      <c r="B19" s="328" t="s">
        <v>4</v>
      </c>
      <c r="C19" s="329" t="s">
        <v>502</v>
      </c>
      <c r="D19" s="328" t="s">
        <v>514</v>
      </c>
      <c r="E19" s="328" t="s">
        <v>515</v>
      </c>
      <c r="F19" s="328" t="s">
        <v>516</v>
      </c>
      <c r="G19" s="328" t="s">
        <v>444</v>
      </c>
      <c r="H19" s="329" t="s">
        <v>511</v>
      </c>
      <c r="I19" s="328">
        <v>2</v>
      </c>
      <c r="J19" s="346" t="str">
        <f t="shared" si="0"/>
        <v>MEDIO</v>
      </c>
      <c r="K19" s="328">
        <v>2</v>
      </c>
      <c r="L19" s="346" t="str">
        <f t="shared" si="1"/>
        <v>OCASIONAL</v>
      </c>
      <c r="M19" s="328">
        <f t="shared" si="2"/>
        <v>4</v>
      </c>
      <c r="N19" s="346" t="str">
        <f t="shared" si="3"/>
        <v>BAJO</v>
      </c>
      <c r="O19" s="328">
        <v>25</v>
      </c>
      <c r="P19" s="346" t="str">
        <f t="shared" si="4"/>
        <v>GRAVE</v>
      </c>
      <c r="Q19" s="328">
        <f t="shared" si="5"/>
        <v>100</v>
      </c>
      <c r="R19" s="328" t="str">
        <f t="shared" si="6"/>
        <v>III</v>
      </c>
      <c r="S19" s="328" t="str">
        <f t="shared" si="7"/>
        <v>Aceptable.</v>
      </c>
      <c r="T19" s="328" t="s">
        <v>4</v>
      </c>
      <c r="U19" s="328">
        <v>19</v>
      </c>
      <c r="V19" s="328">
        <v>163</v>
      </c>
      <c r="W19" s="328">
        <f t="shared" si="8"/>
        <v>182</v>
      </c>
      <c r="X19" s="328" t="s">
        <v>517</v>
      </c>
      <c r="Y19" s="328" t="s">
        <v>4</v>
      </c>
      <c r="Z19" s="328" t="s">
        <v>444</v>
      </c>
      <c r="AA19" s="328" t="s">
        <v>444</v>
      </c>
      <c r="AB19" s="328" t="s">
        <v>444</v>
      </c>
      <c r="AC19" s="328" t="s">
        <v>518</v>
      </c>
      <c r="AD19" s="328" t="s">
        <v>444</v>
      </c>
      <c r="AE19" s="471"/>
      <c r="AF19" s="471"/>
    </row>
    <row r="20" spans="1:32" s="131" customFormat="1" ht="12"/>
    <row r="21" spans="1:32" s="131" customFormat="1" ht="12"/>
    <row r="22" spans="1:32" s="131" customFormat="1" ht="12"/>
    <row r="23" spans="1:32" s="131" customFormat="1" ht="12"/>
    <row r="24" spans="1:32" s="131" customFormat="1" ht="12"/>
    <row r="25" spans="1:32" s="131" customFormat="1" ht="12"/>
    <row r="26" spans="1:32" s="131" customFormat="1" ht="12"/>
    <row r="27" spans="1:32" s="131" customFormat="1" ht="12"/>
    <row r="28" spans="1:32" s="131" customFormat="1" ht="12"/>
    <row r="29" spans="1:32" s="131" customFormat="1" ht="12"/>
    <row r="30" spans="1:32" s="131" customFormat="1" ht="12"/>
    <row r="31" spans="1:32" s="131" customFormat="1" ht="12"/>
    <row r="32" spans="1:32" s="131" customFormat="1" ht="12"/>
    <row r="33" s="131" customFormat="1" ht="12"/>
    <row r="34" s="131" customFormat="1" ht="12"/>
    <row r="35" s="131" customFormat="1" ht="12"/>
    <row r="36" s="131" customFormat="1" ht="12"/>
    <row r="37" s="131" customFormat="1" ht="12"/>
    <row r="38" s="131" customFormat="1" ht="12"/>
    <row r="39" s="131" customFormat="1" ht="12"/>
    <row r="40" s="131" customFormat="1" ht="12"/>
    <row r="41" s="131" customFormat="1" ht="12"/>
    <row r="42" s="131" customFormat="1" ht="12"/>
    <row r="43" s="131" customFormat="1" ht="12"/>
    <row r="44" s="131" customFormat="1" ht="12"/>
    <row r="45" s="131" customFormat="1" ht="12"/>
    <row r="46" s="131" customFormat="1" ht="12"/>
    <row r="47" s="131" customFormat="1" ht="12"/>
    <row r="48" s="131" customFormat="1" ht="12"/>
    <row r="49" s="131" customFormat="1" ht="12"/>
    <row r="50" s="131" customFormat="1" ht="12"/>
    <row r="51" s="131" customFormat="1" ht="12"/>
    <row r="52" s="131" customFormat="1" ht="12"/>
    <row r="53" s="131" customFormat="1" ht="12"/>
    <row r="54" s="131" customFormat="1" ht="12"/>
    <row r="55" s="131" customFormat="1" ht="12"/>
    <row r="56" s="131" customFormat="1" ht="12"/>
    <row r="57" s="131" customFormat="1" ht="12"/>
    <row r="58" s="131" customFormat="1" ht="12"/>
    <row r="59" s="131" customFormat="1" ht="12"/>
    <row r="60" s="131" customFormat="1" ht="12"/>
    <row r="61" s="131" customFormat="1" ht="12"/>
    <row r="62" s="131" customFormat="1" ht="12"/>
    <row r="63" s="131" customFormat="1" ht="12"/>
    <row r="64" s="131" customFormat="1" ht="12"/>
    <row r="65" s="131" customFormat="1" ht="12"/>
    <row r="66" s="131" customFormat="1" ht="12"/>
    <row r="67" s="131" customFormat="1" ht="12"/>
    <row r="68" s="131" customFormat="1" ht="12"/>
    <row r="69" s="131" customFormat="1" ht="12"/>
    <row r="70" s="131" customFormat="1" ht="12"/>
    <row r="71" s="131" customFormat="1" ht="12"/>
    <row r="72" s="131" customFormat="1" ht="12"/>
    <row r="73" s="131" customFormat="1" ht="12"/>
    <row r="74" s="131" customFormat="1" ht="12"/>
    <row r="75" s="131" customFormat="1" ht="12"/>
    <row r="76" s="131" customFormat="1" ht="12"/>
    <row r="77" s="131" customFormat="1" ht="12"/>
    <row r="78" s="131" customFormat="1" ht="12"/>
    <row r="79" s="131" customFormat="1" ht="12"/>
    <row r="80" s="131" customFormat="1" ht="12"/>
    <row r="81" s="131" customFormat="1" ht="12"/>
    <row r="82" s="131" customFormat="1" ht="12"/>
    <row r="83" s="131" customFormat="1" ht="12"/>
    <row r="84" s="131" customFormat="1" ht="12"/>
    <row r="85" s="131" customFormat="1" ht="12"/>
    <row r="86" s="131" customFormat="1" ht="12"/>
    <row r="87" s="131" customFormat="1" ht="12"/>
    <row r="88" s="131" customFormat="1" ht="12"/>
    <row r="89" s="131" customFormat="1" ht="12"/>
    <row r="90" s="131" customFormat="1" ht="12"/>
    <row r="91" s="131" customFormat="1" ht="12"/>
    <row r="92" s="131" customFormat="1" ht="12"/>
    <row r="93" s="131" customFormat="1" ht="12"/>
    <row r="94" s="131" customFormat="1" ht="12"/>
    <row r="95" s="131" customFormat="1" ht="12"/>
    <row r="96" s="131" customFormat="1" ht="12"/>
    <row r="97" s="131" customFormat="1" ht="12"/>
    <row r="98" s="131" customFormat="1" ht="12"/>
    <row r="99" s="131" customFormat="1" ht="12"/>
    <row r="100" s="131" customFormat="1" ht="12"/>
    <row r="101" s="131" customFormat="1" ht="12"/>
    <row r="102" s="131" customFormat="1" ht="12"/>
    <row r="103" s="131" customFormat="1" ht="12"/>
    <row r="104" s="131" customFormat="1" ht="12"/>
    <row r="105" s="131" customFormat="1" ht="12"/>
    <row r="106" s="131" customFormat="1" ht="12"/>
    <row r="107" s="131" customFormat="1" ht="12"/>
    <row r="108" s="131" customFormat="1" ht="12"/>
    <row r="109" s="131" customFormat="1" ht="12"/>
    <row r="110" s="131" customFormat="1" ht="12"/>
    <row r="111" s="131" customFormat="1" ht="12"/>
    <row r="112" s="131" customFormat="1" ht="12"/>
    <row r="113" s="131" customFormat="1" ht="12"/>
    <row r="114" s="131" customFormat="1" ht="12"/>
    <row r="115" s="131" customFormat="1" ht="12"/>
    <row r="116" s="131" customFormat="1" ht="12"/>
    <row r="117" s="131" customFormat="1" ht="12"/>
    <row r="118" s="131" customFormat="1" ht="12"/>
    <row r="119" s="131" customFormat="1" ht="12"/>
    <row r="120" s="131" customFormat="1" ht="12"/>
    <row r="121" s="131" customFormat="1" ht="12"/>
    <row r="122" s="131" customFormat="1" ht="12"/>
    <row r="123" s="131" customFormat="1" ht="12"/>
    <row r="124" s="131" customFormat="1" ht="12"/>
    <row r="125" s="131" customFormat="1" ht="12"/>
    <row r="126" s="131" customFormat="1" ht="12"/>
    <row r="127" s="131" customFormat="1" ht="12"/>
    <row r="128" s="131" customFormat="1" ht="12"/>
    <row r="129" s="131" customFormat="1" ht="12"/>
    <row r="130" s="131" customFormat="1" ht="12"/>
    <row r="131" s="131" customFormat="1" ht="12"/>
    <row r="132" s="131" customFormat="1" ht="12"/>
    <row r="133" s="131" customFormat="1" ht="12"/>
    <row r="134" s="131" customFormat="1" ht="12"/>
    <row r="135" s="131" customFormat="1" ht="12"/>
    <row r="136" s="131" customFormat="1" ht="12"/>
    <row r="137" s="131" customFormat="1" ht="12"/>
    <row r="138" s="131" customFormat="1" ht="12"/>
    <row r="139" s="131" customFormat="1" ht="12"/>
    <row r="140" s="131" customFormat="1" ht="12"/>
    <row r="141" s="131" customFormat="1" ht="12"/>
    <row r="142" s="131" customFormat="1" ht="12"/>
    <row r="143" s="131" customFormat="1" ht="12"/>
    <row r="144" s="131" customFormat="1" ht="12"/>
    <row r="145" s="131" customFormat="1" ht="12"/>
    <row r="146" s="131" customFormat="1" ht="12"/>
    <row r="147" s="131" customFormat="1" ht="12"/>
    <row r="148" s="131" customFormat="1" ht="12"/>
    <row r="149" s="131" customFormat="1" ht="12"/>
    <row r="150" s="131" customFormat="1" ht="12"/>
    <row r="151" s="131" customFormat="1" ht="12"/>
    <row r="152" s="131" customFormat="1" ht="12"/>
    <row r="153" s="131" customFormat="1" ht="12"/>
    <row r="154" s="131" customFormat="1" ht="12"/>
    <row r="155" s="131" customFormat="1" ht="12"/>
    <row r="156" s="131" customFormat="1" ht="12"/>
    <row r="157" s="131" customFormat="1" ht="12"/>
    <row r="158" s="131" customFormat="1" ht="12"/>
    <row r="159" s="131" customFormat="1" ht="12"/>
    <row r="160" s="131" customFormat="1" ht="12"/>
    <row r="161" s="131" customFormat="1" ht="12"/>
    <row r="162" s="131" customFormat="1" ht="12"/>
    <row r="163" s="131" customFormat="1" ht="12"/>
    <row r="164" s="131" customFormat="1" ht="12"/>
    <row r="165" s="131" customFormat="1" ht="12"/>
    <row r="166" s="131" customFormat="1" ht="12"/>
    <row r="167" s="131" customFormat="1" ht="12"/>
    <row r="168" s="131" customFormat="1" ht="12"/>
    <row r="169" s="131" customFormat="1" ht="12"/>
    <row r="170" s="131" customFormat="1" ht="12"/>
    <row r="171" s="131" customFormat="1" ht="12"/>
    <row r="172" s="131" customFormat="1" ht="12"/>
    <row r="173" s="131" customFormat="1" ht="12"/>
    <row r="174" s="131" customFormat="1" ht="12"/>
    <row r="175" s="131" customFormat="1" ht="12"/>
    <row r="176" s="131" customFormat="1" ht="12"/>
    <row r="177" s="131" customFormat="1" ht="12"/>
    <row r="178" s="131" customFormat="1" ht="12"/>
    <row r="179" s="131" customFormat="1" ht="12"/>
    <row r="180" s="131" customFormat="1" ht="12"/>
    <row r="181" s="131" customFormat="1" ht="12"/>
    <row r="182" s="131" customFormat="1" ht="12"/>
    <row r="183" s="131" customFormat="1" ht="12"/>
    <row r="184" s="131" customFormat="1" ht="12"/>
    <row r="185" s="131" customFormat="1" ht="12"/>
    <row r="186" s="131" customFormat="1" ht="12"/>
    <row r="187" s="131" customFormat="1" ht="12"/>
    <row r="188" s="131" customFormat="1" ht="12"/>
  </sheetData>
  <autoFilter ref="A8:AF19" xr:uid="{00000000-0009-0000-0000-000019000000}">
    <filterColumn colId="8" showButton="0"/>
    <filterColumn colId="10" showButton="0"/>
    <filterColumn colId="12" showButton="0"/>
    <filterColumn colId="14" showButton="0"/>
    <filterColumn colId="16" showButton="0"/>
    <filterColumn colId="30" showButton="0"/>
  </autoFilter>
  <mergeCells count="51">
    <mergeCell ref="A4:B4"/>
    <mergeCell ref="AE9:AF9"/>
    <mergeCell ref="AE10:AF10"/>
    <mergeCell ref="AE11:AF11"/>
    <mergeCell ref="A9:A19"/>
    <mergeCell ref="X12:X14"/>
    <mergeCell ref="AC12:AC14"/>
    <mergeCell ref="AE12:AF12"/>
    <mergeCell ref="AE13:AF13"/>
    <mergeCell ref="AE14:AF14"/>
    <mergeCell ref="AE15:AF15"/>
    <mergeCell ref="AE17:AF17"/>
    <mergeCell ref="AE18:AF18"/>
    <mergeCell ref="AE19:AF19"/>
    <mergeCell ref="AE16:AF16"/>
    <mergeCell ref="AE7:AF8"/>
    <mergeCell ref="I8:J8"/>
    <mergeCell ref="K8:L8"/>
    <mergeCell ref="A5:B5"/>
    <mergeCell ref="C5:AF5"/>
    <mergeCell ref="T7:T8"/>
    <mergeCell ref="U7:W7"/>
    <mergeCell ref="X7:X8"/>
    <mergeCell ref="Y7:Y8"/>
    <mergeCell ref="Z7:AD7"/>
    <mergeCell ref="A2:G2"/>
    <mergeCell ref="H2:AF2"/>
    <mergeCell ref="A3:C3"/>
    <mergeCell ref="D3:G3"/>
    <mergeCell ref="H3:K3"/>
    <mergeCell ref="L3:S3"/>
    <mergeCell ref="T3:W3"/>
    <mergeCell ref="X3:AA3"/>
    <mergeCell ref="AB3:AC3"/>
    <mergeCell ref="AE3:AF3"/>
    <mergeCell ref="C4:G4"/>
    <mergeCell ref="Z4:AC4"/>
    <mergeCell ref="AD4:AF4"/>
    <mergeCell ref="A7:A8"/>
    <mergeCell ref="B7:B8"/>
    <mergeCell ref="C7:D7"/>
    <mergeCell ref="E7:E8"/>
    <mergeCell ref="F7:H7"/>
    <mergeCell ref="M8:N8"/>
    <mergeCell ref="O8:P8"/>
    <mergeCell ref="Q8:R8"/>
    <mergeCell ref="H4:W4"/>
    <mergeCell ref="X4:Y4"/>
    <mergeCell ref="B6:AF6"/>
    <mergeCell ref="I7:R7"/>
    <mergeCell ref="S7:S8"/>
  </mergeCells>
  <conditionalFormatting sqref="J9:J19">
    <cfRule type="containsText" dxfId="597" priority="1" operator="containsText" text="MUY ALTO">
      <formula>NOT(ISERROR(SEARCH("MUY ALTO",J9)))</formula>
    </cfRule>
    <cfRule type="containsText" dxfId="596" priority="22" operator="containsText" text="BAJO">
      <formula>NOT(ISERROR(SEARCH("BAJO",J9)))</formula>
    </cfRule>
    <cfRule type="containsText" dxfId="595" priority="23" operator="containsText" text="MEDIO">
      <formula>NOT(ISERROR(SEARCH("MEDIO",J9)))</formula>
    </cfRule>
    <cfRule type="containsText" dxfId="594" priority="24" operator="containsText" text="ALTO">
      <formula>NOT(ISERROR(SEARCH("ALTO",J9)))</formula>
    </cfRule>
  </conditionalFormatting>
  <conditionalFormatting sqref="L9:L19">
    <cfRule type="containsText" dxfId="593" priority="18" operator="containsText" text="ESPORADICA">
      <formula>NOT(ISERROR(SEARCH("ESPORADICA",L9)))</formula>
    </cfRule>
    <cfRule type="containsText" dxfId="592" priority="19" operator="containsText" text="OCASIONAL">
      <formula>NOT(ISERROR(SEARCH("OCASIONAL",L9)))</formula>
    </cfRule>
    <cfRule type="containsText" dxfId="591" priority="20" operator="containsText" text="FRECUENTE">
      <formula>NOT(ISERROR(SEARCH("FRECUENTE",L9)))</formula>
    </cfRule>
    <cfRule type="containsText" dxfId="590" priority="21" operator="containsText" text="CONTINUA">
      <formula>NOT(ISERROR(SEARCH("CONTINUA",L9)))</formula>
    </cfRule>
  </conditionalFormatting>
  <conditionalFormatting sqref="N9:N19">
    <cfRule type="containsText" dxfId="589" priority="14" operator="containsText" text="MUY ALTO">
      <formula>NOT(ISERROR(SEARCH("MUY ALTO",N9)))</formula>
    </cfRule>
    <cfRule type="containsText" dxfId="588" priority="15" operator="containsText" text="ALTO">
      <formula>NOT(ISERROR(SEARCH("ALTO",N9)))</formula>
    </cfRule>
    <cfRule type="containsText" dxfId="587" priority="16" operator="containsText" text="MEDIO">
      <formula>NOT(ISERROR(SEARCH("MEDIO",N9)))</formula>
    </cfRule>
    <cfRule type="containsText" dxfId="586" priority="17" operator="containsText" text="BAJO">
      <formula>NOT(ISERROR(SEARCH("BAJO",N9)))</formula>
    </cfRule>
  </conditionalFormatting>
  <conditionalFormatting sqref="P9:P19">
    <cfRule type="containsText" dxfId="585" priority="10" operator="containsText" text="MORTAL O CATASTROFICO">
      <formula>NOT(ISERROR(SEARCH("MORTAL O CATASTROFICO",P9)))</formula>
    </cfRule>
    <cfRule type="containsText" dxfId="584" priority="11" operator="containsText" text="MUY GRAVE">
      <formula>NOT(ISERROR(SEARCH("MUY GRAVE",P9)))</formula>
    </cfRule>
    <cfRule type="containsText" dxfId="583" priority="12" operator="containsText" text="GRAVE">
      <formula>NOT(ISERROR(SEARCH("GRAVE",P9)))</formula>
    </cfRule>
    <cfRule type="containsText" dxfId="582" priority="13" operator="containsText" text="LEVE">
      <formula>NOT(ISERROR(SEARCH("LEVE",P9)))</formula>
    </cfRule>
  </conditionalFormatting>
  <conditionalFormatting sqref="R9:R19">
    <cfRule type="containsText" dxfId="581" priority="6" operator="containsText" text="IV">
      <formula>NOT(ISERROR(SEARCH("IV",R9)))</formula>
    </cfRule>
    <cfRule type="containsText" dxfId="580" priority="7" operator="containsText" text="III">
      <formula>NOT(ISERROR(SEARCH("III",R9)))</formula>
    </cfRule>
    <cfRule type="containsText" dxfId="579" priority="8" operator="containsText" text="II">
      <formula>NOT(ISERROR(SEARCH("II",R9)))</formula>
    </cfRule>
    <cfRule type="containsText" dxfId="578" priority="9" operator="containsText" text="I">
      <formula>NOT(ISERROR(SEARCH("I",R9)))</formula>
    </cfRule>
  </conditionalFormatting>
  <conditionalFormatting sqref="S9:S19">
    <cfRule type="containsText" dxfId="577" priority="2" operator="containsText" text="No Aceptable.">
      <formula>NOT(ISERROR(SEARCH("No Aceptable.",S9)))</formula>
    </cfRule>
    <cfRule type="containsText" dxfId="576" priority="3" operator="containsText" text="No Aceptable  o Aceptable con control específico.">
      <formula>NOT(ISERROR(SEARCH("No Aceptable  o Aceptable con control específico.",S9)))</formula>
    </cfRule>
    <cfRule type="containsText" dxfId="575" priority="4" operator="containsText" text="Aceptable.">
      <formula>NOT(ISERROR(SEARCH("Aceptable.",S9)))</formula>
    </cfRule>
    <cfRule type="containsText" dxfId="574" priority="5" operator="containsText" text="Aceptable">
      <formula>NOT(ISERROR(SEARCH("Aceptable",S9)))</formula>
    </cfRule>
  </conditionalFormatting>
  <dataValidations count="1">
    <dataValidation type="list" allowBlank="1" showInputMessage="1" showErrorMessage="1" sqref="C9:C19" xr:uid="{00000000-0002-0000-1900-000000000000}">
      <formula1>CLASIFICACIÓN</formula1>
    </dataValidation>
  </dataValidations>
  <pageMargins left="0.25" right="0.25" top="0.75" bottom="0.75" header="0.3" footer="0.3"/>
  <pageSetup paperSize="3" scale="6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66BD3"/>
    <pageSetUpPr fitToPage="1"/>
  </sheetPr>
  <dimension ref="B1:AG192"/>
  <sheetViews>
    <sheetView zoomScale="80" zoomScaleNormal="80" workbookViewId="0">
      <selection activeCell="K9" sqref="K9"/>
    </sheetView>
  </sheetViews>
  <sheetFormatPr defaultColWidth="10" defaultRowHeight="15"/>
  <cols>
    <col min="1" max="1" width="2.875" style="125" customWidth="1"/>
    <col min="2" max="2" width="21.625" style="125" customWidth="1"/>
    <col min="3" max="3" width="10" style="125" customWidth="1"/>
    <col min="4" max="4" width="13.875" style="125" customWidth="1"/>
    <col min="5" max="5" width="19.75" style="125" customWidth="1"/>
    <col min="6" max="6" width="11.75" style="125" customWidth="1"/>
    <col min="7" max="7" width="10" style="125"/>
    <col min="8" max="8" width="11.375" style="125" customWidth="1"/>
    <col min="9" max="9" width="10" style="125"/>
    <col min="10" max="19" width="4.75" style="125" customWidth="1"/>
    <col min="20" max="20" width="11.875" style="125" customWidth="1"/>
    <col min="21" max="21" width="10.875" style="125" customWidth="1"/>
    <col min="22" max="24" width="4.25" style="125" customWidth="1"/>
    <col min="25" max="25" width="13.25" style="125" customWidth="1"/>
    <col min="26" max="26" width="4.125" style="125" customWidth="1"/>
    <col min="27" max="27" width="13.625" style="125" customWidth="1"/>
    <col min="28" max="28" width="13.25" style="125" customWidth="1"/>
    <col min="29" max="29" width="12.75" style="125" customWidth="1"/>
    <col min="30" max="30" width="21.5" style="125" customWidth="1"/>
    <col min="31" max="31" width="12.625" style="125" customWidth="1"/>
    <col min="32" max="32" width="16.5" style="125" customWidth="1"/>
    <col min="33" max="33" width="8" style="125" customWidth="1"/>
    <col min="34" max="16384" width="10" style="125"/>
  </cols>
  <sheetData>
    <row r="1" spans="2:33" ht="15.75" thickBot="1"/>
    <row r="2" spans="2:33" ht="78" customHeight="1" thickBot="1">
      <c r="B2" s="558"/>
      <c r="C2" s="559"/>
      <c r="D2" s="559"/>
      <c r="E2" s="559"/>
      <c r="F2" s="559"/>
      <c r="G2" s="559"/>
      <c r="H2" s="559"/>
      <c r="I2" s="560" t="s">
        <v>88</v>
      </c>
      <c r="J2" s="560"/>
      <c r="K2" s="560"/>
      <c r="L2" s="560"/>
      <c r="M2" s="560"/>
      <c r="N2" s="560"/>
      <c r="O2" s="560"/>
      <c r="P2" s="560"/>
      <c r="Q2" s="560"/>
      <c r="R2" s="560"/>
      <c r="S2" s="560"/>
      <c r="T2" s="560"/>
      <c r="U2" s="560"/>
      <c r="V2" s="560"/>
      <c r="W2" s="560"/>
      <c r="X2" s="560"/>
      <c r="Y2" s="560"/>
      <c r="Z2" s="560"/>
      <c r="AA2" s="560"/>
      <c r="AB2" s="560"/>
      <c r="AC2" s="560"/>
      <c r="AD2" s="560"/>
      <c r="AE2" s="560"/>
      <c r="AF2" s="560"/>
      <c r="AG2" s="561"/>
    </row>
    <row r="3" spans="2:33" s="127" customFormat="1" ht="34.5" customHeight="1">
      <c r="B3" s="562" t="s">
        <v>312</v>
      </c>
      <c r="C3" s="563"/>
      <c r="D3" s="563"/>
      <c r="E3" s="563" t="s">
        <v>313</v>
      </c>
      <c r="F3" s="563"/>
      <c r="G3" s="563"/>
      <c r="H3" s="563"/>
      <c r="I3" s="583" t="s">
        <v>314</v>
      </c>
      <c r="J3" s="583"/>
      <c r="K3" s="583"/>
      <c r="L3" s="583"/>
      <c r="M3" s="583" t="s">
        <v>315</v>
      </c>
      <c r="N3" s="583"/>
      <c r="O3" s="583"/>
      <c r="P3" s="583"/>
      <c r="Q3" s="583"/>
      <c r="R3" s="583"/>
      <c r="S3" s="583"/>
      <c r="T3" s="583"/>
      <c r="U3" s="563" t="s">
        <v>316</v>
      </c>
      <c r="V3" s="563"/>
      <c r="W3" s="563"/>
      <c r="X3" s="563"/>
      <c r="Y3" s="563" t="s">
        <v>317</v>
      </c>
      <c r="Z3" s="563"/>
      <c r="AA3" s="563"/>
      <c r="AB3" s="563"/>
      <c r="AC3" s="461" t="s">
        <v>318</v>
      </c>
      <c r="AD3" s="461"/>
      <c r="AE3" s="126" t="s">
        <v>319</v>
      </c>
      <c r="AF3" s="584">
        <v>4</v>
      </c>
      <c r="AG3" s="585"/>
    </row>
    <row r="4" spans="2:33" s="127" customFormat="1" ht="31.5" customHeight="1">
      <c r="B4" s="577" t="s">
        <v>320</v>
      </c>
      <c r="C4" s="578"/>
      <c r="D4" s="533" t="s">
        <v>580</v>
      </c>
      <c r="E4" s="533"/>
      <c r="F4" s="533"/>
      <c r="G4" s="533"/>
      <c r="H4" s="533"/>
      <c r="I4" s="590"/>
      <c r="J4" s="591"/>
      <c r="K4" s="591"/>
      <c r="L4" s="591"/>
      <c r="M4" s="591"/>
      <c r="N4" s="591"/>
      <c r="O4" s="591"/>
      <c r="P4" s="591"/>
      <c r="Q4" s="591"/>
      <c r="R4" s="591"/>
      <c r="S4" s="591"/>
      <c r="T4" s="591"/>
      <c r="U4" s="591"/>
      <c r="V4" s="591"/>
      <c r="W4" s="591"/>
      <c r="X4" s="592"/>
      <c r="Y4" s="588" t="s">
        <v>322</v>
      </c>
      <c r="Z4" s="589"/>
      <c r="AA4" s="533" t="s">
        <v>616</v>
      </c>
      <c r="AB4" s="533"/>
      <c r="AC4" s="533"/>
      <c r="AD4" s="533"/>
      <c r="AE4" s="578" t="s">
        <v>617</v>
      </c>
      <c r="AF4" s="578"/>
      <c r="AG4" s="593"/>
    </row>
    <row r="5" spans="2:33" s="127" customFormat="1" ht="15.75" thickBot="1">
      <c r="B5" s="567" t="s">
        <v>612</v>
      </c>
      <c r="C5" s="568"/>
      <c r="D5" s="569" t="s">
        <v>436</v>
      </c>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70"/>
    </row>
    <row r="6" spans="2:33" ht="15.75" thickBot="1">
      <c r="B6" s="137" t="s">
        <v>327</v>
      </c>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row>
    <row r="7" spans="2:33" ht="24" customHeight="1">
      <c r="B7" s="540" t="s">
        <v>329</v>
      </c>
      <c r="C7" s="542" t="s">
        <v>330</v>
      </c>
      <c r="D7" s="544" t="s">
        <v>101</v>
      </c>
      <c r="E7" s="545"/>
      <c r="F7" s="544" t="s">
        <v>102</v>
      </c>
      <c r="G7" s="547" t="s">
        <v>103</v>
      </c>
      <c r="H7" s="545"/>
      <c r="I7" s="545"/>
      <c r="J7" s="556" t="s">
        <v>583</v>
      </c>
      <c r="K7" s="545"/>
      <c r="L7" s="545"/>
      <c r="M7" s="545"/>
      <c r="N7" s="545"/>
      <c r="O7" s="545"/>
      <c r="P7" s="545"/>
      <c r="Q7" s="545"/>
      <c r="R7" s="545"/>
      <c r="S7" s="545"/>
      <c r="T7" s="556" t="s">
        <v>336</v>
      </c>
      <c r="U7" s="556" t="s">
        <v>122</v>
      </c>
      <c r="V7" s="571" t="s">
        <v>584</v>
      </c>
      <c r="W7" s="545"/>
      <c r="X7" s="545"/>
      <c r="Y7" s="571" t="s">
        <v>108</v>
      </c>
      <c r="Z7" s="573" t="s">
        <v>109</v>
      </c>
      <c r="AA7" s="575" t="s">
        <v>110</v>
      </c>
      <c r="AB7" s="545"/>
      <c r="AC7" s="545"/>
      <c r="AD7" s="545"/>
      <c r="AE7" s="545"/>
      <c r="AF7" s="586" t="s">
        <v>111</v>
      </c>
      <c r="AG7" s="580"/>
    </row>
    <row r="8" spans="2:33" ht="120" customHeight="1">
      <c r="B8" s="541"/>
      <c r="C8" s="543"/>
      <c r="D8" s="132" t="s">
        <v>333</v>
      </c>
      <c r="E8" s="133" t="s">
        <v>332</v>
      </c>
      <c r="F8" s="546"/>
      <c r="G8" s="134" t="s">
        <v>114</v>
      </c>
      <c r="H8" s="134" t="s">
        <v>115</v>
      </c>
      <c r="I8" s="134" t="s">
        <v>116</v>
      </c>
      <c r="J8" s="548" t="s">
        <v>117</v>
      </c>
      <c r="K8" s="549"/>
      <c r="L8" s="548" t="s">
        <v>118</v>
      </c>
      <c r="M8" s="549"/>
      <c r="N8" s="548" t="s">
        <v>119</v>
      </c>
      <c r="O8" s="549"/>
      <c r="P8" s="548" t="s">
        <v>120</v>
      </c>
      <c r="Q8" s="549"/>
      <c r="R8" s="548" t="s">
        <v>335</v>
      </c>
      <c r="S8" s="549"/>
      <c r="T8" s="557"/>
      <c r="U8" s="557"/>
      <c r="V8" s="135" t="s">
        <v>123</v>
      </c>
      <c r="W8" s="135" t="s">
        <v>124</v>
      </c>
      <c r="X8" s="135" t="s">
        <v>125</v>
      </c>
      <c r="Y8" s="572"/>
      <c r="Z8" s="574"/>
      <c r="AA8" s="136" t="s">
        <v>126</v>
      </c>
      <c r="AB8" s="136" t="s">
        <v>127</v>
      </c>
      <c r="AC8" s="136" t="s">
        <v>128</v>
      </c>
      <c r="AD8" s="136" t="s">
        <v>585</v>
      </c>
      <c r="AE8" s="136" t="s">
        <v>130</v>
      </c>
      <c r="AF8" s="587"/>
      <c r="AG8" s="582"/>
    </row>
    <row r="9" spans="2:33" s="327" customFormat="1" ht="60.4" customHeight="1">
      <c r="B9" s="471" t="s">
        <v>521</v>
      </c>
      <c r="C9" s="328" t="s">
        <v>4</v>
      </c>
      <c r="D9" s="329" t="s">
        <v>17</v>
      </c>
      <c r="E9" s="328" t="s">
        <v>438</v>
      </c>
      <c r="F9" s="330" t="s">
        <v>439</v>
      </c>
      <c r="G9" s="328" t="s">
        <v>522</v>
      </c>
      <c r="H9" s="328" t="s">
        <v>523</v>
      </c>
      <c r="I9" s="328" t="s">
        <v>524</v>
      </c>
      <c r="J9" s="328">
        <v>6</v>
      </c>
      <c r="K9" s="346" t="str">
        <f t="shared" ref="K9:K19" si="0">IF(J9=10,"MUY ALTO",IF(J9=6,"ALTO",IF(J9=2,"MEDIO",IF(J9=1,"BAJO",0))))</f>
        <v>ALTO</v>
      </c>
      <c r="L9" s="328">
        <v>2</v>
      </c>
      <c r="M9" s="346" t="str">
        <f t="shared" ref="M9:M19" si="1">IF(L9=4,"CONTINUA",IF(L9=3,"FRECUENTE",IF(L9=2,"OCASIONAL",IF(L9=1,"ESPORADICA",0))))</f>
        <v>OCASIONAL</v>
      </c>
      <c r="N9" s="328">
        <f t="shared" ref="N9:N19" si="2">+J9*L9</f>
        <v>12</v>
      </c>
      <c r="O9" s="346" t="str">
        <f t="shared" ref="O9:O19" si="3">IF(N9&gt;=24,"MUY ALTO",IF(N9&gt;=10,"ALTO",IF(N9&gt;=6,"MEDIO",IF(N9&gt;=1,"BAJO",0))))</f>
        <v>ALTO</v>
      </c>
      <c r="P9" s="328">
        <v>25</v>
      </c>
      <c r="Q9" s="346" t="str">
        <f t="shared" ref="Q9:Q19" si="4">IF(P9=100,"MORTAL O CATASTROFICO",IF(P9=60,"MUY GRAVE",IF(P9=25,"GRAVE",IF(P9=10,"LEVE",0))))</f>
        <v>GRAVE</v>
      </c>
      <c r="R9" s="328">
        <f t="shared" ref="R9:R19" si="5">+N9*P9</f>
        <v>300</v>
      </c>
      <c r="S9" s="328" t="str">
        <f t="shared" ref="S9:S19" si="6">+IF(R9=0,"",IF(R9&lt;21,"IV",IF(R9&lt;121,"III",IF(R9&lt;501,"II",IF(R9&lt;4001,"I","")))))</f>
        <v>II</v>
      </c>
      <c r="T9" s="328" t="str">
        <f t="shared" ref="T9:T19" si="7">+IF(S9=0,"",IF(S9="I","No Aceptable.",IF(S9="II","No Aceptable  o Aceptable con control específico.",IF(S9="III","Aceptable.",IF(S9="IV","Aceptable","")))))</f>
        <v>No Aceptable  o Aceptable con control específico.</v>
      </c>
      <c r="U9" s="328" t="s">
        <v>4</v>
      </c>
      <c r="V9" s="328">
        <v>19</v>
      </c>
      <c r="W9" s="328">
        <v>163</v>
      </c>
      <c r="X9" s="328">
        <f t="shared" ref="X9:X19" si="8">SUM(V9:W9)</f>
        <v>182</v>
      </c>
      <c r="Y9" s="328" t="s">
        <v>443</v>
      </c>
      <c r="Z9" s="328" t="s">
        <v>4</v>
      </c>
      <c r="AA9" s="328" t="s">
        <v>444</v>
      </c>
      <c r="AB9" s="328" t="s">
        <v>444</v>
      </c>
      <c r="AC9" s="328" t="s">
        <v>444</v>
      </c>
      <c r="AD9" s="328" t="s">
        <v>445</v>
      </c>
      <c r="AE9" s="328" t="s">
        <v>444</v>
      </c>
      <c r="AF9" s="471"/>
      <c r="AG9" s="471"/>
    </row>
    <row r="10" spans="2:33" s="327" customFormat="1" ht="48" customHeight="1">
      <c r="B10" s="471"/>
      <c r="C10" s="328" t="s">
        <v>4</v>
      </c>
      <c r="D10" s="329" t="s">
        <v>446</v>
      </c>
      <c r="E10" s="328" t="s">
        <v>526</v>
      </c>
      <c r="F10" s="336" t="s">
        <v>448</v>
      </c>
      <c r="G10" s="328" t="s">
        <v>444</v>
      </c>
      <c r="H10" s="328" t="s">
        <v>444</v>
      </c>
      <c r="I10" s="328" t="s">
        <v>449</v>
      </c>
      <c r="J10" s="328">
        <v>2</v>
      </c>
      <c r="K10" s="346" t="str">
        <f t="shared" si="0"/>
        <v>MEDIO</v>
      </c>
      <c r="L10" s="328">
        <v>3</v>
      </c>
      <c r="M10" s="346" t="str">
        <f t="shared" si="1"/>
        <v>FRECUENTE</v>
      </c>
      <c r="N10" s="328">
        <f t="shared" si="2"/>
        <v>6</v>
      </c>
      <c r="O10" s="346" t="str">
        <f t="shared" si="3"/>
        <v>MEDIO</v>
      </c>
      <c r="P10" s="328">
        <v>10</v>
      </c>
      <c r="Q10" s="346" t="str">
        <f t="shared" si="4"/>
        <v>LEVE</v>
      </c>
      <c r="R10" s="328">
        <f t="shared" si="5"/>
        <v>60</v>
      </c>
      <c r="S10" s="328" t="str">
        <f t="shared" si="6"/>
        <v>III</v>
      </c>
      <c r="T10" s="328" t="str">
        <f t="shared" si="7"/>
        <v>Aceptable.</v>
      </c>
      <c r="U10" s="328" t="s">
        <v>4</v>
      </c>
      <c r="V10" s="328">
        <v>19</v>
      </c>
      <c r="W10" s="328">
        <v>163</v>
      </c>
      <c r="X10" s="328">
        <f t="shared" si="8"/>
        <v>182</v>
      </c>
      <c r="Y10" s="328" t="s">
        <v>450</v>
      </c>
      <c r="Z10" s="328" t="s">
        <v>4</v>
      </c>
      <c r="AA10" s="328" t="s">
        <v>444</v>
      </c>
      <c r="AB10" s="328" t="s">
        <v>444</v>
      </c>
      <c r="AC10" s="329" t="s">
        <v>444</v>
      </c>
      <c r="AD10" s="328" t="s">
        <v>451</v>
      </c>
      <c r="AE10" s="328" t="s">
        <v>444</v>
      </c>
      <c r="AF10" s="471"/>
      <c r="AG10" s="471"/>
    </row>
    <row r="11" spans="2:33" s="327" customFormat="1" ht="48">
      <c r="B11" s="471"/>
      <c r="C11" s="328" t="s">
        <v>4</v>
      </c>
      <c r="D11" s="329" t="s">
        <v>446</v>
      </c>
      <c r="E11" s="328" t="s">
        <v>538</v>
      </c>
      <c r="F11" s="336" t="s">
        <v>453</v>
      </c>
      <c r="G11" s="328" t="s">
        <v>444</v>
      </c>
      <c r="H11" s="328" t="s">
        <v>444</v>
      </c>
      <c r="I11" s="328" t="s">
        <v>449</v>
      </c>
      <c r="J11" s="328">
        <v>2</v>
      </c>
      <c r="K11" s="346" t="str">
        <f t="shared" si="0"/>
        <v>MEDIO</v>
      </c>
      <c r="L11" s="328">
        <v>3</v>
      </c>
      <c r="M11" s="346" t="str">
        <f t="shared" si="1"/>
        <v>FRECUENTE</v>
      </c>
      <c r="N11" s="328">
        <f t="shared" si="2"/>
        <v>6</v>
      </c>
      <c r="O11" s="346" t="str">
        <f t="shared" si="3"/>
        <v>MEDIO</v>
      </c>
      <c r="P11" s="328">
        <v>10</v>
      </c>
      <c r="Q11" s="346" t="str">
        <f t="shared" si="4"/>
        <v>LEVE</v>
      </c>
      <c r="R11" s="328">
        <f t="shared" si="5"/>
        <v>60</v>
      </c>
      <c r="S11" s="328" t="str">
        <f t="shared" si="6"/>
        <v>III</v>
      </c>
      <c r="T11" s="328" t="str">
        <f t="shared" si="7"/>
        <v>Aceptable.</v>
      </c>
      <c r="U11" s="328" t="s">
        <v>4</v>
      </c>
      <c r="V11" s="328">
        <v>19</v>
      </c>
      <c r="W11" s="328">
        <v>163</v>
      </c>
      <c r="X11" s="328">
        <f t="shared" si="8"/>
        <v>182</v>
      </c>
      <c r="Y11" s="328" t="s">
        <v>614</v>
      </c>
      <c r="Z11" s="328" t="s">
        <v>4</v>
      </c>
      <c r="AA11" s="328" t="s">
        <v>444</v>
      </c>
      <c r="AB11" s="328" t="s">
        <v>444</v>
      </c>
      <c r="AC11" s="329" t="s">
        <v>444</v>
      </c>
      <c r="AD11" s="328" t="s">
        <v>451</v>
      </c>
      <c r="AE11" s="328" t="s">
        <v>444</v>
      </c>
      <c r="AF11" s="471"/>
      <c r="AG11" s="471"/>
    </row>
    <row r="12" spans="2:33" s="327" customFormat="1" ht="72.400000000000006" customHeight="1">
      <c r="B12" s="471"/>
      <c r="C12" s="328" t="s">
        <v>4</v>
      </c>
      <c r="D12" s="329" t="s">
        <v>26</v>
      </c>
      <c r="E12" s="328" t="s">
        <v>79</v>
      </c>
      <c r="F12" s="330" t="s">
        <v>458</v>
      </c>
      <c r="G12" s="328" t="s">
        <v>444</v>
      </c>
      <c r="H12" s="328" t="s">
        <v>528</v>
      </c>
      <c r="I12" s="329" t="s">
        <v>460</v>
      </c>
      <c r="J12" s="328">
        <v>1</v>
      </c>
      <c r="K12" s="346" t="str">
        <f t="shared" si="0"/>
        <v>BAJO</v>
      </c>
      <c r="L12" s="328">
        <v>2</v>
      </c>
      <c r="M12" s="346" t="str">
        <f t="shared" si="1"/>
        <v>OCASIONAL</v>
      </c>
      <c r="N12" s="328">
        <f t="shared" si="2"/>
        <v>2</v>
      </c>
      <c r="O12" s="346" t="str">
        <f t="shared" si="3"/>
        <v>BAJO</v>
      </c>
      <c r="P12" s="328">
        <v>10</v>
      </c>
      <c r="Q12" s="346" t="str">
        <f t="shared" si="4"/>
        <v>LEVE</v>
      </c>
      <c r="R12" s="328">
        <f t="shared" si="5"/>
        <v>20</v>
      </c>
      <c r="S12" s="328" t="str">
        <f t="shared" si="6"/>
        <v>IV</v>
      </c>
      <c r="T12" s="328" t="str">
        <f t="shared" si="7"/>
        <v>Aceptable</v>
      </c>
      <c r="U12" s="328" t="s">
        <v>4</v>
      </c>
      <c r="V12" s="328">
        <v>19</v>
      </c>
      <c r="W12" s="328">
        <v>163</v>
      </c>
      <c r="X12" s="328">
        <f t="shared" si="8"/>
        <v>182</v>
      </c>
      <c r="Y12" s="471" t="s">
        <v>461</v>
      </c>
      <c r="Z12" s="328" t="s">
        <v>4</v>
      </c>
      <c r="AA12" s="328" t="s">
        <v>444</v>
      </c>
      <c r="AB12" s="328" t="s">
        <v>444</v>
      </c>
      <c r="AC12" s="328" t="s">
        <v>444</v>
      </c>
      <c r="AD12" s="471" t="s">
        <v>462</v>
      </c>
      <c r="AE12" s="328" t="s">
        <v>444</v>
      </c>
      <c r="AF12" s="471"/>
      <c r="AG12" s="471"/>
    </row>
    <row r="13" spans="2:33" s="327" customFormat="1" ht="75.400000000000006" customHeight="1">
      <c r="B13" s="471"/>
      <c r="C13" s="328" t="s">
        <v>4</v>
      </c>
      <c r="D13" s="329" t="s">
        <v>26</v>
      </c>
      <c r="E13" s="328" t="s">
        <v>463</v>
      </c>
      <c r="F13" s="330" t="s">
        <v>458</v>
      </c>
      <c r="G13" s="328" t="s">
        <v>444</v>
      </c>
      <c r="H13" s="328" t="s">
        <v>528</v>
      </c>
      <c r="I13" s="329" t="s">
        <v>460</v>
      </c>
      <c r="J13" s="328">
        <v>1</v>
      </c>
      <c r="K13" s="346" t="str">
        <f t="shared" si="0"/>
        <v>BAJO</v>
      </c>
      <c r="L13" s="328">
        <v>2</v>
      </c>
      <c r="M13" s="346" t="str">
        <f t="shared" si="1"/>
        <v>OCASIONAL</v>
      </c>
      <c r="N13" s="328">
        <f t="shared" si="2"/>
        <v>2</v>
      </c>
      <c r="O13" s="346" t="str">
        <f t="shared" si="3"/>
        <v>BAJO</v>
      </c>
      <c r="P13" s="328">
        <v>10</v>
      </c>
      <c r="Q13" s="346" t="str">
        <f t="shared" si="4"/>
        <v>LEVE</v>
      </c>
      <c r="R13" s="328">
        <f t="shared" si="5"/>
        <v>20</v>
      </c>
      <c r="S13" s="328" t="str">
        <f t="shared" si="6"/>
        <v>IV</v>
      </c>
      <c r="T13" s="328" t="str">
        <f t="shared" si="7"/>
        <v>Aceptable</v>
      </c>
      <c r="U13" s="328" t="s">
        <v>4</v>
      </c>
      <c r="V13" s="328">
        <v>19</v>
      </c>
      <c r="W13" s="328">
        <v>163</v>
      </c>
      <c r="X13" s="328">
        <f t="shared" si="8"/>
        <v>182</v>
      </c>
      <c r="Y13" s="471"/>
      <c r="Z13" s="328" t="s">
        <v>4</v>
      </c>
      <c r="AA13" s="328" t="s">
        <v>444</v>
      </c>
      <c r="AB13" s="328" t="s">
        <v>444</v>
      </c>
      <c r="AC13" s="328" t="s">
        <v>444</v>
      </c>
      <c r="AD13" s="471"/>
      <c r="AE13" s="328" t="s">
        <v>444</v>
      </c>
      <c r="AF13" s="471"/>
      <c r="AG13" s="471"/>
    </row>
    <row r="14" spans="2:33" s="327" customFormat="1" ht="57" customHeight="1">
      <c r="B14" s="471"/>
      <c r="C14" s="328" t="s">
        <v>4</v>
      </c>
      <c r="D14" s="329" t="s">
        <v>26</v>
      </c>
      <c r="E14" s="328" t="s">
        <v>466</v>
      </c>
      <c r="F14" s="330" t="s">
        <v>458</v>
      </c>
      <c r="G14" s="328" t="s">
        <v>444</v>
      </c>
      <c r="H14" s="328" t="s">
        <v>528</v>
      </c>
      <c r="I14" s="329" t="s">
        <v>460</v>
      </c>
      <c r="J14" s="328">
        <v>1</v>
      </c>
      <c r="K14" s="346" t="str">
        <f t="shared" si="0"/>
        <v>BAJO</v>
      </c>
      <c r="L14" s="328">
        <v>2</v>
      </c>
      <c r="M14" s="346" t="str">
        <f t="shared" si="1"/>
        <v>OCASIONAL</v>
      </c>
      <c r="N14" s="328">
        <f t="shared" si="2"/>
        <v>2</v>
      </c>
      <c r="O14" s="346" t="str">
        <f t="shared" si="3"/>
        <v>BAJO</v>
      </c>
      <c r="P14" s="328">
        <v>10</v>
      </c>
      <c r="Q14" s="346" t="str">
        <f t="shared" si="4"/>
        <v>LEVE</v>
      </c>
      <c r="R14" s="328">
        <f t="shared" si="5"/>
        <v>20</v>
      </c>
      <c r="S14" s="328" t="str">
        <f t="shared" si="6"/>
        <v>IV</v>
      </c>
      <c r="T14" s="328" t="str">
        <f t="shared" si="7"/>
        <v>Aceptable</v>
      </c>
      <c r="U14" s="328" t="s">
        <v>4</v>
      </c>
      <c r="V14" s="328">
        <v>19</v>
      </c>
      <c r="W14" s="328">
        <v>163</v>
      </c>
      <c r="X14" s="328">
        <f t="shared" si="8"/>
        <v>182</v>
      </c>
      <c r="Y14" s="471"/>
      <c r="Z14" s="328" t="s">
        <v>4</v>
      </c>
      <c r="AA14" s="328" t="s">
        <v>444</v>
      </c>
      <c r="AB14" s="328" t="s">
        <v>444</v>
      </c>
      <c r="AC14" s="328" t="s">
        <v>444</v>
      </c>
      <c r="AD14" s="471"/>
      <c r="AE14" s="328" t="s">
        <v>444</v>
      </c>
      <c r="AF14" s="471"/>
      <c r="AG14" s="471"/>
    </row>
    <row r="15" spans="2:33" s="327" customFormat="1" ht="110.65" customHeight="1">
      <c r="B15" s="471"/>
      <c r="C15" s="328" t="s">
        <v>4</v>
      </c>
      <c r="D15" s="329" t="s">
        <v>20</v>
      </c>
      <c r="E15" s="329" t="s">
        <v>467</v>
      </c>
      <c r="F15" s="329" t="s">
        <v>468</v>
      </c>
      <c r="G15" s="328" t="s">
        <v>588</v>
      </c>
      <c r="H15" s="328" t="s">
        <v>589</v>
      </c>
      <c r="I15" s="329" t="s">
        <v>532</v>
      </c>
      <c r="J15" s="328">
        <v>2</v>
      </c>
      <c r="K15" s="346" t="str">
        <f t="shared" si="0"/>
        <v>MEDIO</v>
      </c>
      <c r="L15" s="328">
        <v>3</v>
      </c>
      <c r="M15" s="346" t="str">
        <f t="shared" si="1"/>
        <v>FRECUENTE</v>
      </c>
      <c r="N15" s="328">
        <f t="shared" si="2"/>
        <v>6</v>
      </c>
      <c r="O15" s="346" t="str">
        <f t="shared" si="3"/>
        <v>MEDIO</v>
      </c>
      <c r="P15" s="328">
        <v>10</v>
      </c>
      <c r="Q15" s="346" t="str">
        <f t="shared" si="4"/>
        <v>LEVE</v>
      </c>
      <c r="R15" s="328">
        <f t="shared" si="5"/>
        <v>60</v>
      </c>
      <c r="S15" s="340" t="str">
        <f t="shared" si="6"/>
        <v>III</v>
      </c>
      <c r="T15" s="340" t="str">
        <f t="shared" si="7"/>
        <v>Aceptable.</v>
      </c>
      <c r="U15" s="328" t="s">
        <v>4</v>
      </c>
      <c r="V15" s="328">
        <v>19</v>
      </c>
      <c r="W15" s="328">
        <v>163</v>
      </c>
      <c r="X15" s="328">
        <f t="shared" si="8"/>
        <v>182</v>
      </c>
      <c r="Y15" s="329" t="s">
        <v>472</v>
      </c>
      <c r="Z15" s="328" t="s">
        <v>4</v>
      </c>
      <c r="AA15" s="328" t="s">
        <v>444</v>
      </c>
      <c r="AB15" s="328" t="s">
        <v>444</v>
      </c>
      <c r="AC15" s="328" t="s">
        <v>444</v>
      </c>
      <c r="AD15" s="328" t="s">
        <v>473</v>
      </c>
      <c r="AE15" s="328" t="s">
        <v>444</v>
      </c>
      <c r="AF15" s="471"/>
      <c r="AG15" s="471"/>
    </row>
    <row r="16" spans="2:33" s="327" customFormat="1" ht="75.75" customHeight="1">
      <c r="B16" s="471"/>
      <c r="C16" s="328" t="s">
        <v>4</v>
      </c>
      <c r="D16" s="329" t="s">
        <v>23</v>
      </c>
      <c r="E16" s="328" t="s">
        <v>491</v>
      </c>
      <c r="F16" s="328" t="s">
        <v>492</v>
      </c>
      <c r="G16" s="328" t="s">
        <v>444</v>
      </c>
      <c r="H16" s="328" t="s">
        <v>455</v>
      </c>
      <c r="I16" s="328" t="s">
        <v>493</v>
      </c>
      <c r="J16" s="328">
        <v>2</v>
      </c>
      <c r="K16" s="346" t="str">
        <f t="shared" si="0"/>
        <v>MEDIO</v>
      </c>
      <c r="L16" s="328">
        <v>2</v>
      </c>
      <c r="M16" s="346" t="str">
        <f t="shared" si="1"/>
        <v>OCASIONAL</v>
      </c>
      <c r="N16" s="328">
        <f t="shared" si="2"/>
        <v>4</v>
      </c>
      <c r="O16" s="346" t="str">
        <f t="shared" si="3"/>
        <v>BAJO</v>
      </c>
      <c r="P16" s="328">
        <v>10</v>
      </c>
      <c r="Q16" s="346" t="str">
        <f t="shared" si="4"/>
        <v>LEVE</v>
      </c>
      <c r="R16" s="328">
        <f t="shared" si="5"/>
        <v>40</v>
      </c>
      <c r="S16" s="328" t="str">
        <f t="shared" si="6"/>
        <v>III</v>
      </c>
      <c r="T16" s="328" t="str">
        <f t="shared" si="7"/>
        <v>Aceptable.</v>
      </c>
      <c r="U16" s="328" t="s">
        <v>4</v>
      </c>
      <c r="V16" s="328">
        <v>19</v>
      </c>
      <c r="W16" s="328">
        <v>163</v>
      </c>
      <c r="X16" s="328">
        <f t="shared" si="8"/>
        <v>182</v>
      </c>
      <c r="Y16" s="328" t="s">
        <v>494</v>
      </c>
      <c r="Z16" s="328" t="s">
        <v>4</v>
      </c>
      <c r="AA16" s="328" t="s">
        <v>444</v>
      </c>
      <c r="AB16" s="328" t="s">
        <v>444</v>
      </c>
      <c r="AC16" s="328" t="s">
        <v>444</v>
      </c>
      <c r="AD16" s="328" t="s">
        <v>495</v>
      </c>
      <c r="AE16" s="328" t="s">
        <v>444</v>
      </c>
      <c r="AF16" s="471"/>
      <c r="AG16" s="471"/>
    </row>
    <row r="17" spans="2:33" s="327" customFormat="1" ht="61.5" customHeight="1">
      <c r="B17" s="471"/>
      <c r="C17" s="328" t="s">
        <v>4</v>
      </c>
      <c r="D17" s="329" t="s">
        <v>23</v>
      </c>
      <c r="E17" s="328" t="s">
        <v>496</v>
      </c>
      <c r="F17" s="328" t="s">
        <v>497</v>
      </c>
      <c r="G17" s="328" t="s">
        <v>444</v>
      </c>
      <c r="H17" s="328" t="s">
        <v>498</v>
      </c>
      <c r="I17" s="328" t="s">
        <v>499</v>
      </c>
      <c r="J17" s="328">
        <v>6</v>
      </c>
      <c r="K17" s="346" t="str">
        <f t="shared" si="0"/>
        <v>ALTO</v>
      </c>
      <c r="L17" s="328">
        <v>2</v>
      </c>
      <c r="M17" s="346" t="str">
        <f t="shared" si="1"/>
        <v>OCASIONAL</v>
      </c>
      <c r="N17" s="328">
        <f t="shared" si="2"/>
        <v>12</v>
      </c>
      <c r="O17" s="346" t="str">
        <f t="shared" si="3"/>
        <v>ALTO</v>
      </c>
      <c r="P17" s="328">
        <v>25</v>
      </c>
      <c r="Q17" s="346" t="str">
        <f t="shared" si="4"/>
        <v>GRAVE</v>
      </c>
      <c r="R17" s="328">
        <f t="shared" si="5"/>
        <v>300</v>
      </c>
      <c r="S17" s="328" t="str">
        <f t="shared" si="6"/>
        <v>II</v>
      </c>
      <c r="T17" s="328" t="str">
        <f t="shared" si="7"/>
        <v>No Aceptable  o Aceptable con control específico.</v>
      </c>
      <c r="U17" s="328" t="s">
        <v>4</v>
      </c>
      <c r="V17" s="328">
        <v>19</v>
      </c>
      <c r="W17" s="328">
        <v>163</v>
      </c>
      <c r="X17" s="328">
        <f t="shared" si="8"/>
        <v>182</v>
      </c>
      <c r="Y17" s="328" t="s">
        <v>500</v>
      </c>
      <c r="Z17" s="328" t="s">
        <v>4</v>
      </c>
      <c r="AA17" s="328" t="s">
        <v>444</v>
      </c>
      <c r="AB17" s="328" t="s">
        <v>444</v>
      </c>
      <c r="AC17" s="328" t="s">
        <v>444</v>
      </c>
      <c r="AD17" s="328" t="s">
        <v>615</v>
      </c>
      <c r="AE17" s="328" t="s">
        <v>444</v>
      </c>
      <c r="AF17" s="471"/>
      <c r="AG17" s="471"/>
    </row>
    <row r="18" spans="2:33" s="327" customFormat="1" ht="72">
      <c r="B18" s="471"/>
      <c r="C18" s="328" t="s">
        <v>4</v>
      </c>
      <c r="D18" s="329" t="s">
        <v>502</v>
      </c>
      <c r="E18" s="328" t="s">
        <v>537</v>
      </c>
      <c r="F18" s="328" t="s">
        <v>510</v>
      </c>
      <c r="G18" s="328" t="s">
        <v>444</v>
      </c>
      <c r="H18" s="328" t="s">
        <v>444</v>
      </c>
      <c r="I18" s="329" t="s">
        <v>511</v>
      </c>
      <c r="J18" s="328">
        <v>2</v>
      </c>
      <c r="K18" s="346" t="str">
        <f t="shared" si="0"/>
        <v>MEDIO</v>
      </c>
      <c r="L18" s="328">
        <v>2</v>
      </c>
      <c r="M18" s="346" t="str">
        <f t="shared" si="1"/>
        <v>OCASIONAL</v>
      </c>
      <c r="N18" s="328">
        <f t="shared" si="2"/>
        <v>4</v>
      </c>
      <c r="O18" s="346" t="str">
        <f t="shared" si="3"/>
        <v>BAJO</v>
      </c>
      <c r="P18" s="328">
        <v>25</v>
      </c>
      <c r="Q18" s="346" t="str">
        <f t="shared" si="4"/>
        <v>GRAVE</v>
      </c>
      <c r="R18" s="328">
        <f t="shared" si="5"/>
        <v>100</v>
      </c>
      <c r="S18" s="328" t="str">
        <f t="shared" si="6"/>
        <v>III</v>
      </c>
      <c r="T18" s="328" t="str">
        <f t="shared" si="7"/>
        <v>Aceptable.</v>
      </c>
      <c r="U18" s="328" t="s">
        <v>4</v>
      </c>
      <c r="V18" s="328">
        <v>19</v>
      </c>
      <c r="W18" s="328">
        <v>163</v>
      </c>
      <c r="X18" s="328">
        <f t="shared" si="8"/>
        <v>182</v>
      </c>
      <c r="Y18" s="328" t="s">
        <v>512</v>
      </c>
      <c r="Z18" s="328" t="s">
        <v>4</v>
      </c>
      <c r="AA18" s="328" t="s">
        <v>444</v>
      </c>
      <c r="AB18" s="328" t="s">
        <v>444</v>
      </c>
      <c r="AC18" s="328" t="s">
        <v>444</v>
      </c>
      <c r="AD18" s="328" t="s">
        <v>513</v>
      </c>
      <c r="AE18" s="328" t="s">
        <v>444</v>
      </c>
      <c r="AF18" s="471"/>
      <c r="AG18" s="471"/>
    </row>
    <row r="19" spans="2:33" s="327" customFormat="1" ht="72">
      <c r="B19" s="471"/>
      <c r="C19" s="328" t="s">
        <v>4</v>
      </c>
      <c r="D19" s="329" t="s">
        <v>502</v>
      </c>
      <c r="E19" s="328" t="s">
        <v>514</v>
      </c>
      <c r="F19" s="328" t="s">
        <v>515</v>
      </c>
      <c r="G19" s="328" t="s">
        <v>516</v>
      </c>
      <c r="H19" s="328" t="s">
        <v>444</v>
      </c>
      <c r="I19" s="329" t="s">
        <v>511</v>
      </c>
      <c r="J19" s="328">
        <v>2</v>
      </c>
      <c r="K19" s="346" t="str">
        <f t="shared" si="0"/>
        <v>MEDIO</v>
      </c>
      <c r="L19" s="328">
        <v>2</v>
      </c>
      <c r="M19" s="346" t="str">
        <f t="shared" si="1"/>
        <v>OCASIONAL</v>
      </c>
      <c r="N19" s="328">
        <f t="shared" si="2"/>
        <v>4</v>
      </c>
      <c r="O19" s="346" t="str">
        <f t="shared" si="3"/>
        <v>BAJO</v>
      </c>
      <c r="P19" s="328">
        <v>25</v>
      </c>
      <c r="Q19" s="346" t="str">
        <f t="shared" si="4"/>
        <v>GRAVE</v>
      </c>
      <c r="R19" s="328">
        <f t="shared" si="5"/>
        <v>100</v>
      </c>
      <c r="S19" s="328" t="str">
        <f t="shared" si="6"/>
        <v>III</v>
      </c>
      <c r="T19" s="328" t="str">
        <f t="shared" si="7"/>
        <v>Aceptable.</v>
      </c>
      <c r="U19" s="328" t="s">
        <v>4</v>
      </c>
      <c r="V19" s="328">
        <v>19</v>
      </c>
      <c r="W19" s="328">
        <v>163</v>
      </c>
      <c r="X19" s="328">
        <f t="shared" si="8"/>
        <v>182</v>
      </c>
      <c r="Y19" s="328" t="s">
        <v>517</v>
      </c>
      <c r="Z19" s="328" t="s">
        <v>4</v>
      </c>
      <c r="AA19" s="328" t="s">
        <v>444</v>
      </c>
      <c r="AB19" s="328" t="s">
        <v>444</v>
      </c>
      <c r="AC19" s="328" t="s">
        <v>444</v>
      </c>
      <c r="AD19" s="328" t="s">
        <v>518</v>
      </c>
      <c r="AE19" s="328" t="s">
        <v>444</v>
      </c>
      <c r="AF19" s="471"/>
      <c r="AG19" s="471"/>
    </row>
    <row r="20" spans="2:33" s="131" customFormat="1" ht="12"/>
    <row r="21" spans="2:33" s="131" customFormat="1" ht="12"/>
    <row r="22" spans="2:33" s="131" customFormat="1" ht="12"/>
    <row r="23" spans="2:33" s="131" customFormat="1" ht="12"/>
    <row r="24" spans="2:33" s="131" customFormat="1" ht="12"/>
    <row r="25" spans="2:33" s="131" customFormat="1" ht="12"/>
    <row r="26" spans="2:33" s="131" customFormat="1" ht="12"/>
    <row r="27" spans="2:33" s="131" customFormat="1" ht="12"/>
    <row r="28" spans="2:33" s="131" customFormat="1" ht="12"/>
    <row r="29" spans="2:33" s="131" customFormat="1" ht="12"/>
    <row r="30" spans="2:33" s="131" customFormat="1" ht="12"/>
    <row r="31" spans="2:33" s="131" customFormat="1" ht="12"/>
    <row r="32" spans="2:33" s="131" customFormat="1" ht="12"/>
    <row r="33" s="131" customFormat="1" ht="12"/>
    <row r="34" s="131" customFormat="1" ht="12"/>
    <row r="35" s="131" customFormat="1" ht="12"/>
    <row r="36" s="131" customFormat="1" ht="12"/>
    <row r="37" s="131" customFormat="1" ht="12"/>
    <row r="38" s="131" customFormat="1" ht="12"/>
    <row r="39" s="131" customFormat="1" ht="12"/>
    <row r="40" s="131" customFormat="1" ht="12"/>
    <row r="41" s="131" customFormat="1" ht="12"/>
    <row r="42" s="131" customFormat="1" ht="12"/>
    <row r="43" s="131" customFormat="1" ht="12"/>
    <row r="44" s="131" customFormat="1" ht="12"/>
    <row r="45" s="131" customFormat="1" ht="12"/>
    <row r="46" s="131" customFormat="1" ht="12"/>
    <row r="47" s="131" customFormat="1" ht="12"/>
    <row r="48" s="131" customFormat="1" ht="12"/>
    <row r="49" s="131" customFormat="1" ht="12"/>
    <row r="50" s="131" customFormat="1" ht="12"/>
    <row r="51" s="131" customFormat="1" ht="12"/>
    <row r="52" s="131" customFormat="1" ht="12"/>
    <row r="53" s="131" customFormat="1" ht="12"/>
    <row r="54" s="131" customFormat="1" ht="12"/>
    <row r="55" s="131" customFormat="1" ht="12"/>
    <row r="56" s="131" customFormat="1" ht="12"/>
    <row r="57" s="131" customFormat="1" ht="12"/>
    <row r="58" s="131" customFormat="1" ht="12"/>
    <row r="59" s="131" customFormat="1" ht="12"/>
    <row r="60" s="131" customFormat="1" ht="12"/>
    <row r="61" s="131" customFormat="1" ht="12"/>
    <row r="62" s="131" customFormat="1" ht="12"/>
    <row r="63" s="131" customFormat="1" ht="12"/>
    <row r="64" s="131" customFormat="1" ht="12"/>
    <row r="65" s="131" customFormat="1" ht="12"/>
    <row r="66" s="131" customFormat="1" ht="12"/>
    <row r="67" s="131" customFormat="1" ht="12"/>
    <row r="68" s="131" customFormat="1" ht="12"/>
    <row r="69" s="131" customFormat="1" ht="12"/>
    <row r="70" s="131" customFormat="1" ht="12"/>
    <row r="71" s="131" customFormat="1" ht="12"/>
    <row r="72" s="131" customFormat="1" ht="12"/>
    <row r="73" s="131" customFormat="1" ht="12"/>
    <row r="74" s="131" customFormat="1" ht="12"/>
    <row r="75" s="131" customFormat="1" ht="12"/>
    <row r="76" s="131" customFormat="1" ht="12"/>
    <row r="77" s="131" customFormat="1" ht="12"/>
    <row r="78" s="131" customFormat="1" ht="12"/>
    <row r="79" s="131" customFormat="1" ht="12"/>
    <row r="80" s="131" customFormat="1" ht="12"/>
    <row r="81" s="131" customFormat="1" ht="12"/>
    <row r="82" s="131" customFormat="1" ht="12"/>
    <row r="83" s="131" customFormat="1" ht="12"/>
    <row r="84" s="131" customFormat="1" ht="12"/>
    <row r="85" s="131" customFormat="1" ht="12"/>
    <row r="86" s="131" customFormat="1" ht="12"/>
    <row r="87" s="131" customFormat="1" ht="12"/>
    <row r="88" s="131" customFormat="1" ht="12"/>
    <row r="89" s="131" customFormat="1" ht="12"/>
    <row r="90" s="131" customFormat="1" ht="12"/>
    <row r="91" s="131" customFormat="1" ht="12"/>
    <row r="92" s="131" customFormat="1" ht="12"/>
    <row r="93" s="131" customFormat="1" ht="12"/>
    <row r="94" s="131" customFormat="1" ht="12"/>
    <row r="95" s="131" customFormat="1" ht="12"/>
    <row r="96" s="131" customFormat="1" ht="12"/>
    <row r="97" s="131" customFormat="1" ht="12"/>
    <row r="98" s="131" customFormat="1" ht="12"/>
    <row r="99" s="131" customFormat="1" ht="12"/>
    <row r="100" s="131" customFormat="1" ht="12"/>
    <row r="101" s="131" customFormat="1" ht="12"/>
    <row r="102" s="131" customFormat="1" ht="12"/>
    <row r="103" s="131" customFormat="1" ht="12"/>
    <row r="104" s="131" customFormat="1" ht="12"/>
    <row r="105" s="131" customFormat="1" ht="12"/>
    <row r="106" s="131" customFormat="1" ht="12"/>
    <row r="107" s="131" customFormat="1" ht="12"/>
    <row r="108" s="131" customFormat="1" ht="12"/>
    <row r="109" s="131" customFormat="1" ht="12"/>
    <row r="110" s="131" customFormat="1" ht="12"/>
    <row r="111" s="131" customFormat="1" ht="12"/>
    <row r="112" s="131" customFormat="1" ht="12"/>
    <row r="113" s="131" customFormat="1" ht="12"/>
    <row r="114" s="131" customFormat="1" ht="12"/>
    <row r="115" s="131" customFormat="1" ht="12"/>
    <row r="116" s="131" customFormat="1" ht="12"/>
    <row r="117" s="131" customFormat="1" ht="12"/>
    <row r="118" s="131" customFormat="1" ht="12"/>
    <row r="119" s="131" customFormat="1" ht="12"/>
    <row r="120" s="131" customFormat="1" ht="12"/>
    <row r="121" s="131" customFormat="1" ht="12"/>
    <row r="122" s="131" customFormat="1" ht="12"/>
    <row r="123" s="131" customFormat="1" ht="12"/>
    <row r="124" s="131" customFormat="1" ht="12"/>
    <row r="125" s="131" customFormat="1" ht="12"/>
    <row r="126" s="131" customFormat="1" ht="12"/>
    <row r="127" s="131" customFormat="1" ht="12"/>
    <row r="128" s="131" customFormat="1" ht="12"/>
    <row r="129" s="131" customFormat="1" ht="12"/>
    <row r="130" s="131" customFormat="1" ht="12"/>
    <row r="131" s="131" customFormat="1" ht="12"/>
    <row r="132" s="131" customFormat="1" ht="12"/>
    <row r="133" s="131" customFormat="1" ht="12"/>
    <row r="134" s="131" customFormat="1" ht="12"/>
    <row r="135" s="131" customFormat="1" ht="12"/>
    <row r="136" s="131" customFormat="1" ht="12"/>
    <row r="137" s="131" customFormat="1" ht="12"/>
    <row r="138" s="131" customFormat="1" ht="12"/>
    <row r="139" s="131" customFormat="1" ht="12"/>
    <row r="140" s="131" customFormat="1" ht="12"/>
    <row r="141" s="131" customFormat="1" ht="12"/>
    <row r="142" s="131" customFormat="1" ht="12"/>
    <row r="143" s="131" customFormat="1" ht="12"/>
    <row r="144" s="131" customFormat="1" ht="12"/>
    <row r="145" s="131" customFormat="1" ht="12"/>
    <row r="146" s="131" customFormat="1" ht="12"/>
    <row r="147" s="131" customFormat="1" ht="12"/>
    <row r="148" s="131" customFormat="1" ht="12"/>
    <row r="149" s="131" customFormat="1" ht="12"/>
    <row r="150" s="131" customFormat="1" ht="12"/>
    <row r="151" s="131" customFormat="1" ht="12"/>
    <row r="152" s="131" customFormat="1" ht="12"/>
    <row r="153" s="131" customFormat="1" ht="12"/>
    <row r="154" s="131" customFormat="1" ht="12"/>
    <row r="155" s="131" customFormat="1" ht="12"/>
    <row r="156" s="131" customFormat="1" ht="12"/>
    <row r="157" s="131" customFormat="1" ht="12"/>
    <row r="158" s="131" customFormat="1" ht="12"/>
    <row r="159" s="131" customFormat="1" ht="12"/>
    <row r="160" s="131" customFormat="1" ht="12"/>
    <row r="161" s="131" customFormat="1" ht="12"/>
    <row r="162" s="131" customFormat="1" ht="12"/>
    <row r="163" s="131" customFormat="1" ht="12"/>
    <row r="164" s="131" customFormat="1" ht="12"/>
    <row r="165" s="131" customFormat="1" ht="12"/>
    <row r="166" s="131" customFormat="1" ht="12"/>
    <row r="167" s="131" customFormat="1" ht="12"/>
    <row r="168" s="131" customFormat="1" ht="12"/>
    <row r="169" s="131" customFormat="1" ht="12"/>
    <row r="170" s="131" customFormat="1" ht="12"/>
    <row r="171" s="131" customFormat="1" ht="12"/>
    <row r="172" s="131" customFormat="1" ht="12"/>
    <row r="173" s="131" customFormat="1" ht="12"/>
    <row r="174" s="131" customFormat="1" ht="12"/>
    <row r="175" s="131" customFormat="1" ht="12"/>
    <row r="176" s="131" customFormat="1" ht="12"/>
    <row r="177" s="131" customFormat="1" ht="12"/>
    <row r="178" s="131" customFormat="1" ht="12"/>
    <row r="179" s="131" customFormat="1" ht="12"/>
    <row r="180" s="131" customFormat="1" ht="12"/>
    <row r="181" s="131" customFormat="1" ht="12"/>
    <row r="182" s="131" customFormat="1" ht="12"/>
    <row r="183" s="131" customFormat="1" ht="12"/>
    <row r="184" s="131" customFormat="1" ht="12"/>
    <row r="185" s="131" customFormat="1" ht="12"/>
    <row r="186" s="131" customFormat="1" ht="12"/>
    <row r="187" s="131" customFormat="1" ht="12"/>
    <row r="188" s="131" customFormat="1" ht="12"/>
    <row r="189" s="131" customFormat="1" ht="12"/>
    <row r="190" s="131" customFormat="1" ht="12"/>
    <row r="191" s="131" customFormat="1" ht="12"/>
    <row r="192" s="131" customFormat="1" ht="12"/>
  </sheetData>
  <autoFilter ref="B8:AG19" xr:uid="{00000000-0009-0000-0000-00001A000000}">
    <filterColumn colId="8" showButton="0"/>
    <filterColumn colId="10" showButton="0"/>
    <filterColumn colId="12" showButton="0"/>
    <filterColumn colId="14" showButton="0"/>
    <filterColumn colId="16" showButton="0"/>
    <filterColumn colId="30" showButton="0"/>
  </autoFilter>
  <mergeCells count="51">
    <mergeCell ref="B9:B19"/>
    <mergeCell ref="AF9:AG9"/>
    <mergeCell ref="AF10:AG10"/>
    <mergeCell ref="AF11:AG11"/>
    <mergeCell ref="Y12:Y14"/>
    <mergeCell ref="AD12:AD14"/>
    <mergeCell ref="AF12:AG12"/>
    <mergeCell ref="AF14:AG14"/>
    <mergeCell ref="AF15:AG15"/>
    <mergeCell ref="AF16:AG16"/>
    <mergeCell ref="AF17:AG17"/>
    <mergeCell ref="AF18:AG18"/>
    <mergeCell ref="AF19:AG19"/>
    <mergeCell ref="AF13:AG13"/>
    <mergeCell ref="Y4:Z4"/>
    <mergeCell ref="I4:X4"/>
    <mergeCell ref="B5:C5"/>
    <mergeCell ref="D5:AG5"/>
    <mergeCell ref="B4:C4"/>
    <mergeCell ref="D4:H4"/>
    <mergeCell ref="AA4:AD4"/>
    <mergeCell ref="AE4:AG4"/>
    <mergeCell ref="AF7:AG8"/>
    <mergeCell ref="J8:K8"/>
    <mergeCell ref="L8:M8"/>
    <mergeCell ref="N8:O8"/>
    <mergeCell ref="P8:Q8"/>
    <mergeCell ref="R8:S8"/>
    <mergeCell ref="J7:S7"/>
    <mergeCell ref="T7:T8"/>
    <mergeCell ref="Z7:Z8"/>
    <mergeCell ref="AA7:AE7"/>
    <mergeCell ref="U7:U8"/>
    <mergeCell ref="V7:X7"/>
    <mergeCell ref="Y7:Y8"/>
    <mergeCell ref="C6:AG6"/>
    <mergeCell ref="B7:B8"/>
    <mergeCell ref="C7:C8"/>
    <mergeCell ref="B2:H2"/>
    <mergeCell ref="I2:AG2"/>
    <mergeCell ref="B3:D3"/>
    <mergeCell ref="E3:H3"/>
    <mergeCell ref="I3:L3"/>
    <mergeCell ref="M3:T3"/>
    <mergeCell ref="U3:X3"/>
    <mergeCell ref="Y3:AB3"/>
    <mergeCell ref="AC3:AD3"/>
    <mergeCell ref="AF3:AG3"/>
    <mergeCell ref="D7:E7"/>
    <mergeCell ref="F7:F8"/>
    <mergeCell ref="G7:I7"/>
  </mergeCells>
  <conditionalFormatting sqref="K9:K19">
    <cfRule type="containsText" dxfId="573" priority="1" operator="containsText" text="MUY ALTO">
      <formula>NOT(ISERROR(SEARCH("MUY ALTO",K9)))</formula>
    </cfRule>
    <cfRule type="containsText" dxfId="572" priority="22" operator="containsText" text="BAJO">
      <formula>NOT(ISERROR(SEARCH("BAJO",K9)))</formula>
    </cfRule>
    <cfRule type="containsText" dxfId="571" priority="23" operator="containsText" text="MEDIO">
      <formula>NOT(ISERROR(SEARCH("MEDIO",K9)))</formula>
    </cfRule>
    <cfRule type="containsText" dxfId="570" priority="24" operator="containsText" text="ALTO">
      <formula>NOT(ISERROR(SEARCH("ALTO",K9)))</formula>
    </cfRule>
  </conditionalFormatting>
  <conditionalFormatting sqref="M9:M19">
    <cfRule type="containsText" dxfId="569" priority="18" operator="containsText" text="ESPORADICA">
      <formula>NOT(ISERROR(SEARCH("ESPORADICA",M9)))</formula>
    </cfRule>
    <cfRule type="containsText" dxfId="568" priority="19" operator="containsText" text="OCASIONAL">
      <formula>NOT(ISERROR(SEARCH("OCASIONAL",M9)))</formula>
    </cfRule>
    <cfRule type="containsText" dxfId="567" priority="20" operator="containsText" text="FRECUENTE">
      <formula>NOT(ISERROR(SEARCH("FRECUENTE",M9)))</formula>
    </cfRule>
    <cfRule type="containsText" dxfId="566" priority="21" operator="containsText" text="CONTINUA">
      <formula>NOT(ISERROR(SEARCH("CONTINUA",M9)))</formula>
    </cfRule>
  </conditionalFormatting>
  <conditionalFormatting sqref="O9:O19">
    <cfRule type="containsText" dxfId="565" priority="14" operator="containsText" text="MUY ALTO">
      <formula>NOT(ISERROR(SEARCH("MUY ALTO",O9)))</formula>
    </cfRule>
    <cfRule type="containsText" dxfId="564" priority="15" operator="containsText" text="ALTO">
      <formula>NOT(ISERROR(SEARCH("ALTO",O9)))</formula>
    </cfRule>
    <cfRule type="containsText" dxfId="563" priority="16" operator="containsText" text="MEDIO">
      <formula>NOT(ISERROR(SEARCH("MEDIO",O9)))</formula>
    </cfRule>
    <cfRule type="containsText" dxfId="562" priority="17" operator="containsText" text="BAJO">
      <formula>NOT(ISERROR(SEARCH("BAJO",O9)))</formula>
    </cfRule>
  </conditionalFormatting>
  <conditionalFormatting sqref="Q9:Q19">
    <cfRule type="containsText" dxfId="561" priority="10" operator="containsText" text="MORTAL O CATASTROFICO">
      <formula>NOT(ISERROR(SEARCH("MORTAL O CATASTROFICO",Q9)))</formula>
    </cfRule>
    <cfRule type="containsText" dxfId="560" priority="11" operator="containsText" text="MUY GRAVE">
      <formula>NOT(ISERROR(SEARCH("MUY GRAVE",Q9)))</formula>
    </cfRule>
    <cfRule type="containsText" dxfId="559" priority="12" operator="containsText" text="GRAVE">
      <formula>NOT(ISERROR(SEARCH("GRAVE",Q9)))</formula>
    </cfRule>
    <cfRule type="containsText" dxfId="558" priority="13" operator="containsText" text="LEVE">
      <formula>NOT(ISERROR(SEARCH("LEVE",Q9)))</formula>
    </cfRule>
  </conditionalFormatting>
  <conditionalFormatting sqref="S9:S19">
    <cfRule type="containsText" dxfId="557" priority="6" operator="containsText" text="IV">
      <formula>NOT(ISERROR(SEARCH("IV",S9)))</formula>
    </cfRule>
    <cfRule type="containsText" dxfId="556" priority="7" operator="containsText" text="III">
      <formula>NOT(ISERROR(SEARCH("III",S9)))</formula>
    </cfRule>
    <cfRule type="containsText" dxfId="555" priority="8" operator="containsText" text="II">
      <formula>NOT(ISERROR(SEARCH("II",S9)))</formula>
    </cfRule>
    <cfRule type="containsText" dxfId="554" priority="9" operator="containsText" text="I">
      <formula>NOT(ISERROR(SEARCH("I",S9)))</formula>
    </cfRule>
  </conditionalFormatting>
  <conditionalFormatting sqref="T9:T19">
    <cfRule type="containsText" dxfId="553" priority="2" operator="containsText" text="No Aceptable.">
      <formula>NOT(ISERROR(SEARCH("No Aceptable.",T9)))</formula>
    </cfRule>
    <cfRule type="containsText" dxfId="552" priority="3" operator="containsText" text="No Aceptable  o Aceptable con control específico.">
      <formula>NOT(ISERROR(SEARCH("No Aceptable  o Aceptable con control específico.",T9)))</formula>
    </cfRule>
    <cfRule type="containsText" dxfId="551" priority="4" operator="containsText" text="Aceptable.">
      <formula>NOT(ISERROR(SEARCH("Aceptable.",T9)))</formula>
    </cfRule>
    <cfRule type="containsText" dxfId="550" priority="5" operator="containsText" text="Aceptable">
      <formula>NOT(ISERROR(SEARCH("Aceptable",T9)))</formula>
    </cfRule>
  </conditionalFormatting>
  <dataValidations count="1">
    <dataValidation type="list" allowBlank="1" showInputMessage="1" showErrorMessage="1" sqref="D9:D19" xr:uid="{00000000-0002-0000-1A00-000000000000}">
      <formula1>CLASIFICACIÓN</formula1>
    </dataValidation>
  </dataValidations>
  <pageMargins left="0.25" right="0.25" top="0.75" bottom="0.75" header="0.3" footer="0.3"/>
  <pageSetup paperSize="3" scale="62"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C333815F70B1C45B4029BE74861D46D" ma:contentTypeVersion="0" ma:contentTypeDescription="Crear nuevo documento." ma:contentTypeScope="" ma:versionID="ae45b44789dad78d85c29ff25e546e55">
  <xsd:schema xmlns:xsd="http://www.w3.org/2001/XMLSchema" xmlns:xs="http://www.w3.org/2001/XMLSchema" xmlns:p="http://schemas.microsoft.com/office/2006/metadata/properties" targetNamespace="http://schemas.microsoft.com/office/2006/metadata/properties" ma:root="true" ma:fieldsID="2c18416b24940da6eaed5c3a11aaeb3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D93B4CA-A6D2-4A01-A3F7-ED29567CC1E2}"/>
</file>

<file path=customXml/itemProps2.xml><?xml version="1.0" encoding="utf-8"?>
<ds:datastoreItem xmlns:ds="http://schemas.openxmlformats.org/officeDocument/2006/customXml" ds:itemID="{A1096D8E-2DCA-4E0A-B655-32D84C8F9359}"/>
</file>

<file path=customXml/itemProps3.xml><?xml version="1.0" encoding="utf-8"?>
<ds:datastoreItem xmlns:ds="http://schemas.openxmlformats.org/officeDocument/2006/customXml" ds:itemID="{40EE8F5D-0C5C-4501-8058-48DB96DB341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Sindy Yovanna Navarrete</dc:creator>
  <cp:keywords/>
  <dc:description/>
  <cp:lastModifiedBy/>
  <cp:revision/>
  <dcterms:created xsi:type="dcterms:W3CDTF">2013-03-20T21:04:48Z</dcterms:created>
  <dcterms:modified xsi:type="dcterms:W3CDTF">2026-01-16T19:47:07Z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0x0101009C333815F70B1C45B4029BE74861D46D</vt:lpwstr>
  </property>
</Properties>
</file>