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faiber.correa\Documents\Publicaciones ATN\Solicitud de Servicio - Planeación\MONITOREOS RIESGOS CORRUPCION E INFORME PAGINA WEB\"/>
    </mc:Choice>
  </mc:AlternateContent>
  <xr:revisionPtr revIDLastSave="0" documentId="8_{C8CE31EF-B89B-49BA-8283-EB773DC59F54}"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sheetId="3" state="hidden" r:id="rId2"/>
    <sheet name="Parámetros" sheetId="2" state="hidden" r:id="rId3"/>
  </sheets>
  <externalReferences>
    <externalReference r:id="rId4"/>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OFFSET(#REF!,0,0,COUNTA(#REF!)-1,1)</definedName>
    <definedName name="LISTA_CENTROS_REGIONALES">#REF!</definedName>
    <definedName name="LISTA_REGIONALES">#REF!</definedName>
    <definedName name="LISTADESPLEGAR_CENTRO">#REF!</definedName>
    <definedName name="MAGDALENAL">#REF!</definedName>
    <definedName name="METAL">#REF!</definedName>
    <definedName name="NARIÑOL">#REF!</definedName>
    <definedName name="NORTEL">#REF!</definedName>
    <definedName name="Objetivos">OFFSET(#REF!,0,0,COUNTA(#REF!)-1,1)</definedName>
    <definedName name="PUTUMAYOL">#REF!</definedName>
    <definedName name="QUINDIOL">#REF!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#REF!</definedName>
    <definedName name="TOLIMAL">#REF!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7" i="1"/>
  <c r="J6" i="1"/>
  <c r="K5" i="1"/>
  <c r="J5" i="1" s="1"/>
  <c r="L5" i="1" s="1"/>
  <c r="AP5" i="1"/>
  <c r="G67" i="2" l="1"/>
  <c r="F67" i="2"/>
  <c r="AG8" i="1"/>
  <c r="AD8" i="1"/>
  <c r="AG7" i="1"/>
  <c r="AD7" i="1"/>
  <c r="AG6" i="1"/>
  <c r="AD6" i="1"/>
  <c r="AG5" i="1"/>
  <c r="AD5" i="1"/>
</calcChain>
</file>

<file path=xl/sharedStrings.xml><?xml version="1.0" encoding="utf-8"?>
<sst xmlns="http://schemas.openxmlformats.org/spreadsheetml/2006/main" count="354" uniqueCount="259">
  <si>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</si>
  <si>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</si>
  <si>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</si>
  <si>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</si>
  <si>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</si>
  <si>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</si>
  <si>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</si>
  <si>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</si>
  <si>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</si>
  <si>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</si>
  <si>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</si>
  <si>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</si>
  <si>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</si>
  <si>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</si>
  <si>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</si>
  <si>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</si>
  <si>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</si>
  <si>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</si>
  <si>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</si>
  <si>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</si>
  <si>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</si>
  <si>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EVALUACIÓN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</si>
  <si>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</si>
  <si>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</si>
  <si>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</si>
  <si>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</si>
  <si>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</si>
  <si>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</si>
  <si>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</si>
  <si>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</si>
  <si>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</si>
  <si>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</si>
  <si>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</si>
  <si>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</si>
  <si>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</si>
  <si>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 
Económico, Humano y/o Logístico</t>
  </si>
  <si>
    <t>Gestión de Tecnología de la Información y las Comunicaciones</t>
  </si>
  <si>
    <t>Desempeño de los procesos: Capacidad humana, técnica y financiera de los procesos para lograr el cumplimiento de sus objetivos</t>
  </si>
  <si>
    <t>N/A</t>
  </si>
  <si>
    <t>Corrupción</t>
  </si>
  <si>
    <t>Análisis de contexto de índole táctico</t>
  </si>
  <si>
    <t>Pérdida de la integridad de la información.
Investigaciones y/o sanciones administrativas, penales y fiscales.
Pérdida de credibilidad y confianza.
Divulgación indebida de información.
Pérdida de recursos financieros.
Dilatación de actos administrativos.</t>
  </si>
  <si>
    <t>Improbable (2)</t>
  </si>
  <si>
    <t>Mayor (4)</t>
  </si>
  <si>
    <t>Preventivo</t>
  </si>
  <si>
    <t>El administrador del sistema de información</t>
  </si>
  <si>
    <t>De acuerdo con cada solicitud de servicio tecnológico</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</si>
  <si>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</si>
  <si>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fuerte</t>
  </si>
  <si>
    <t>Fuerte</t>
  </si>
  <si>
    <t>Moderado</t>
  </si>
  <si>
    <t>Directamente</t>
  </si>
  <si>
    <t>No Disminuye</t>
  </si>
  <si>
    <t>Raro (1)</t>
  </si>
  <si>
    <t>Reducir</t>
  </si>
  <si>
    <t>Responsable Área de Sistemas</t>
  </si>
  <si>
    <t>Grupo de infraestructura</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</si>
  <si>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</si>
  <si>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Detectivo</t>
  </si>
  <si>
    <t>Anual</t>
  </si>
  <si>
    <t>Se realiza reunión con los jefes de cada área o quien este delegue para la revisión de la matriz de roles y perfiles de cada sistema de información, en compañía del administrador funcional del sistema de información.</t>
  </si>
  <si>
    <t>Coordinador de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</si>
  <si>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</si>
  <si>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</si>
  <si>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</si>
  <si>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</si>
  <si>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</si>
  <si>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</si>
  <si>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</si>
  <si>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</si>
  <si>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</si>
  <si>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</si>
  <si>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</si>
  <si>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</si>
  <si>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</si>
  <si>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</si>
  <si>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</si>
  <si>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</si>
  <si>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</si>
  <si>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</si>
  <si>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</si>
  <si>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</si>
  <si>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</si>
  <si>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</si>
  <si>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</si>
  <si>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</si>
  <si>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</si>
  <si>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</si>
  <si>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</si>
  <si>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</si>
  <si>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</si>
  <si>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</si>
  <si>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</si>
  <si>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</si>
  <si>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</si>
  <si>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</si>
  <si>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</si>
  <si>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</si>
  <si>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</si>
  <si>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</si>
  <si>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</si>
  <si>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</si>
  <si>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</si>
  <si>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</si>
  <si>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</si>
  <si>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</si>
  <si>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</si>
  <si>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</si>
  <si>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</si>
  <si>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</si>
  <si>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</si>
  <si>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</si>
  <si>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</si>
  <si>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</si>
  <si>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</si>
  <si>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</si>
  <si>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</si>
  <si>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</si>
  <si>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</si>
  <si>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</si>
  <si>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</si>
  <si>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</si>
  <si>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</si>
  <si>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</si>
  <si>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</si>
  <si>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</si>
  <si>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</si>
  <si>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</si>
  <si>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</si>
  <si>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</si>
  <si>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</si>
  <si>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</si>
  <si>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</si>
  <si>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</si>
  <si>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</si>
  <si>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</si>
  <si>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</si>
  <si>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</si>
  <si>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</si>
  <si>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</si>
  <si>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</si>
  <si>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</si>
  <si>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</si>
  <si>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</si>
  <si>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</si>
  <si>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</si>
  <si>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</si>
  <si>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</si>
  <si>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</si>
  <si>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</si>
  <si>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</si>
  <si>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</si>
  <si>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</si>
  <si>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</si>
  <si>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</si>
  <si>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</si>
  <si>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</si>
  <si>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</si>
  <si>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</si>
  <si>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</si>
  <si>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</si>
  <si>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</si>
  <si>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</si>
  <si>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</si>
  <si>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</si>
  <si>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</si>
  <si>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</si>
  <si>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</si>
  <si>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</si>
  <si>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</si>
  <si>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</si>
  <si>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</si>
  <si>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</si>
  <si>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</si>
  <si>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</si>
  <si>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</si>
  <si>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</si>
  <si>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</si>
  <si>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</si>
  <si>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</si>
  <si>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</si>
  <si>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</si>
  <si>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</si>
  <si>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</si>
  <si>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Semestral</t>
  </si>
  <si>
    <t xml:space="preserve">Fuerte </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</si>
  <si>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</si>
  <si>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 xml:space="preserve">Trazabilidad de la solicitud del servicio tecnológico en el sistema de gestión de mesa de servicio </t>
  </si>
  <si>
    <t>Cada de vez que se identifica o se requiera un cambio o actualización de la configuración</t>
  </si>
  <si>
    <t>Exposición a vulnerabilidades de seguridad de la información</t>
  </si>
  <si>
    <t>Subdirector Administrativo y Financiero</t>
  </si>
  <si>
    <t>Cotejar con el administrador funcional del sistema de información y el jefe de área, que la asignación de los roles y perfiles de cada área del IDRD corresponda con los sistemas de información.</t>
  </si>
  <si>
    <t>Responsables de la administración de los sistemas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</si>
  <si>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</si>
  <si>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</si>
  <si>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Definición inadecuada de perfiles de usuario por parte de los líderes de los sistemas de información.</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</si>
  <si>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</si>
  <si>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</si>
  <si>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Revisar actualizaciones de roles y perfiles de usuario cuando se presente cambios de responsables de área y/o dependencia (radicado y/o requerimiento el sistema de gestión de mesa de servicio  )</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</si>
  <si>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</si>
  <si>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</si>
  <si>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Falta de validación de ingreso a sistemas de información a funcionarios no autorizados.</t>
  </si>
  <si>
    <t>Verificar que la solicitud de servicio tecnológico sea generada por el jefe de la dependencia, donde se definan claramente los roles y perfiles de acceso al sistema de información y así asignar los permisos solicitados de acuerdo a los (ANS) establecidos.</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</si>
  <si>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</si>
  <si>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</si>
  <si>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 xml:space="preserve">El acceso a los sistemas de información de usuarios que no cuenten con vínculo laboral o contractual. </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</si>
  <si>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</si>
  <si>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r>
      <t xml:space="preserve">Número de casos de manipulación y adulteración de la información contenida en los sistemas de información para beneficio propio o de un tercero.
Meta: 0
Frecuencia: Semestral </t>
    </r>
    <r>
      <rPr>
        <sz val="18"/>
        <color rgb="FFFF0000"/>
        <rFont val="Calibri"/>
        <family val="2"/>
      </rPr>
      <t xml:space="preserve">
</t>
    </r>
  </si>
  <si>
    <t>IMPACTO
Ver pestaña "Criterios de impacto"
5: Catastrófico
4: Mayor
3: Moderado</t>
  </si>
  <si>
    <t>Criterios para calificar el impacto en riesgos de corrupción</t>
  </si>
  <si>
    <t>1. ¿Afectar al grupo de funcionarios del proceso?</t>
  </si>
  <si>
    <t>SI</t>
  </si>
  <si>
    <t xml:space="preserve">2. ¿Afectar el cumplimiento de metas y objetivos de la dependencia? </t>
  </si>
  <si>
    <t>3. ¿ Afectar el cumplimiento de la misión de la Entidad?</t>
  </si>
  <si>
    <t>4. ¿ Afectar el cumplimiento de la misión del sector al que pertenece la Entidad?</t>
  </si>
  <si>
    <t>5. ¿Generar pérdida de confianza de la Entidad, afectando su reputación?</t>
  </si>
  <si>
    <t>6. ¿Generar pérdida de recursos económicos?</t>
  </si>
  <si>
    <t>7. ¿ Afectar la generación de los productos o la prestación de los servicios?</t>
  </si>
  <si>
    <t>8. ¿ Dar lugar al detrimento de calidad de vida de la comunidad por la pérdida del bien o servicios o los recursos públicos?</t>
  </si>
  <si>
    <t>9. ¿ Generar pérdidad de información de la Entidad?</t>
  </si>
  <si>
    <t>10. ¿ Generar intervención de los órganos de control, de la fiscalía,  u otro ente?</t>
  </si>
  <si>
    <t>11. ¿ Dar lugar a procesos sancionatorios?</t>
  </si>
  <si>
    <t>12. ¿Dar lugar a procesos disciplinarios?</t>
  </si>
  <si>
    <t>13. ¿ Dar lugar a procesos fiscales?</t>
  </si>
  <si>
    <t>14. ¿Dar lugar a procesos penales?</t>
  </si>
  <si>
    <t>15. ¿ Generar pérdidad de credibilidad del sector?</t>
  </si>
  <si>
    <t>16. ¿ Ocasionar lesiones físicas o pérdida de vidas humanas?</t>
  </si>
  <si>
    <t>NO</t>
  </si>
  <si>
    <t>17. ¿ Afectar la imagen regional?</t>
  </si>
  <si>
    <t>18. ¿ Afectar la imagen institucional?</t>
  </si>
  <si>
    <t>19. ¿Genera daño ambiental?</t>
  </si>
  <si>
    <t>Observación de criterio</t>
  </si>
  <si>
    <t>CONTROLES AYUDAN A DISMINUIR IMPACTO
Tratándose de riesgos de corrupción
únicamente hay disminución de probabilidad. Es decir, para el impacto
no opera el desplazamiento.</t>
  </si>
  <si>
    <t>DEBIDO A 
(Causa(s))
A</t>
  </si>
  <si>
    <t>PUEDE SUCEDER QUE
(Riesgo)
B</t>
  </si>
  <si>
    <t xml:space="preserve">QUE PODRÍA OCASIONAR (Consecuencia(s))
C
</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</si>
  <si>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</si>
  <si>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</si>
  <si>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</si>
  <si>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Acciones asociadas al control</t>
  </si>
  <si>
    <t xml:space="preserve">PLAN DE CONTINGENCIA </t>
  </si>
  <si>
    <t>Manipulación y adulteración de la información contenida en los sistemas de información por uso del poder desviando la gestión de lo público para beneficio privado o de un tercero.</t>
  </si>
  <si>
    <t xml:space="preserve">Gestión de Tecnologías de la Información </t>
  </si>
  <si>
    <t>15 de diciembre de 2024</t>
  </si>
  <si>
    <t>FECHA DE ACTUALIZACIÓN:  16 de febrero 2024</t>
  </si>
  <si>
    <t>NOMBRE SOPORTE REVISADO</t>
  </si>
  <si>
    <t xml:space="preserve">RESULTADO DE LA REVISION </t>
  </si>
  <si>
    <t xml:space="preserve">MONITOREO CONTROLES </t>
  </si>
  <si>
    <t xml:space="preserve">CONCLUSIONES DE EFICACIA </t>
  </si>
  <si>
    <t xml:space="preserve">SE MATERIALIZO EL RIESGO
RESPUESTA SI NO </t>
  </si>
  <si>
    <t xml:space="preserve">ANALISIS DE LA INFORMACION REVISADA </t>
  </si>
  <si>
    <t>Reporte de las diferentes solicitudes de servicio tecnológico en la mesa de servicio</t>
  </si>
  <si>
    <t xml:space="preserve">Se identifican las solicitudes realizadas para la asignación de los roles y perfiles de acceso al sistema Orfeo, Kactus, entre otras </t>
  </si>
  <si>
    <t>Reporte reglas firewall para acceso</t>
  </si>
  <si>
    <t>Se identifica la verificación de  la configuración de los dispositivos de red y de los servidores acorde con las necesidades de seguridad digital de la entidad,</t>
  </si>
  <si>
    <t>La evidencia no es acorde con lo definido en la ejecución del control</t>
  </si>
  <si>
    <t xml:space="preserve">Reporte de personal de planta que sale a vacaciones </t>
  </si>
  <si>
    <t>La evidencia presentada por el proceso muestra la relación de los casos donde los usuarios salen a vacaciones , para restringir el acceso a los sistemas de información, pero no se identifica  que se encuentren integrados con el directorio activ</t>
  </si>
  <si>
    <t>Como producto de la información revisada se generan las siguientes conclusiones y acciones a ser implementadas en el proceso:
1 ) Revisar el nombre de las evidencias registradas vs los nombres de las evidencias reales del control.
3) Para el primer semestre del año 2024, se realizó medición del indicador, (06/jul./2024) cumpliendo con la meta establecida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</si>
</sst>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b/>
      <sz val="18"/>
      <name val="Calibri"/>
      <family val="2"/>
    </font>
    <font>
      <sz val="14"/>
      <name val="Calibri"/>
      <family val="2"/>
    </font>
    <font>
      <sz val="14"/>
      <color rgb="FF000000"/>
      <name val="Calibri"/>
      <family val="2"/>
    </font>
    <font>
      <sz val="18"/>
      <name val="Calibri"/>
      <family val="2"/>
    </font>
    <font>
      <sz val="18"/>
      <color rgb="FF000000"/>
      <name val="Calibri"/>
      <family val="2"/>
    </font>
    <font>
      <sz val="18"/>
      <color rgb="FFFF0000"/>
      <name val="Calibri"/>
      <family val="2"/>
    </font>
    <font>
      <b/>
      <sz val="16"/>
      <name val="Calibri"/>
      <family val="2"/>
      <charset val="1"/>
    </font>
    <font>
      <sz val="16"/>
      <name val="Calibri"/>
      <family val="2"/>
      <charset val="1"/>
    </font>
    <font>
      <b/>
      <sz val="14"/>
      <name val="Calibri"/>
      <family val="2"/>
      <scheme val="minor"/>
    </font>
    <font>
      <sz val="11"/>
      <color theme="1"/>
      <name val="Arial"/>
      <family val="2"/>
    </font>
    <font>
      <b/>
      <sz val="14"/>
      <color theme="1"/>
      <name val="Arial"/>
      <family val="2"/>
    </font>
    <font>
      <sz val="10"/>
      <color theme="1"/>
      <name val="Arial"/>
      <family val="2"/>
    </font>
    <font>
      <b/>
      <sz val="11"/>
      <color theme="1"/>
      <name val="Arial"/>
      <family val="2"/>
    </font>
    <font>
      <sz val="16"/>
      <color theme="1"/>
      <name val="Arial"/>
      <family val="2"/>
    </font>
    <font>
      <b/>
      <sz val="36"/>
      <name val="Calibri"/>
      <family val="2"/>
    </font>
    <font>
      <b/>
      <sz val="16"/>
      <name val="Calibri"/>
      <family val="2"/>
      <scheme val="minor"/>
    </font>
    <font>
      <b/>
      <sz val="18"/>
      <name val="Calibri"/>
      <family val="2"/>
      <scheme val="minor"/>
    </font>
    <font>
      <b/>
      <sz val="19"/>
      <color rgb="FFFF0000"/>
      <name val="Calibri"/>
      <family val="2"/>
    </font>
    <font>
      <sz val="11"/>
      <color rgb="FFFF0000"/>
      <name val="Calibri"/>
      <family val="2"/>
    </font>
  </fonts>
  <fills count="18">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bgColor rgb="FFFFFFFF"/>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3" tint="0.59999389629810485"/>
        <bgColor indexed="64"/>
      </patternFill>
    </fill>
    <fill>
      <patternFill patternType="solid">
        <fgColor theme="8" tint="0.39997558519241921"/>
        <bgColor theme="0"/>
      </patternFill>
    </fill>
    <fill>
      <patternFill patternType="solid">
        <fgColor theme="8" tint="0.39997558519241921"/>
        <bgColor indexed="64"/>
      </patternFill>
    </fill>
    <fill>
      <patternFill patternType="solid">
        <fgColor theme="8" tint="0.79998168889431442"/>
        <bgColor indexed="64"/>
      </patternFill>
    </fill>
  </fills>
  <borders count="8">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3" fillId="0" borderId="0"/>
    <xf numFmtId="0" fontId="13" fillId="0" borderId="0"/>
    <xf numFmtId="9" fontId="13" fillId="0" borderId="0" applyFon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2" fillId="0" borderId="0" xfId="0" applyFont="1"/>
    <xf numFmtId="0" fontId="0" fillId="0" borderId="0" xfId="0" applyAlignment="1">
      <alignmen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0" fontId="5" fillId="2" borderId="0" xfId="0" applyFont="1" applyFill="1"/>
    <xf numFmtId="0" fontId="6" fillId="0" borderId="0" xfId="0" applyFont="1"/>
    <xf numFmtId="0" fontId="5" fillId="8" borderId="0" xfId="0" applyFont="1" applyFill="1" applyAlignment="1">
      <alignment horizontal="left" vertical="center"/>
    </xf>
    <xf numFmtId="0" fontId="5" fillId="9" borderId="0" xfId="0" applyFont="1" applyFill="1" applyAlignment="1">
      <alignment horizontal="left" vertical="center"/>
    </xf>
    <xf numFmtId="0" fontId="5" fillId="5" borderId="0" xfId="0" applyFont="1" applyFill="1" applyAlignment="1">
      <alignment horizontal="left" vertical="center"/>
    </xf>
    <xf numFmtId="0" fontId="1" fillId="5" borderId="0" xfId="0" applyFont="1" applyFill="1"/>
    <xf numFmtId="0" fontId="1" fillId="6" borderId="0" xfId="0" applyFont="1" applyFill="1" applyAlignment="1">
      <alignment horizontal="left" vertical="center"/>
    </xf>
    <xf numFmtId="0" fontId="5" fillId="5" borderId="0" xfId="0" applyFont="1" applyFill="1"/>
    <xf numFmtId="0" fontId="13" fillId="0" borderId="0" xfId="2"/>
    <xf numFmtId="9" fontId="15" fillId="11" borderId="2" xfId="3" applyFont="1" applyFill="1" applyBorder="1" applyAlignment="1" applyProtection="1">
      <alignment horizontal="center" vertical="center"/>
      <protection locked="0"/>
    </xf>
    <xf numFmtId="0" fontId="16" fillId="12" borderId="2" xfId="0" applyFont="1" applyFill="1" applyBorder="1" applyAlignment="1">
      <alignment vertical="center" wrapText="1"/>
    </xf>
    <xf numFmtId="0" fontId="10" fillId="3" borderId="2" xfId="0" applyFont="1" applyFill="1" applyBorder="1" applyAlignment="1">
      <alignment horizontal="left" vertical="center" wrapText="1"/>
    </xf>
    <xf numFmtId="0" fontId="12" fillId="13" borderId="2" xfId="2" applyFont="1" applyFill="1" applyBorder="1" applyAlignment="1">
      <alignment horizontal="center" vertical="center" wrapText="1"/>
    </xf>
    <xf numFmtId="0" fontId="12" fillId="10"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6" borderId="0" xfId="0" applyFont="1" applyFill="1"/>
    <xf numFmtId="0" fontId="4" fillId="5" borderId="0" xfId="0" applyFont="1" applyFill="1" applyAlignment="1">
      <alignment horizontal="left" vertical="center"/>
    </xf>
    <xf numFmtId="0" fontId="4" fillId="5" borderId="0" xfId="0" applyFont="1" applyFill="1" applyAlignment="1">
      <alignment horizontal="center" vertical="center"/>
    </xf>
    <xf numFmtId="0" fontId="19" fillId="13" borderId="2" xfId="2" applyFont="1" applyFill="1" applyBorder="1" applyAlignment="1">
      <alignment horizontal="center" vertical="center" wrapText="1"/>
    </xf>
    <xf numFmtId="0" fontId="20" fillId="14" borderId="2" xfId="2" applyFont="1" applyFill="1" applyBorder="1" applyAlignment="1">
      <alignment horizontal="center" vertical="center" wrapText="1"/>
    </xf>
    <xf numFmtId="0" fontId="9" fillId="17" borderId="2" xfId="0" applyFont="1" applyFill="1" applyBorder="1" applyAlignment="1">
      <alignment horizontal="left" vertical="center" wrapText="1"/>
    </xf>
    <xf numFmtId="0" fontId="20" fillId="14" borderId="3" xfId="2" applyFont="1" applyFill="1" applyBorder="1" applyAlignment="1">
      <alignment horizontal="center" vertical="center" wrapText="1"/>
    </xf>
    <xf numFmtId="0" fontId="20" fillId="14" borderId="4" xfId="2"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1" fontId="7" fillId="6" borderId="2" xfId="1" applyNumberFormat="1" applyFont="1" applyFill="1" applyBorder="1" applyAlignment="1">
      <alignment horizontal="left" vertical="center" wrapText="1"/>
    </xf>
    <xf numFmtId="14" fontId="7" fillId="5" borderId="2" xfId="0" applyNumberFormat="1" applyFont="1" applyFill="1" applyBorder="1" applyAlignment="1">
      <alignment horizontal="center" vertical="center" wrapText="1"/>
    </xf>
    <xf numFmtId="0" fontId="9" fillId="15" borderId="5" xfId="0" applyFont="1" applyFill="1" applyBorder="1" applyAlignment="1">
      <alignment horizontal="left" vertical="center" wrapText="1"/>
    </xf>
    <xf numFmtId="0" fontId="22" fillId="16" borderId="6" xfId="0" applyFont="1" applyFill="1" applyBorder="1"/>
    <xf numFmtId="0" fontId="22" fillId="16" borderId="7" xfId="0" applyFont="1" applyFill="1" applyBorder="1"/>
    <xf numFmtId="0" fontId="21" fillId="15" borderId="5" xfId="0" applyFont="1" applyFill="1" applyBorder="1" applyAlignment="1">
      <alignment horizontal="center" vertical="center" wrapText="1"/>
    </xf>
    <xf numFmtId="0" fontId="18" fillId="5" borderId="0" xfId="0" applyFont="1" applyFill="1" applyAlignment="1">
      <alignment horizontal="left" vertical="center"/>
    </xf>
    <xf numFmtId="0" fontId="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5" fillId="0" borderId="2" xfId="2" applyFont="1" applyBorder="1" applyAlignment="1">
      <alignment horizontal="left" vertical="top"/>
    </xf>
    <xf numFmtId="0" fontId="14" fillId="11" borderId="2" xfId="2" applyFont="1" applyFill="1" applyBorder="1" applyAlignment="1">
      <alignment horizontal="center"/>
    </xf>
  </cellXfs>
  <cellStyles count="4">
    <cellStyle name="Normal" xfId="0" builtinId="0"/>
    <cellStyle name="Normal 2" xfId="2" xr:uid="{00000000-0005-0000-0000-000001000000}"/>
    <cellStyle name="Porcentaje 2" xfId="3" xr:uid="{00000000-0005-0000-0000-000002000000}"/>
    <cellStyle name="TableStyleLight1" xfId="1" xr:uid="{00000000-0005-0000-0000-000003000000}"/>
  </cellStyles>
  <dxfs count="13">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45A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0</xdr:rowOff>
    </xdr:from>
    <xdr:to>
      <xdr:col>16</xdr:col>
      <xdr:colOff>114300</xdr:colOff>
      <xdr:row>20</xdr:row>
      <xdr:rowOff>88333</xdr:rowOff>
    </xdr:to>
    <xdr:pic>
      <xdr:nvPicPr>
        <xdr:cNvPr id="2" name="Imagen 1">
          <a:extLst>
            <a:ext uri="{FF2B5EF4-FFF2-40B4-BE49-F238E27FC236}">
              <a16:creationId xmlns:a16="http://schemas.microsoft.com/office/drawing/2014/main" id="{45AF4C50-48D1-49E1-A887-F9B27653C4B1}"/>
            </a:ext>
          </a:extLst>
        </xdr:cNvPr>
        <xdr:cNvPicPr>
          <a:picLocks noChangeAspect="1"/>
        </xdr:cNvPicPr>
      </xdr:nvPicPr>
      <xdr:blipFill>
        <a:blip xmlns:r="http://schemas.openxmlformats.org/officeDocument/2006/relationships" r:embed="rId1"/>
        <a:stretch>
          <a:fillRect/>
        </a:stretch>
      </xdr:blipFill>
      <xdr:spPr>
        <a:xfrm>
          <a:off x="8153400" y="0"/>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B405E402-4A8B-42AB-A5B8-2D19ABFC3A5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R267"/>
  <sheetViews>
    <sheetView tabSelected="1" zoomScale="40" zoomScaleNormal="40" workbookViewId="0">
      <selection activeCell="AU5" sqref="AU5:AU8"/>
    </sheetView>
  </sheetViews>
  <sheetFormatPr baseColWidth="10" defaultColWidth="9.140625" defaultRowHeight="15.75" thickBottom="1" x14ac:dyDescent="0.3"/>
  <cols>
    <col min="1" max="1" width="30.7109375" style="1"/>
    <col min="2" max="3" width="0" style="1" hidden="1" customWidth="1"/>
    <col min="4" max="4" width="20" style="1" customWidth="1"/>
    <col min="5" max="5" width="0" style="1" hidden="1" customWidth="1"/>
    <col min="6" max="6" width="34.42578125" style="1" customWidth="1"/>
    <col min="7" max="7" width="30.7109375" style="1" customWidth="1"/>
    <col min="8" max="8" width="34.28515625" style="1" customWidth="1"/>
    <col min="9" max="9" width="26.5703125" style="1" hidden="1" customWidth="1"/>
    <col min="10" max="11" width="36.28515625" style="1" hidden="1" customWidth="1"/>
    <col min="12" max="12" width="42.42578125" style="1" customWidth="1"/>
    <col min="13" max="13" width="29.5703125" style="1" customWidth="1"/>
    <col min="14" max="14" width="40.42578125" style="1" customWidth="1"/>
    <col min="15" max="15" width="36" style="1" customWidth="1"/>
    <col min="16" max="16" width="30.42578125" style="1" customWidth="1"/>
    <col min="17" max="17" width="106.7109375" style="1" customWidth="1"/>
    <col min="18" max="18" width="83.140625" style="1" customWidth="1"/>
    <col min="19" max="19" width="139.5703125" style="1" customWidth="1"/>
    <col min="20" max="22" width="67" style="1" customWidth="1"/>
    <col min="23" max="23" width="27.28515625" style="2" hidden="1" customWidth="1"/>
    <col min="24" max="24" width="29.85546875" style="2" hidden="1" customWidth="1"/>
    <col min="25" max="27" width="0" style="2" hidden="1" customWidth="1"/>
    <col min="28" max="28" width="31.140625" style="2" hidden="1" customWidth="1"/>
    <col min="29" max="30" width="0" style="2" hidden="1" customWidth="1"/>
    <col min="31" max="31" width="26.140625" style="2" hidden="1" customWidth="1"/>
    <col min="32" max="32" width="26.85546875" style="2" hidden="1" customWidth="1"/>
    <col min="33" max="36" width="0" style="2" hidden="1" customWidth="1"/>
    <col min="37" max="37" width="28.140625" style="1" hidden="1" customWidth="1"/>
    <col min="38" max="41" width="0" style="1" hidden="1" customWidth="1"/>
    <col min="42" max="42" width="15.7109375" style="1"/>
    <col min="43" max="43" width="26.85546875" style="3" customWidth="1"/>
    <col min="44" max="44" width="38.7109375" style="4" customWidth="1"/>
    <col min="45" max="46" width="30.28515625" style="1"/>
    <col min="47" max="48" width="30.28515625" style="5"/>
    <col min="49" max="49" width="36.7109375" style="5"/>
    <col min="50" max="50" width="42.28515625" style="21" customWidth="1"/>
    <col min="51" max="51" width="54" style="21" customWidth="1"/>
    <col min="52" max="156" width="11.42578125" style="21"/>
    <col min="157" max="876" width="11.42578125" style="1"/>
  </cols>
  <sheetData>
    <row r="1" spans="1:876" ht="19.5" customHeight="1" x14ac:dyDescent="0.25">
      <c r="A1" s="21"/>
      <c r="B1" s="21"/>
      <c r="C1" s="21"/>
      <c r="D1" s="21"/>
      <c r="E1" s="21"/>
      <c r="F1" s="21"/>
      <c r="G1" s="21"/>
      <c r="H1" s="21"/>
      <c r="I1" s="21"/>
      <c r="J1" s="21"/>
      <c r="K1" s="21"/>
      <c r="L1" s="21"/>
      <c r="M1" s="21"/>
      <c r="N1" s="21"/>
      <c r="O1" s="21"/>
      <c r="P1" s="21"/>
      <c r="Q1" s="21"/>
      <c r="R1" s="21"/>
      <c r="S1" s="21"/>
      <c r="T1" s="21"/>
      <c r="U1" s="21"/>
      <c r="V1" s="21"/>
      <c r="W1" s="33"/>
      <c r="X1" s="33"/>
      <c r="Y1" s="33"/>
      <c r="Z1" s="33"/>
      <c r="AA1" s="33"/>
      <c r="AB1" s="33"/>
      <c r="AC1" s="33"/>
      <c r="AD1" s="33"/>
      <c r="AE1" s="33"/>
      <c r="AF1" s="33"/>
      <c r="AG1" s="33"/>
      <c r="AH1" s="33"/>
      <c r="AI1" s="33"/>
      <c r="AJ1" s="33"/>
      <c r="AK1" s="21"/>
      <c r="AL1" s="21"/>
      <c r="AM1" s="21"/>
      <c r="AN1" s="21"/>
      <c r="AO1" s="21"/>
      <c r="AP1" s="21"/>
      <c r="AQ1" s="34"/>
      <c r="AR1" s="35"/>
      <c r="AS1" s="21"/>
      <c r="AT1" s="21"/>
      <c r="AU1" s="36"/>
      <c r="AV1" s="36"/>
      <c r="AW1" s="36"/>
    </row>
    <row r="2" spans="1:876" ht="31.5" customHeight="1" x14ac:dyDescent="0.25">
      <c r="A2" s="55" t="s">
        <v>244</v>
      </c>
      <c r="B2" s="55"/>
      <c r="C2" s="55"/>
      <c r="D2" s="55"/>
      <c r="E2" s="55"/>
      <c r="F2" s="55"/>
      <c r="G2" s="55"/>
      <c r="H2" s="55"/>
      <c r="I2" s="55"/>
      <c r="J2" s="55"/>
      <c r="K2" s="37"/>
      <c r="L2" s="21"/>
      <c r="M2" s="21"/>
      <c r="N2" s="21"/>
      <c r="O2" s="21"/>
      <c r="P2" s="21"/>
      <c r="Q2" s="21"/>
      <c r="R2" s="21"/>
      <c r="S2" s="21"/>
      <c r="T2" s="21"/>
      <c r="U2" s="21"/>
      <c r="V2" s="21"/>
      <c r="W2" s="33"/>
      <c r="X2" s="33"/>
      <c r="Y2" s="33"/>
      <c r="Z2" s="33"/>
      <c r="AA2" s="33"/>
      <c r="AB2" s="33"/>
      <c r="AC2" s="33"/>
      <c r="AD2" s="33"/>
      <c r="AE2" s="33"/>
      <c r="AF2" s="33"/>
      <c r="AG2" s="33"/>
      <c r="AH2" s="33"/>
      <c r="AI2" s="33"/>
      <c r="AJ2" s="33"/>
      <c r="AK2" s="21"/>
      <c r="AL2" s="21"/>
      <c r="AM2" s="21"/>
      <c r="AN2" s="21"/>
      <c r="AO2" s="21"/>
      <c r="AP2" s="21"/>
      <c r="AQ2" s="34"/>
      <c r="AR2" s="35"/>
      <c r="AS2" s="21"/>
      <c r="AT2" s="21"/>
      <c r="AU2" s="36"/>
      <c r="AV2" s="36"/>
      <c r="AW2" s="36"/>
    </row>
    <row r="3" spans="1:876" ht="30" customHeight="1" x14ac:dyDescent="0.25">
      <c r="A3" s="38"/>
      <c r="B3" s="38"/>
      <c r="C3" s="38"/>
      <c r="D3" s="38"/>
      <c r="E3" s="38"/>
      <c r="F3" s="21"/>
      <c r="G3" s="21"/>
      <c r="H3" s="21"/>
      <c r="I3" s="21"/>
      <c r="J3" s="21"/>
      <c r="K3" s="21"/>
      <c r="L3" s="21"/>
      <c r="M3" s="21"/>
      <c r="N3" s="21"/>
      <c r="O3" s="21"/>
      <c r="P3" s="21"/>
      <c r="Q3" s="21"/>
      <c r="R3" s="21"/>
      <c r="S3" s="21"/>
      <c r="T3" s="21"/>
      <c r="U3" s="42" t="s">
        <v>247</v>
      </c>
      <c r="V3" s="43"/>
      <c r="W3" s="33"/>
      <c r="X3" s="33"/>
      <c r="Y3" s="33"/>
      <c r="Z3" s="33"/>
      <c r="AA3" s="33"/>
      <c r="AB3" s="33"/>
      <c r="AC3" s="33"/>
      <c r="AD3" s="33"/>
      <c r="AE3" s="33"/>
      <c r="AF3" s="33"/>
      <c r="AG3" s="33"/>
      <c r="AH3" s="33"/>
      <c r="AI3" s="33"/>
      <c r="AJ3" s="33"/>
      <c r="AK3" s="21"/>
      <c r="AL3" s="21"/>
      <c r="AM3" s="21"/>
      <c r="AN3" s="21"/>
      <c r="AO3" s="21"/>
      <c r="AP3" s="21"/>
      <c r="AQ3" s="34"/>
      <c r="AR3" s="35"/>
      <c r="AS3" s="21"/>
      <c r="AT3" s="21"/>
      <c r="AU3" s="36"/>
      <c r="AV3" s="36"/>
      <c r="AW3" s="36"/>
      <c r="AX3" s="42" t="s">
        <v>248</v>
      </c>
      <c r="AY3" s="43"/>
    </row>
    <row r="4" spans="1:876" s="6" customFormat="1" ht="221.25" customHeight="1" x14ac:dyDescent="0.25">
      <c r="A4" s="27" t="s">
        <v>0</v>
      </c>
      <c r="B4" s="27" t="s">
        <v>1</v>
      </c>
      <c r="C4" s="27" t="s">
        <v>2</v>
      </c>
      <c r="D4" s="27" t="s">
        <v>3</v>
      </c>
      <c r="E4" s="27" t="s">
        <v>4</v>
      </c>
      <c r="F4" s="28" t="s">
        <v>233</v>
      </c>
      <c r="G4" s="28" t="s">
        <v>234</v>
      </c>
      <c r="H4" s="28" t="s">
        <v>235</v>
      </c>
      <c r="I4" s="28" t="s">
        <v>5</v>
      </c>
      <c r="J4" s="29" t="s">
        <v>208</v>
      </c>
      <c r="K4" s="26" t="s">
        <v>231</v>
      </c>
      <c r="L4" s="27" t="s">
        <v>7</v>
      </c>
      <c r="M4" s="27" t="s">
        <v>8</v>
      </c>
      <c r="N4" s="27" t="s">
        <v>9</v>
      </c>
      <c r="O4" s="27" t="s">
        <v>10</v>
      </c>
      <c r="P4" s="28" t="s">
        <v>11</v>
      </c>
      <c r="Q4" s="28" t="s">
        <v>236</v>
      </c>
      <c r="R4" s="28" t="s">
        <v>237</v>
      </c>
      <c r="S4" s="28" t="s">
        <v>238</v>
      </c>
      <c r="T4" s="28" t="s">
        <v>12</v>
      </c>
      <c r="U4" s="40" t="s">
        <v>245</v>
      </c>
      <c r="V4" s="40" t="s">
        <v>246</v>
      </c>
      <c r="W4" s="27" t="s">
        <v>13</v>
      </c>
      <c r="X4" s="27" t="s">
        <v>14</v>
      </c>
      <c r="Y4" s="27" t="s">
        <v>15</v>
      </c>
      <c r="Z4" s="27" t="s">
        <v>16</v>
      </c>
      <c r="AA4" s="27" t="s">
        <v>17</v>
      </c>
      <c r="AB4" s="27" t="s">
        <v>18</v>
      </c>
      <c r="AC4" s="27" t="s">
        <v>19</v>
      </c>
      <c r="AD4" s="27" t="s">
        <v>20</v>
      </c>
      <c r="AE4" s="27" t="s">
        <v>21</v>
      </c>
      <c r="AF4" s="27" t="s">
        <v>22</v>
      </c>
      <c r="AG4" s="27" t="s">
        <v>23</v>
      </c>
      <c r="AH4" s="27" t="s">
        <v>24</v>
      </c>
      <c r="AI4" s="27" t="s">
        <v>25</v>
      </c>
      <c r="AJ4" s="27" t="s">
        <v>26</v>
      </c>
      <c r="AK4" s="27" t="s">
        <v>232</v>
      </c>
      <c r="AL4" s="27" t="s">
        <v>27</v>
      </c>
      <c r="AM4" s="27" t="s">
        <v>28</v>
      </c>
      <c r="AN4" s="27" t="s">
        <v>29</v>
      </c>
      <c r="AO4" s="27" t="s">
        <v>6</v>
      </c>
      <c r="AP4" s="27" t="s">
        <v>30</v>
      </c>
      <c r="AQ4" s="27" t="s">
        <v>31</v>
      </c>
      <c r="AR4" s="39" t="s">
        <v>239</v>
      </c>
      <c r="AS4" s="27" t="s">
        <v>32</v>
      </c>
      <c r="AT4" s="27" t="s">
        <v>33</v>
      </c>
      <c r="AU4" s="27" t="s">
        <v>34</v>
      </c>
      <c r="AV4" s="27" t="s">
        <v>35</v>
      </c>
      <c r="AW4" s="30" t="s">
        <v>240</v>
      </c>
      <c r="AX4" s="40" t="s">
        <v>250</v>
      </c>
      <c r="AY4" s="40" t="s">
        <v>249</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spans="1:876" s="20" customFormat="1" ht="303" customHeight="1" x14ac:dyDescent="0.25">
      <c r="A5" s="59" t="s">
        <v>242</v>
      </c>
      <c r="B5" s="59" t="s">
        <v>37</v>
      </c>
      <c r="C5" s="59" t="s">
        <v>38</v>
      </c>
      <c r="D5" s="60" t="s">
        <v>39</v>
      </c>
      <c r="E5" s="61" t="s">
        <v>40</v>
      </c>
      <c r="F5" s="31" t="s">
        <v>201</v>
      </c>
      <c r="G5" s="44" t="s">
        <v>241</v>
      </c>
      <c r="H5" s="44" t="s">
        <v>41</v>
      </c>
      <c r="I5" s="45" t="s">
        <v>42</v>
      </c>
      <c r="J5" s="45" t="str">
        <f>IF(K5&lt;6,"Moderado (3)",IF(K5&lt;12,"Mayor (4)","Catastrófico (5)"))</f>
        <v>Moderado (3)</v>
      </c>
      <c r="K5" s="58">
        <f>COUNTIF('Criterios impacto'!H2:H20,"SI")</f>
        <v>5</v>
      </c>
      <c r="L5" s="57" t="str">
        <f>VLOOKUP(CONCATENATE(I5,J5),Parámetros!$A$56:$B$80,2,0)</f>
        <v>Moderado (6)</v>
      </c>
      <c r="M5" s="31" t="s">
        <v>44</v>
      </c>
      <c r="N5" s="44" t="s">
        <v>190</v>
      </c>
      <c r="O5" s="31" t="s">
        <v>45</v>
      </c>
      <c r="P5" s="31" t="s">
        <v>46</v>
      </c>
      <c r="Q5" s="31" t="s">
        <v>202</v>
      </c>
      <c r="R5" s="31" t="s">
        <v>186</v>
      </c>
      <c r="S5" s="31" t="s">
        <v>47</v>
      </c>
      <c r="T5" s="31" t="s">
        <v>187</v>
      </c>
      <c r="U5" s="41" t="s">
        <v>251</v>
      </c>
      <c r="V5" s="41" t="s">
        <v>252</v>
      </c>
      <c r="W5" s="31">
        <v>15</v>
      </c>
      <c r="X5" s="31">
        <v>15</v>
      </c>
      <c r="Y5" s="31">
        <v>15</v>
      </c>
      <c r="Z5" s="31">
        <v>15</v>
      </c>
      <c r="AA5" s="31">
        <v>15</v>
      </c>
      <c r="AB5" s="31">
        <v>15</v>
      </c>
      <c r="AC5" s="31">
        <v>10</v>
      </c>
      <c r="AD5" s="31">
        <f>SUM(W5:AC5)</f>
        <v>100</v>
      </c>
      <c r="AE5" s="31" t="s">
        <v>48</v>
      </c>
      <c r="AF5" s="31" t="s">
        <v>49</v>
      </c>
      <c r="AG5" s="31" t="str">
        <f>VLOOKUP(CONCATENATE(AE5,AF5),Parámetros!$A$2:$B$10,2,0)</f>
        <v>Fuerte</v>
      </c>
      <c r="AH5" s="31">
        <v>100</v>
      </c>
      <c r="AI5" s="44" t="s">
        <v>185</v>
      </c>
      <c r="AJ5" s="31" t="s">
        <v>51</v>
      </c>
      <c r="AK5" s="32" t="s">
        <v>52</v>
      </c>
      <c r="AL5" s="31">
        <v>2</v>
      </c>
      <c r="AM5" s="31">
        <v>0</v>
      </c>
      <c r="AN5" s="56" t="s">
        <v>53</v>
      </c>
      <c r="AO5" s="56" t="s">
        <v>95</v>
      </c>
      <c r="AP5" s="48" t="str">
        <f>VLOOKUP(CONCATENATE(AN5,AO5),Parámetros!$A$56:$B$80,2,0)</f>
        <v>Moderado (3)</v>
      </c>
      <c r="AQ5" s="44" t="s">
        <v>54</v>
      </c>
      <c r="AR5" s="49" t="s">
        <v>198</v>
      </c>
      <c r="AS5" s="45" t="s">
        <v>55</v>
      </c>
      <c r="AT5" s="50" t="s">
        <v>243</v>
      </c>
      <c r="AU5" s="46" t="s">
        <v>207</v>
      </c>
      <c r="AV5" s="46" t="s">
        <v>199</v>
      </c>
      <c r="AW5" s="47" t="s">
        <v>200</v>
      </c>
      <c r="AX5" s="51" t="s">
        <v>258</v>
      </c>
      <c r="AY5" s="54" t="s">
        <v>227</v>
      </c>
    </row>
    <row r="6" spans="1:876" s="19" customFormat="1" ht="279.75" customHeight="1" x14ac:dyDescent="0.25">
      <c r="A6" s="59"/>
      <c r="B6" s="59"/>
      <c r="C6" s="59"/>
      <c r="D6" s="60"/>
      <c r="E6" s="61"/>
      <c r="F6" s="31" t="s">
        <v>189</v>
      </c>
      <c r="G6" s="44"/>
      <c r="H6" s="44"/>
      <c r="I6" s="45"/>
      <c r="J6" s="45" t="str">
        <f>IF(K6&lt;6,"Moderado (3)",IF(K6&lt;12,"Mayor (4)","Catastrófico (5)"))</f>
        <v>Moderado (3)</v>
      </c>
      <c r="K6" s="58"/>
      <c r="L6" s="57"/>
      <c r="M6" s="31" t="s">
        <v>44</v>
      </c>
      <c r="N6" s="44"/>
      <c r="O6" s="31" t="s">
        <v>56</v>
      </c>
      <c r="P6" s="31" t="s">
        <v>188</v>
      </c>
      <c r="Q6" s="31" t="s">
        <v>57</v>
      </c>
      <c r="R6" s="31" t="s">
        <v>203</v>
      </c>
      <c r="S6" s="31" t="s">
        <v>204</v>
      </c>
      <c r="T6" s="31" t="s">
        <v>187</v>
      </c>
      <c r="U6" s="41" t="s">
        <v>253</v>
      </c>
      <c r="V6" s="41" t="s">
        <v>254</v>
      </c>
      <c r="W6" s="31">
        <v>15</v>
      </c>
      <c r="X6" s="31">
        <v>15</v>
      </c>
      <c r="Y6" s="31">
        <v>15</v>
      </c>
      <c r="Z6" s="31">
        <v>15</v>
      </c>
      <c r="AA6" s="31">
        <v>15</v>
      </c>
      <c r="AB6" s="31">
        <v>15</v>
      </c>
      <c r="AC6" s="31">
        <v>10</v>
      </c>
      <c r="AD6" s="31">
        <f>SUM(W6:AC6)</f>
        <v>100</v>
      </c>
      <c r="AE6" s="31" t="s">
        <v>49</v>
      </c>
      <c r="AF6" s="31" t="s">
        <v>49</v>
      </c>
      <c r="AG6" s="31" t="str">
        <f>VLOOKUP(CONCATENATE(AE6,AF6),Parámetros!$A$2:$B$10,2,0)</f>
        <v>Fuerte</v>
      </c>
      <c r="AH6" s="31">
        <v>100</v>
      </c>
      <c r="AI6" s="44"/>
      <c r="AJ6" s="31" t="s">
        <v>51</v>
      </c>
      <c r="AK6" s="32" t="s">
        <v>52</v>
      </c>
      <c r="AL6" s="31">
        <v>2</v>
      </c>
      <c r="AM6" s="31">
        <v>0</v>
      </c>
      <c r="AN6" s="56"/>
      <c r="AO6" s="56"/>
      <c r="AP6" s="48"/>
      <c r="AQ6" s="44"/>
      <c r="AR6" s="49"/>
      <c r="AS6" s="45"/>
      <c r="AT6" s="50"/>
      <c r="AU6" s="46"/>
      <c r="AV6" s="46"/>
      <c r="AW6" s="47"/>
      <c r="AX6" s="52"/>
      <c r="AY6" s="52"/>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row>
    <row r="7" spans="1:876" s="20" customFormat="1" ht="159.75" customHeight="1" x14ac:dyDescent="0.25">
      <c r="A7" s="59"/>
      <c r="B7" s="59"/>
      <c r="C7" s="59"/>
      <c r="D7" s="60"/>
      <c r="E7" s="61"/>
      <c r="F7" s="31" t="s">
        <v>195</v>
      </c>
      <c r="G7" s="44"/>
      <c r="H7" s="44"/>
      <c r="I7" s="45"/>
      <c r="J7" s="45" t="str">
        <f>IF(K7&lt;6,"Moderado (3)",IF(K7&lt;12,"Mayor (4)","Catastrófico (5)"))</f>
        <v>Moderado (3)</v>
      </c>
      <c r="K7" s="58"/>
      <c r="L7" s="57"/>
      <c r="M7" s="31" t="s">
        <v>44</v>
      </c>
      <c r="N7" s="44"/>
      <c r="O7" s="32" t="s">
        <v>192</v>
      </c>
      <c r="P7" s="32" t="s">
        <v>59</v>
      </c>
      <c r="Q7" s="32" t="s">
        <v>191</v>
      </c>
      <c r="R7" s="32" t="s">
        <v>60</v>
      </c>
      <c r="S7" s="31" t="s">
        <v>193</v>
      </c>
      <c r="T7" s="32" t="s">
        <v>194</v>
      </c>
      <c r="U7" s="41" t="s">
        <v>251</v>
      </c>
      <c r="V7" s="41" t="s">
        <v>255</v>
      </c>
      <c r="W7" s="31">
        <v>15</v>
      </c>
      <c r="X7" s="31">
        <v>15</v>
      </c>
      <c r="Y7" s="31">
        <v>15</v>
      </c>
      <c r="Z7" s="31">
        <v>15</v>
      </c>
      <c r="AA7" s="31">
        <v>15</v>
      </c>
      <c r="AB7" s="31">
        <v>15</v>
      </c>
      <c r="AC7" s="31">
        <v>10</v>
      </c>
      <c r="AD7" s="31">
        <f>SUM(W7:AC7)</f>
        <v>100</v>
      </c>
      <c r="AE7" s="31" t="s">
        <v>49</v>
      </c>
      <c r="AF7" s="31" t="s">
        <v>49</v>
      </c>
      <c r="AG7" s="31" t="str">
        <f>VLOOKUP(CONCATENATE(AE7,AF7),Parámetros!$A$2:$B$10,2,0)</f>
        <v>Fuerte</v>
      </c>
      <c r="AH7" s="31">
        <v>100</v>
      </c>
      <c r="AI7" s="44"/>
      <c r="AJ7" s="32" t="s">
        <v>51</v>
      </c>
      <c r="AK7" s="32" t="s">
        <v>52</v>
      </c>
      <c r="AL7" s="31">
        <v>2</v>
      </c>
      <c r="AM7" s="31">
        <v>0</v>
      </c>
      <c r="AN7" s="56"/>
      <c r="AO7" s="56"/>
      <c r="AP7" s="48"/>
      <c r="AQ7" s="44"/>
      <c r="AR7" s="49"/>
      <c r="AS7" s="45"/>
      <c r="AT7" s="50"/>
      <c r="AU7" s="46"/>
      <c r="AV7" s="46"/>
      <c r="AW7" s="47"/>
      <c r="AX7" s="52"/>
      <c r="AY7" s="52"/>
    </row>
    <row r="8" spans="1:876" s="18" customFormat="1" ht="271.5" customHeight="1" x14ac:dyDescent="0.25">
      <c r="A8" s="59"/>
      <c r="B8" s="59"/>
      <c r="C8" s="59"/>
      <c r="D8" s="60"/>
      <c r="E8" s="61"/>
      <c r="F8" s="31" t="s">
        <v>205</v>
      </c>
      <c r="G8" s="44"/>
      <c r="H8" s="44"/>
      <c r="I8" s="45"/>
      <c r="J8" s="45" t="str">
        <f>IF(K8&lt;6,"Moderado (3)",IF(K8&lt;12,"Mayor (4)","Catastrófico (5)"))</f>
        <v>Moderado (3)</v>
      </c>
      <c r="K8" s="58"/>
      <c r="L8" s="57"/>
      <c r="M8" s="31" t="s">
        <v>44</v>
      </c>
      <c r="N8" s="44"/>
      <c r="O8" s="32" t="s">
        <v>61</v>
      </c>
      <c r="P8" s="32" t="s">
        <v>184</v>
      </c>
      <c r="Q8" s="32" t="s">
        <v>206</v>
      </c>
      <c r="R8" s="32" t="s">
        <v>62</v>
      </c>
      <c r="S8" s="32" t="s">
        <v>196</v>
      </c>
      <c r="T8" s="32" t="s">
        <v>197</v>
      </c>
      <c r="U8" s="41" t="s">
        <v>256</v>
      </c>
      <c r="V8" s="41" t="s">
        <v>257</v>
      </c>
      <c r="W8" s="31">
        <v>15</v>
      </c>
      <c r="X8" s="31">
        <v>15</v>
      </c>
      <c r="Y8" s="31">
        <v>15</v>
      </c>
      <c r="Z8" s="31">
        <v>15</v>
      </c>
      <c r="AA8" s="31">
        <v>15</v>
      </c>
      <c r="AB8" s="31">
        <v>15</v>
      </c>
      <c r="AC8" s="31">
        <v>10</v>
      </c>
      <c r="AD8" s="31">
        <f>SUM(W8:AC8)</f>
        <v>100</v>
      </c>
      <c r="AE8" s="31" t="s">
        <v>49</v>
      </c>
      <c r="AF8" s="31" t="s">
        <v>49</v>
      </c>
      <c r="AG8" s="31" t="str">
        <f>VLOOKUP(CONCATENATE(AE8,AF8),Parámetros!$A$2:$B$10,2,0)</f>
        <v>Fuerte</v>
      </c>
      <c r="AH8" s="31">
        <v>100</v>
      </c>
      <c r="AI8" s="44"/>
      <c r="AJ8" s="31" t="s">
        <v>51</v>
      </c>
      <c r="AK8" s="32" t="s">
        <v>52</v>
      </c>
      <c r="AL8" s="31">
        <v>2</v>
      </c>
      <c r="AM8" s="31">
        <v>0</v>
      </c>
      <c r="AN8" s="56"/>
      <c r="AO8" s="56"/>
      <c r="AP8" s="48"/>
      <c r="AQ8" s="44"/>
      <c r="AR8" s="49"/>
      <c r="AS8" s="45"/>
      <c r="AT8" s="50"/>
      <c r="AU8" s="46"/>
      <c r="AV8" s="46"/>
      <c r="AW8" s="47"/>
      <c r="AX8" s="53"/>
      <c r="AY8" s="53"/>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row>
    <row r="9" spans="1:876" s="17" customFormat="1" ht="18.75" x14ac:dyDescent="0.3">
      <c r="A9" s="12"/>
      <c r="B9" s="12"/>
      <c r="C9" s="12"/>
      <c r="D9" s="12"/>
      <c r="E9" s="12"/>
      <c r="F9" s="12"/>
      <c r="G9" s="12"/>
      <c r="H9" s="12"/>
      <c r="I9" s="12"/>
      <c r="J9" s="12"/>
      <c r="K9" s="12"/>
      <c r="L9" s="12"/>
      <c r="M9" s="12"/>
      <c r="N9" s="12"/>
      <c r="O9" s="12"/>
      <c r="P9" s="12"/>
      <c r="Q9" s="12"/>
      <c r="R9" s="12"/>
      <c r="S9" s="12"/>
      <c r="T9" s="12"/>
      <c r="U9" s="12"/>
      <c r="V9" s="12"/>
      <c r="W9" s="13"/>
      <c r="X9" s="13"/>
      <c r="Y9" s="13"/>
      <c r="Z9" s="13"/>
      <c r="AA9" s="13"/>
      <c r="AB9" s="13"/>
      <c r="AC9" s="13"/>
      <c r="AD9" s="13"/>
      <c r="AE9" s="13"/>
      <c r="AF9" s="13"/>
      <c r="AG9" s="13"/>
      <c r="AH9" s="13"/>
      <c r="AI9" s="13"/>
      <c r="AJ9" s="13"/>
      <c r="AK9" s="12"/>
      <c r="AL9" s="12"/>
      <c r="AM9" s="12"/>
      <c r="AN9" s="12"/>
      <c r="AO9" s="12"/>
      <c r="AP9" s="12"/>
      <c r="AQ9" s="14"/>
      <c r="AR9" s="15"/>
      <c r="AS9" s="12"/>
      <c r="AT9" s="12"/>
      <c r="AU9" s="16"/>
      <c r="AV9" s="16"/>
      <c r="AW9" s="16"/>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row>
    <row r="10" spans="1:876" ht="15" x14ac:dyDescent="0.25">
      <c r="AQ10" s="11"/>
    </row>
    <row r="11" spans="1:876" ht="15" x14ac:dyDescent="0.25">
      <c r="AQ11" s="11"/>
    </row>
    <row r="12" spans="1:876" ht="15" x14ac:dyDescent="0.25">
      <c r="AQ12" s="11"/>
    </row>
    <row r="13" spans="1:876" ht="15" x14ac:dyDescent="0.25">
      <c r="AQ13" s="11"/>
    </row>
    <row r="14" spans="1:876" ht="15" x14ac:dyDescent="0.25">
      <c r="AQ14" s="11"/>
    </row>
    <row r="15" spans="1:876" ht="15" x14ac:dyDescent="0.25">
      <c r="AQ15" s="11"/>
    </row>
    <row r="16" spans="1:876" ht="15" x14ac:dyDescent="0.25">
      <c r="AQ16" s="11"/>
    </row>
    <row r="17" spans="43:43" ht="15" x14ac:dyDescent="0.25">
      <c r="AQ17" s="11"/>
    </row>
    <row r="18" spans="43:43" ht="15" x14ac:dyDescent="0.25">
      <c r="AQ18" s="11"/>
    </row>
    <row r="19" spans="43:43" ht="15" x14ac:dyDescent="0.25">
      <c r="AQ19" s="11"/>
    </row>
    <row r="20" spans="43:43" ht="15" x14ac:dyDescent="0.25">
      <c r="AQ20" s="11"/>
    </row>
    <row r="21" spans="43:43" ht="15" x14ac:dyDescent="0.25">
      <c r="AQ21" s="11"/>
    </row>
    <row r="22" spans="43:43" ht="15" x14ac:dyDescent="0.25">
      <c r="AQ22" s="11"/>
    </row>
    <row r="23" spans="43:43" ht="15" x14ac:dyDescent="0.25">
      <c r="AQ23" s="11"/>
    </row>
    <row r="24" spans="43:43" ht="15" x14ac:dyDescent="0.25">
      <c r="AQ24" s="11"/>
    </row>
    <row r="25" spans="43:43" ht="15" x14ac:dyDescent="0.25">
      <c r="AQ25" s="11"/>
    </row>
    <row r="26" spans="43:43" ht="15" x14ac:dyDescent="0.25">
      <c r="AQ26" s="11"/>
    </row>
    <row r="27" spans="43:43" ht="15" x14ac:dyDescent="0.25">
      <c r="AQ27" s="11"/>
    </row>
    <row r="28" spans="43:43" ht="15" x14ac:dyDescent="0.25">
      <c r="AQ28" s="11"/>
    </row>
    <row r="29" spans="43:43" ht="15" x14ac:dyDescent="0.25">
      <c r="AQ29" s="11"/>
    </row>
    <row r="30" spans="43:43" ht="15" x14ac:dyDescent="0.25">
      <c r="AQ30" s="11"/>
    </row>
    <row r="31" spans="43:43" ht="15" x14ac:dyDescent="0.25">
      <c r="AQ31" s="11"/>
    </row>
    <row r="32" spans="43:43" ht="15" x14ac:dyDescent="0.25">
      <c r="AQ32" s="11"/>
    </row>
    <row r="33" spans="43:43" ht="15" x14ac:dyDescent="0.25">
      <c r="AQ33" s="11"/>
    </row>
    <row r="34" spans="43:43" ht="15" x14ac:dyDescent="0.25">
      <c r="AQ34" s="11"/>
    </row>
    <row r="35" spans="43:43" ht="15" x14ac:dyDescent="0.25">
      <c r="AQ35" s="11"/>
    </row>
    <row r="36" spans="43:43" ht="15" x14ac:dyDescent="0.25">
      <c r="AQ36" s="11"/>
    </row>
    <row r="37" spans="43:43" ht="15" x14ac:dyDescent="0.25">
      <c r="AQ37" s="11"/>
    </row>
    <row r="38" spans="43:43" ht="15" x14ac:dyDescent="0.25">
      <c r="AQ38" s="11"/>
    </row>
    <row r="39" spans="43:43" ht="15" x14ac:dyDescent="0.25">
      <c r="AQ39" s="11"/>
    </row>
    <row r="40" spans="43:43" ht="15" x14ac:dyDescent="0.25">
      <c r="AQ40" s="11"/>
    </row>
    <row r="41" spans="43:43" ht="15" x14ac:dyDescent="0.25">
      <c r="AQ41" s="11"/>
    </row>
    <row r="42" spans="43:43" ht="15" x14ac:dyDescent="0.25">
      <c r="AQ42" s="11"/>
    </row>
    <row r="43" spans="43:43" ht="15" x14ac:dyDescent="0.25">
      <c r="AQ43" s="11"/>
    </row>
    <row r="44" spans="43:43" ht="15" x14ac:dyDescent="0.25">
      <c r="AQ44" s="11"/>
    </row>
    <row r="45" spans="43:43" ht="15" x14ac:dyDescent="0.25">
      <c r="AQ45" s="11"/>
    </row>
    <row r="46" spans="43:43" ht="15" x14ac:dyDescent="0.25">
      <c r="AQ46" s="11"/>
    </row>
    <row r="47" spans="43:43" ht="15" x14ac:dyDescent="0.25">
      <c r="AQ47" s="11"/>
    </row>
    <row r="48" spans="43:43" ht="15" x14ac:dyDescent="0.25">
      <c r="AQ48" s="11"/>
    </row>
    <row r="49" spans="43:43" ht="15" x14ac:dyDescent="0.25">
      <c r="AQ49" s="11"/>
    </row>
    <row r="50" spans="43:43" ht="15" x14ac:dyDescent="0.25">
      <c r="AQ50" s="11"/>
    </row>
    <row r="51" spans="43:43" ht="15" x14ac:dyDescent="0.25">
      <c r="AQ51" s="11"/>
    </row>
    <row r="52" spans="43:43" ht="15" x14ac:dyDescent="0.25">
      <c r="AQ52" s="11"/>
    </row>
    <row r="53" spans="43:43" ht="15" x14ac:dyDescent="0.25">
      <c r="AQ53" s="11"/>
    </row>
    <row r="54" spans="43:43" ht="15" x14ac:dyDescent="0.25">
      <c r="AQ54" s="11"/>
    </row>
    <row r="55" spans="43:43" ht="15" x14ac:dyDescent="0.25">
      <c r="AQ55" s="11"/>
    </row>
    <row r="56" spans="43:43" ht="15" x14ac:dyDescent="0.25">
      <c r="AQ56" s="11"/>
    </row>
    <row r="57" spans="43:43" ht="15" x14ac:dyDescent="0.25">
      <c r="AQ57" s="11"/>
    </row>
    <row r="58" spans="43:43" ht="15" x14ac:dyDescent="0.25">
      <c r="AQ58" s="11"/>
    </row>
    <row r="59" spans="43:43" ht="15" x14ac:dyDescent="0.25">
      <c r="AQ59" s="11"/>
    </row>
    <row r="60" spans="43:43" ht="15" x14ac:dyDescent="0.25">
      <c r="AQ60" s="11"/>
    </row>
    <row r="61" spans="43:43" ht="15" x14ac:dyDescent="0.25">
      <c r="AQ61" s="11"/>
    </row>
    <row r="62" spans="43:43" ht="15" x14ac:dyDescent="0.25">
      <c r="AQ62" s="11"/>
    </row>
    <row r="63" spans="43:43" ht="15" x14ac:dyDescent="0.25">
      <c r="AQ63" s="11"/>
    </row>
    <row r="64" spans="43:43" ht="15" x14ac:dyDescent="0.25">
      <c r="AQ64" s="11"/>
    </row>
    <row r="65" spans="43:43" ht="15" x14ac:dyDescent="0.25">
      <c r="AQ65" s="11"/>
    </row>
    <row r="66" spans="43:43" ht="15" x14ac:dyDescent="0.25">
      <c r="AQ66" s="11"/>
    </row>
    <row r="67" spans="43:43" ht="15" x14ac:dyDescent="0.25">
      <c r="AQ67" s="11"/>
    </row>
    <row r="68" spans="43:43" ht="15" x14ac:dyDescent="0.25">
      <c r="AQ68" s="11"/>
    </row>
    <row r="69" spans="43:43" ht="15" x14ac:dyDescent="0.25">
      <c r="AQ69" s="11"/>
    </row>
    <row r="70" spans="43:43" ht="15" x14ac:dyDescent="0.25">
      <c r="AQ70" s="11"/>
    </row>
    <row r="71" spans="43:43" ht="15" x14ac:dyDescent="0.25">
      <c r="AQ71" s="11"/>
    </row>
    <row r="72" spans="43:43" ht="15" x14ac:dyDescent="0.25">
      <c r="AQ72" s="11"/>
    </row>
    <row r="73" spans="43:43" ht="15" x14ac:dyDescent="0.25">
      <c r="AQ73" s="11"/>
    </row>
    <row r="74" spans="43:43" ht="15" x14ac:dyDescent="0.25">
      <c r="AQ74" s="11"/>
    </row>
    <row r="75" spans="43:43" ht="15" x14ac:dyDescent="0.25">
      <c r="AQ75" s="11"/>
    </row>
    <row r="76" spans="43:43" ht="15" x14ac:dyDescent="0.25">
      <c r="AQ76" s="11"/>
    </row>
    <row r="77" spans="43:43" ht="15" x14ac:dyDescent="0.25">
      <c r="AQ77" s="11"/>
    </row>
    <row r="78" spans="43:43" ht="15" x14ac:dyDescent="0.25">
      <c r="AQ78" s="11"/>
    </row>
    <row r="79" spans="43:43" ht="15" x14ac:dyDescent="0.25">
      <c r="AQ79" s="11"/>
    </row>
    <row r="80" spans="43:43" ht="15" x14ac:dyDescent="0.25">
      <c r="AQ80" s="11"/>
    </row>
    <row r="81" spans="43:43" ht="15" x14ac:dyDescent="0.25">
      <c r="AQ81" s="11"/>
    </row>
    <row r="82" spans="43:43" ht="15" x14ac:dyDescent="0.25">
      <c r="AQ82" s="11"/>
    </row>
    <row r="83" spans="43:43" ht="15" x14ac:dyDescent="0.25">
      <c r="AQ83" s="11"/>
    </row>
    <row r="84" spans="43:43" ht="15" x14ac:dyDescent="0.25">
      <c r="AQ84" s="11"/>
    </row>
    <row r="85" spans="43:43" ht="15" x14ac:dyDescent="0.25">
      <c r="AQ85" s="11"/>
    </row>
    <row r="86" spans="43:43" ht="15" x14ac:dyDescent="0.25">
      <c r="AQ86" s="11"/>
    </row>
    <row r="87" spans="43:43" ht="15" x14ac:dyDescent="0.25">
      <c r="AQ87" s="11"/>
    </row>
    <row r="88" spans="43:43" ht="15" x14ac:dyDescent="0.25">
      <c r="AQ88" s="11"/>
    </row>
    <row r="89" spans="43:43" ht="15" x14ac:dyDescent="0.25">
      <c r="AQ89" s="11"/>
    </row>
    <row r="90" spans="43:43" ht="15" x14ac:dyDescent="0.25">
      <c r="AQ90" s="11"/>
    </row>
    <row r="91" spans="43:43" ht="15" x14ac:dyDescent="0.25">
      <c r="AQ91" s="11"/>
    </row>
    <row r="92" spans="43:43" ht="15" x14ac:dyDescent="0.25">
      <c r="AQ92" s="11"/>
    </row>
    <row r="93" spans="43:43" ht="15" x14ac:dyDescent="0.25">
      <c r="AQ93" s="11"/>
    </row>
    <row r="94" spans="43:43" ht="15" x14ac:dyDescent="0.25">
      <c r="AQ94" s="11"/>
    </row>
    <row r="95" spans="43:43" ht="15" x14ac:dyDescent="0.25">
      <c r="AQ95" s="11"/>
    </row>
    <row r="96" spans="43:43" ht="15" x14ac:dyDescent="0.25">
      <c r="AQ96" s="11"/>
    </row>
    <row r="97" spans="43:43" ht="15" x14ac:dyDescent="0.25">
      <c r="AQ97" s="11"/>
    </row>
    <row r="98" spans="43:43" ht="15" x14ac:dyDescent="0.25">
      <c r="AQ98" s="11"/>
    </row>
    <row r="99" spans="43:43" ht="15" x14ac:dyDescent="0.25">
      <c r="AQ99" s="11"/>
    </row>
    <row r="100" spans="43:43" ht="15" x14ac:dyDescent="0.25">
      <c r="AQ100" s="11"/>
    </row>
    <row r="101" spans="43:43" ht="15" x14ac:dyDescent="0.25">
      <c r="AQ101" s="11"/>
    </row>
    <row r="102" spans="43:43" ht="15" x14ac:dyDescent="0.25">
      <c r="AQ102" s="11"/>
    </row>
    <row r="103" spans="43:43" ht="15" x14ac:dyDescent="0.25">
      <c r="AQ103" s="11"/>
    </row>
    <row r="104" spans="43:43" ht="15" x14ac:dyDescent="0.25">
      <c r="AQ104" s="11"/>
    </row>
    <row r="105" spans="43:43" ht="15" x14ac:dyDescent="0.25">
      <c r="AQ105" s="11"/>
    </row>
    <row r="106" spans="43:43" ht="15" x14ac:dyDescent="0.25">
      <c r="AQ106" s="11"/>
    </row>
    <row r="107" spans="43:43" ht="15" x14ac:dyDescent="0.25">
      <c r="AQ107" s="11"/>
    </row>
    <row r="108" spans="43:43" ht="15" x14ac:dyDescent="0.25">
      <c r="AQ108" s="11"/>
    </row>
    <row r="109" spans="43:43" ht="15" x14ac:dyDescent="0.25">
      <c r="AQ109" s="11"/>
    </row>
    <row r="110" spans="43:43" ht="15" x14ac:dyDescent="0.25">
      <c r="AQ110" s="11"/>
    </row>
    <row r="111" spans="43:43" ht="15" x14ac:dyDescent="0.25">
      <c r="AQ111" s="11"/>
    </row>
    <row r="112" spans="43:43" ht="15" x14ac:dyDescent="0.25">
      <c r="AQ112" s="11"/>
    </row>
    <row r="113" spans="43:43" ht="15" x14ac:dyDescent="0.25">
      <c r="AQ113" s="11"/>
    </row>
    <row r="114" spans="43:43" ht="15" x14ac:dyDescent="0.25">
      <c r="AQ114" s="11"/>
    </row>
    <row r="115" spans="43:43" ht="15" x14ac:dyDescent="0.25">
      <c r="AQ115" s="11"/>
    </row>
    <row r="116" spans="43:43" ht="15" x14ac:dyDescent="0.25">
      <c r="AQ116" s="11"/>
    </row>
    <row r="117" spans="43:43" ht="15" x14ac:dyDescent="0.25">
      <c r="AQ117" s="11"/>
    </row>
    <row r="118" spans="43:43" ht="15" x14ac:dyDescent="0.25">
      <c r="AQ118" s="11"/>
    </row>
    <row r="119" spans="43:43" ht="15" x14ac:dyDescent="0.25">
      <c r="AQ119" s="11"/>
    </row>
    <row r="120" spans="43:43" ht="15" x14ac:dyDescent="0.25">
      <c r="AQ120" s="11"/>
    </row>
    <row r="121" spans="43:43" ht="15" x14ac:dyDescent="0.25">
      <c r="AQ121" s="11"/>
    </row>
    <row r="122" spans="43:43" ht="15" x14ac:dyDescent="0.25">
      <c r="AQ122" s="11"/>
    </row>
    <row r="123" spans="43:43" ht="15" x14ac:dyDescent="0.25">
      <c r="AQ123" s="11"/>
    </row>
    <row r="124" spans="43:43" ht="15" x14ac:dyDescent="0.25">
      <c r="AQ124" s="11"/>
    </row>
    <row r="125" spans="43:43" ht="15" x14ac:dyDescent="0.25">
      <c r="AQ125" s="11"/>
    </row>
    <row r="126" spans="43:43" ht="15" x14ac:dyDescent="0.25">
      <c r="AQ126" s="11"/>
    </row>
    <row r="127" spans="43:43" ht="15" x14ac:dyDescent="0.25">
      <c r="AQ127" s="11"/>
    </row>
    <row r="128" spans="43:43" ht="15" x14ac:dyDescent="0.25">
      <c r="AQ128" s="11"/>
    </row>
    <row r="129" spans="43:43" ht="15" x14ac:dyDescent="0.25">
      <c r="AQ129" s="11"/>
    </row>
    <row r="130" spans="43:43" ht="15" x14ac:dyDescent="0.25">
      <c r="AQ130" s="11"/>
    </row>
    <row r="131" spans="43:43" ht="15" x14ac:dyDescent="0.25">
      <c r="AQ131" s="11"/>
    </row>
    <row r="132" spans="43:43" ht="15" x14ac:dyDescent="0.25">
      <c r="AQ132" s="11"/>
    </row>
    <row r="133" spans="43:43" ht="15" x14ac:dyDescent="0.25">
      <c r="AQ133" s="11"/>
    </row>
    <row r="134" spans="43:43" ht="15" x14ac:dyDescent="0.25">
      <c r="AQ134" s="11"/>
    </row>
    <row r="135" spans="43:43" ht="15" x14ac:dyDescent="0.25">
      <c r="AQ135" s="11"/>
    </row>
    <row r="136" spans="43:43" ht="15" x14ac:dyDescent="0.25">
      <c r="AQ136" s="11"/>
    </row>
    <row r="137" spans="43:43" ht="15" x14ac:dyDescent="0.25">
      <c r="AQ137" s="11"/>
    </row>
    <row r="138" spans="43:43" ht="15" x14ac:dyDescent="0.25">
      <c r="AQ138" s="11"/>
    </row>
    <row r="139" spans="43:43" ht="15" x14ac:dyDescent="0.25">
      <c r="AQ139" s="11"/>
    </row>
    <row r="140" spans="43:43" ht="15" x14ac:dyDescent="0.25">
      <c r="AQ140" s="11"/>
    </row>
    <row r="141" spans="43:43" ht="15" x14ac:dyDescent="0.25">
      <c r="AQ141" s="11"/>
    </row>
    <row r="142" spans="43:43" ht="15" x14ac:dyDescent="0.25">
      <c r="AQ142" s="11"/>
    </row>
    <row r="143" spans="43:43" ht="15" x14ac:dyDescent="0.25">
      <c r="AQ143" s="11"/>
    </row>
    <row r="144" spans="43:43" ht="15" x14ac:dyDescent="0.25">
      <c r="AQ144" s="11"/>
    </row>
    <row r="145" spans="43:43" ht="15" x14ac:dyDescent="0.25">
      <c r="AQ145" s="11"/>
    </row>
    <row r="146" spans="43:43" ht="15" x14ac:dyDescent="0.25">
      <c r="AQ146" s="11"/>
    </row>
    <row r="147" spans="43:43" ht="15" x14ac:dyDescent="0.25">
      <c r="AQ147" s="11"/>
    </row>
    <row r="148" spans="43:43" ht="15" x14ac:dyDescent="0.25">
      <c r="AQ148" s="11"/>
    </row>
    <row r="149" spans="43:43" ht="15" x14ac:dyDescent="0.25">
      <c r="AQ149" s="11"/>
    </row>
    <row r="150" spans="43:43" ht="15" x14ac:dyDescent="0.25">
      <c r="AQ150" s="11"/>
    </row>
    <row r="151" spans="43:43" ht="15" x14ac:dyDescent="0.25">
      <c r="AQ151" s="11"/>
    </row>
    <row r="152" spans="43:43" ht="15" x14ac:dyDescent="0.25">
      <c r="AQ152" s="11"/>
    </row>
    <row r="153" spans="43:43" ht="15" x14ac:dyDescent="0.25">
      <c r="AQ153" s="11"/>
    </row>
    <row r="154" spans="43:43" ht="15" x14ac:dyDescent="0.25">
      <c r="AQ154" s="11"/>
    </row>
    <row r="155" spans="43:43" ht="15" x14ac:dyDescent="0.25">
      <c r="AQ155" s="11"/>
    </row>
    <row r="156" spans="43:43" ht="15" x14ac:dyDescent="0.25">
      <c r="AQ156" s="11"/>
    </row>
    <row r="157" spans="43:43" ht="15" x14ac:dyDescent="0.25">
      <c r="AQ157" s="11"/>
    </row>
    <row r="158" spans="43:43" ht="15" x14ac:dyDescent="0.25">
      <c r="AQ158" s="11"/>
    </row>
    <row r="159" spans="43:43" ht="15" x14ac:dyDescent="0.25">
      <c r="AQ159" s="11"/>
    </row>
    <row r="160" spans="43:43" ht="15" x14ac:dyDescent="0.25">
      <c r="AQ160" s="11"/>
    </row>
    <row r="161" spans="43:43" ht="15" x14ac:dyDescent="0.25">
      <c r="AQ161" s="11"/>
    </row>
    <row r="162" spans="43:43" ht="15" x14ac:dyDescent="0.25">
      <c r="AQ162" s="11"/>
    </row>
    <row r="163" spans="43:43" ht="15" x14ac:dyDescent="0.25">
      <c r="AQ163" s="11"/>
    </row>
    <row r="164" spans="43:43" ht="15" x14ac:dyDescent="0.25">
      <c r="AQ164" s="11"/>
    </row>
    <row r="165" spans="43:43" ht="15" x14ac:dyDescent="0.25">
      <c r="AQ165" s="11"/>
    </row>
    <row r="166" spans="43:43" ht="15" x14ac:dyDescent="0.25">
      <c r="AQ166" s="11"/>
    </row>
    <row r="167" spans="43:43" ht="15" x14ac:dyDescent="0.25">
      <c r="AQ167" s="11"/>
    </row>
    <row r="168" spans="43:43" ht="15" x14ac:dyDescent="0.25">
      <c r="AQ168" s="11"/>
    </row>
    <row r="169" spans="43:43" ht="15" x14ac:dyDescent="0.25">
      <c r="AQ169" s="11"/>
    </row>
    <row r="170" spans="43:43" ht="15" x14ac:dyDescent="0.25">
      <c r="AQ170" s="11"/>
    </row>
    <row r="171" spans="43:43" ht="15" x14ac:dyDescent="0.25">
      <c r="AQ171" s="11"/>
    </row>
    <row r="172" spans="43:43" ht="15" x14ac:dyDescent="0.25">
      <c r="AQ172" s="11"/>
    </row>
    <row r="173" spans="43:43" ht="15" x14ac:dyDescent="0.25">
      <c r="AQ173" s="11"/>
    </row>
    <row r="174" spans="43:43" ht="15" x14ac:dyDescent="0.25">
      <c r="AQ174" s="11"/>
    </row>
    <row r="175" spans="43:43" ht="15" x14ac:dyDescent="0.25">
      <c r="AQ175" s="11"/>
    </row>
    <row r="176" spans="43:43" ht="15" x14ac:dyDescent="0.25">
      <c r="AQ176" s="11"/>
    </row>
    <row r="177" spans="43:43" ht="15" x14ac:dyDescent="0.25">
      <c r="AQ177" s="11"/>
    </row>
    <row r="178" spans="43:43" ht="15" x14ac:dyDescent="0.25">
      <c r="AQ178" s="11"/>
    </row>
    <row r="179" spans="43:43" ht="15" x14ac:dyDescent="0.25">
      <c r="AQ179" s="11"/>
    </row>
    <row r="180" spans="43:43" ht="15" x14ac:dyDescent="0.25">
      <c r="AQ180" s="11"/>
    </row>
    <row r="181" spans="43:43" ht="15" x14ac:dyDescent="0.25">
      <c r="AQ181" s="11"/>
    </row>
    <row r="182" spans="43:43" ht="15" x14ac:dyDescent="0.25">
      <c r="AQ182" s="11"/>
    </row>
    <row r="183" spans="43:43" ht="15" x14ac:dyDescent="0.25">
      <c r="AQ183" s="11"/>
    </row>
    <row r="184" spans="43:43" ht="15" x14ac:dyDescent="0.25">
      <c r="AQ184" s="11"/>
    </row>
    <row r="185" spans="43:43" ht="15" x14ac:dyDescent="0.25">
      <c r="AQ185" s="11"/>
    </row>
    <row r="186" spans="43:43" ht="15" x14ac:dyDescent="0.25">
      <c r="AQ186" s="11"/>
    </row>
    <row r="187" spans="43:43" ht="15" x14ac:dyDescent="0.25">
      <c r="AQ187" s="11"/>
    </row>
    <row r="188" spans="43:43" ht="15" x14ac:dyDescent="0.25">
      <c r="AQ188" s="11"/>
    </row>
    <row r="189" spans="43:43" ht="15" x14ac:dyDescent="0.25">
      <c r="AQ189" s="11"/>
    </row>
    <row r="190" spans="43:43" ht="15" x14ac:dyDescent="0.25">
      <c r="AQ190" s="11"/>
    </row>
    <row r="191" spans="43:43" ht="15" x14ac:dyDescent="0.25">
      <c r="AQ191" s="11"/>
    </row>
    <row r="192" spans="43:43" ht="15" x14ac:dyDescent="0.25">
      <c r="AQ192" s="11"/>
    </row>
    <row r="193" spans="43:43" ht="15" x14ac:dyDescent="0.25">
      <c r="AQ193" s="11"/>
    </row>
    <row r="194" spans="43:43" ht="15" x14ac:dyDescent="0.25">
      <c r="AQ194" s="11"/>
    </row>
    <row r="195" spans="43:43" ht="15" x14ac:dyDescent="0.25">
      <c r="AQ195" s="11"/>
    </row>
    <row r="196" spans="43:43" ht="15" x14ac:dyDescent="0.25">
      <c r="AQ196" s="11"/>
    </row>
    <row r="197" spans="43:43" ht="15" x14ac:dyDescent="0.25">
      <c r="AQ197" s="11"/>
    </row>
    <row r="198" spans="43:43" ht="15" x14ac:dyDescent="0.25">
      <c r="AQ198" s="11"/>
    </row>
    <row r="199" spans="43:43" ht="15" x14ac:dyDescent="0.25">
      <c r="AQ199" s="11"/>
    </row>
    <row r="200" spans="43:43" ht="15" x14ac:dyDescent="0.25">
      <c r="AQ200" s="11"/>
    </row>
    <row r="201" spans="43:43" ht="15" x14ac:dyDescent="0.25">
      <c r="AQ201" s="11"/>
    </row>
    <row r="202" spans="43:43" ht="15" x14ac:dyDescent="0.25">
      <c r="AQ202" s="11"/>
    </row>
    <row r="203" spans="43:43" ht="15" x14ac:dyDescent="0.25">
      <c r="AQ203" s="11"/>
    </row>
    <row r="204" spans="43:43" ht="15" x14ac:dyDescent="0.25">
      <c r="AQ204" s="11"/>
    </row>
    <row r="205" spans="43:43" ht="15" x14ac:dyDescent="0.25">
      <c r="AQ205" s="11"/>
    </row>
    <row r="206" spans="43:43" ht="15" x14ac:dyDescent="0.25">
      <c r="AQ206" s="11"/>
    </row>
    <row r="207" spans="43:43" ht="15" x14ac:dyDescent="0.25">
      <c r="AQ207" s="11"/>
    </row>
    <row r="208" spans="43:43" ht="15" x14ac:dyDescent="0.25">
      <c r="AQ208" s="11"/>
    </row>
    <row r="209" spans="43:43" ht="15" x14ac:dyDescent="0.25">
      <c r="AQ209" s="11"/>
    </row>
    <row r="210" spans="43:43" ht="15" x14ac:dyDescent="0.25">
      <c r="AQ210" s="11"/>
    </row>
    <row r="211" spans="43:43" ht="15" x14ac:dyDescent="0.25">
      <c r="AQ211" s="11"/>
    </row>
    <row r="212" spans="43:43" ht="15" x14ac:dyDescent="0.25">
      <c r="AQ212" s="11"/>
    </row>
    <row r="213" spans="43:43" ht="15" x14ac:dyDescent="0.25">
      <c r="AQ213" s="11"/>
    </row>
    <row r="214" spans="43:43" ht="15" x14ac:dyDescent="0.25">
      <c r="AQ214" s="11"/>
    </row>
    <row r="215" spans="43:43" ht="15" x14ac:dyDescent="0.25">
      <c r="AQ215" s="11"/>
    </row>
    <row r="216" spans="43:43" ht="15" x14ac:dyDescent="0.25">
      <c r="AQ216" s="11"/>
    </row>
    <row r="217" spans="43:43" ht="15" x14ac:dyDescent="0.25">
      <c r="AQ217" s="11"/>
    </row>
    <row r="218" spans="43:43" ht="15" x14ac:dyDescent="0.25">
      <c r="AQ218" s="11"/>
    </row>
    <row r="219" spans="43:43" ht="15" x14ac:dyDescent="0.25">
      <c r="AQ219" s="11"/>
    </row>
    <row r="220" spans="43:43" ht="15" x14ac:dyDescent="0.25">
      <c r="AQ220" s="11"/>
    </row>
    <row r="221" spans="43:43" ht="15" x14ac:dyDescent="0.25">
      <c r="AQ221" s="11"/>
    </row>
    <row r="222" spans="43:43" ht="15" x14ac:dyDescent="0.25">
      <c r="AQ222" s="11"/>
    </row>
    <row r="223" spans="43:43" ht="15" x14ac:dyDescent="0.25">
      <c r="AQ223" s="11"/>
    </row>
    <row r="224" spans="43:43" ht="15" x14ac:dyDescent="0.25">
      <c r="AQ224" s="11"/>
    </row>
    <row r="225" spans="43:43" ht="15" x14ac:dyDescent="0.25">
      <c r="AQ225" s="11"/>
    </row>
    <row r="226" spans="43:43" ht="15" x14ac:dyDescent="0.25">
      <c r="AQ226" s="11"/>
    </row>
    <row r="227" spans="43:43" ht="15" x14ac:dyDescent="0.25">
      <c r="AQ227" s="11"/>
    </row>
    <row r="228" spans="43:43" ht="15" x14ac:dyDescent="0.25">
      <c r="AQ228" s="11"/>
    </row>
    <row r="229" spans="43:43" ht="15" x14ac:dyDescent="0.25">
      <c r="AQ229" s="11"/>
    </row>
    <row r="230" spans="43:43" ht="15" x14ac:dyDescent="0.25">
      <c r="AQ230" s="11"/>
    </row>
    <row r="231" spans="43:43" ht="15" x14ac:dyDescent="0.25">
      <c r="AQ231" s="11"/>
    </row>
    <row r="232" spans="43:43" ht="15" x14ac:dyDescent="0.25">
      <c r="AQ232" s="11"/>
    </row>
    <row r="233" spans="43:43" ht="15" x14ac:dyDescent="0.25">
      <c r="AQ233" s="11"/>
    </row>
    <row r="234" spans="43:43" ht="15" x14ac:dyDescent="0.25">
      <c r="AQ234" s="11"/>
    </row>
    <row r="235" spans="43:43" ht="15" x14ac:dyDescent="0.25">
      <c r="AQ235" s="11"/>
    </row>
    <row r="236" spans="43:43" ht="15" x14ac:dyDescent="0.25">
      <c r="AQ236" s="11"/>
    </row>
    <row r="237" spans="43:43" ht="15" x14ac:dyDescent="0.25">
      <c r="AQ237" s="11"/>
    </row>
    <row r="238" spans="43:43" ht="15" x14ac:dyDescent="0.25">
      <c r="AQ238" s="11"/>
    </row>
    <row r="239" spans="43:43" ht="15" x14ac:dyDescent="0.25">
      <c r="AQ239" s="11"/>
    </row>
    <row r="240" spans="43:43" ht="15" x14ac:dyDescent="0.25">
      <c r="AQ240" s="11"/>
    </row>
    <row r="241" spans="43:43" ht="15" x14ac:dyDescent="0.25">
      <c r="AQ241" s="11"/>
    </row>
    <row r="242" spans="43:43" ht="15" x14ac:dyDescent="0.25">
      <c r="AQ242" s="11"/>
    </row>
    <row r="243" spans="43:43" ht="15" x14ac:dyDescent="0.25">
      <c r="AQ243" s="11"/>
    </row>
    <row r="244" spans="43:43" ht="15" x14ac:dyDescent="0.25">
      <c r="AQ244" s="11"/>
    </row>
    <row r="245" spans="43:43" ht="15" x14ac:dyDescent="0.25">
      <c r="AQ245" s="11"/>
    </row>
    <row r="246" spans="43:43" thickBot="1" x14ac:dyDescent="0.3">
      <c r="AQ246" s="11"/>
    </row>
    <row r="247" spans="43:43" ht="15" x14ac:dyDescent="0.25"/>
    <row r="248" spans="43:43" ht="15" x14ac:dyDescent="0.25"/>
    <row r="249" spans="43:43" ht="15" x14ac:dyDescent="0.25"/>
    <row r="250" spans="43:43" ht="15" x14ac:dyDescent="0.25"/>
    <row r="251" spans="43:43" ht="15" x14ac:dyDescent="0.25"/>
    <row r="252" spans="43:43" ht="15" x14ac:dyDescent="0.25"/>
    <row r="253" spans="43:43" ht="15" x14ac:dyDescent="0.25"/>
    <row r="254" spans="43:43" ht="15" x14ac:dyDescent="0.25"/>
    <row r="255" spans="43:43" ht="15" x14ac:dyDescent="0.25"/>
    <row r="256" spans="43:43"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sheetData>
  <mergeCells count="28">
    <mergeCell ref="A2:J2"/>
    <mergeCell ref="AO5:AO8"/>
    <mergeCell ref="L5:L8"/>
    <mergeCell ref="N5:N8"/>
    <mergeCell ref="AI5:AI8"/>
    <mergeCell ref="AN5:AN8"/>
    <mergeCell ref="H5:H8"/>
    <mergeCell ref="I5:I8"/>
    <mergeCell ref="K5:K8"/>
    <mergeCell ref="A5:A8"/>
    <mergeCell ref="B5:B8"/>
    <mergeCell ref="C5:C8"/>
    <mergeCell ref="D5:D8"/>
    <mergeCell ref="E5:E8"/>
    <mergeCell ref="U3:V3"/>
    <mergeCell ref="AX3:AY3"/>
    <mergeCell ref="G5:G8"/>
    <mergeCell ref="J5:J8"/>
    <mergeCell ref="AU5:AU8"/>
    <mergeCell ref="AV5:AV8"/>
    <mergeCell ref="AW5:AW8"/>
    <mergeCell ref="AP5:AP8"/>
    <mergeCell ref="AQ5:AQ8"/>
    <mergeCell ref="AR5:AR8"/>
    <mergeCell ref="AS5:AS8"/>
    <mergeCell ref="AT5:AT8"/>
    <mergeCell ref="AX5:AX8"/>
    <mergeCell ref="AY5:AY8"/>
  </mergeCells>
  <conditionalFormatting sqref="K5">
    <cfRule type="containsText" dxfId="12" priority="1" operator="containsText" text="❌">
      <formula>NOT(ISERROR(SEARCH(("❌"),(K5))))</formula>
    </cfRule>
  </conditionalFormatting>
  <conditionalFormatting sqref="L5:N5">
    <cfRule type="expression" dxfId="11" priority="2">
      <formula>NOT(ISERROR(SEARCH("Bajo",L5)))</formula>
    </cfRule>
    <cfRule type="expression" dxfId="10" priority="3">
      <formula>NOT(ISERROR(SEARCH("Moderado",L5)))</formula>
    </cfRule>
    <cfRule type="expression" dxfId="9" priority="4">
      <formula>NOT(ISERROR(SEARCH("Alto",L5)))</formula>
    </cfRule>
    <cfRule type="expression" dxfId="8" priority="5">
      <formula>NOT(ISERROR(SEARCH("Extremo",L5)))</formula>
    </cfRule>
  </conditionalFormatting>
  <conditionalFormatting sqref="M6">
    <cfRule type="expression" dxfId="7" priority="7">
      <formula>NOT(ISERROR(SEARCH("Bajo",M6)))</formula>
    </cfRule>
    <cfRule type="expression" dxfId="6" priority="7">
      <formula>NOT(ISERROR(SEARCH("Moderado",M6)))</formula>
    </cfRule>
    <cfRule type="expression" dxfId="5" priority="7">
      <formula>NOT(ISERROR(SEARCH("Alto",M6)))</formula>
    </cfRule>
    <cfRule type="expression" dxfId="4" priority="7">
      <formula>NOT(ISERROR(SEARCH("Extremo",M6)))</formula>
    </cfRule>
  </conditionalFormatting>
  <conditionalFormatting sqref="AP5">
    <cfRule type="expression" dxfId="3" priority="6">
      <formula>NOT(ISERROR(SEARCH("Alto",AP5)))</formula>
    </cfRule>
    <cfRule type="expression" dxfId="2" priority="6">
      <formula>NOT(ISERROR(SEARCH("Moderado",AP5)))</formula>
    </cfRule>
    <cfRule type="expression" dxfId="1" priority="6">
      <formula>NOT(ISERROR(SEARCH("Bajo",AP5)))</formula>
    </cfRule>
    <cfRule type="expression" dxfId="0" priority="6">
      <formula>NOT(ISERROR(SEARCH("Extremo",AP5)))</formula>
    </cfRule>
  </conditionalFormatting>
  <pageMargins left="0.70833333333333304" right="0.25972222222222202" top="0.74791666666666701" bottom="0.74791666666666701" header="0.51180555555555496" footer="0.51180555555555496"/>
  <pageSetup firstPageNumber="0"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Parámetros!$A$40:$A$44</xm:f>
          </x14:formula1>
          <xm:sqref>I5:I8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H20" sqref="H20"/>
    </sheetView>
  </sheetViews>
  <sheetFormatPr baseColWidth="10" defaultRowHeight="14.25" x14ac:dyDescent="0.2"/>
  <cols>
    <col min="1" max="16384" width="11.42578125" style="24"/>
  </cols>
  <sheetData>
    <row r="1" spans="1:8" ht="18" x14ac:dyDescent="0.25">
      <c r="A1" s="63" t="s">
        <v>209</v>
      </c>
      <c r="B1" s="63"/>
      <c r="C1" s="63"/>
      <c r="D1" s="63"/>
      <c r="E1" s="63"/>
      <c r="F1" s="63"/>
      <c r="G1" s="63"/>
      <c r="H1" s="63"/>
    </row>
    <row r="2" spans="1:8" x14ac:dyDescent="0.2">
      <c r="A2" s="62" t="s">
        <v>210</v>
      </c>
      <c r="B2" s="62"/>
      <c r="C2" s="62"/>
      <c r="D2" s="62"/>
      <c r="E2" s="62"/>
      <c r="F2" s="62"/>
      <c r="G2" s="62"/>
      <c r="H2" s="25" t="s">
        <v>211</v>
      </c>
    </row>
    <row r="3" spans="1:8" x14ac:dyDescent="0.2">
      <c r="A3" s="62" t="s">
        <v>212</v>
      </c>
      <c r="B3" s="62"/>
      <c r="C3" s="62"/>
      <c r="D3" s="62"/>
      <c r="E3" s="62"/>
      <c r="F3" s="62"/>
      <c r="G3" s="62"/>
      <c r="H3" s="25" t="s">
        <v>227</v>
      </c>
    </row>
    <row r="4" spans="1:8" x14ac:dyDescent="0.2">
      <c r="A4" s="62" t="s">
        <v>213</v>
      </c>
      <c r="B4" s="62"/>
      <c r="C4" s="62"/>
      <c r="D4" s="62"/>
      <c r="E4" s="62"/>
      <c r="F4" s="62"/>
      <c r="G4" s="62"/>
      <c r="H4" s="25" t="s">
        <v>227</v>
      </c>
    </row>
    <row r="5" spans="1:8" x14ac:dyDescent="0.2">
      <c r="A5" s="62" t="s">
        <v>214</v>
      </c>
      <c r="B5" s="62"/>
      <c r="C5" s="62"/>
      <c r="D5" s="62"/>
      <c r="E5" s="62"/>
      <c r="F5" s="62"/>
      <c r="G5" s="62"/>
      <c r="H5" s="25" t="s">
        <v>227</v>
      </c>
    </row>
    <row r="6" spans="1:8" x14ac:dyDescent="0.2">
      <c r="A6" s="62" t="s">
        <v>215</v>
      </c>
      <c r="B6" s="62"/>
      <c r="C6" s="62"/>
      <c r="D6" s="62"/>
      <c r="E6" s="62"/>
      <c r="F6" s="62"/>
      <c r="G6" s="62"/>
      <c r="H6" s="25" t="s">
        <v>211</v>
      </c>
    </row>
    <row r="7" spans="1:8" x14ac:dyDescent="0.2">
      <c r="A7" s="62" t="s">
        <v>216</v>
      </c>
      <c r="B7" s="62"/>
      <c r="C7" s="62"/>
      <c r="D7" s="62"/>
      <c r="E7" s="62"/>
      <c r="F7" s="62"/>
      <c r="G7" s="62"/>
      <c r="H7" s="25" t="s">
        <v>227</v>
      </c>
    </row>
    <row r="8" spans="1:8" x14ac:dyDescent="0.2">
      <c r="A8" s="62" t="s">
        <v>217</v>
      </c>
      <c r="B8" s="62"/>
      <c r="C8" s="62"/>
      <c r="D8" s="62"/>
      <c r="E8" s="62"/>
      <c r="F8" s="62"/>
      <c r="G8" s="62"/>
      <c r="H8" s="25" t="s">
        <v>227</v>
      </c>
    </row>
    <row r="9" spans="1:8" x14ac:dyDescent="0.2">
      <c r="A9" s="62" t="s">
        <v>218</v>
      </c>
      <c r="B9" s="62"/>
      <c r="C9" s="62"/>
      <c r="D9" s="62"/>
      <c r="E9" s="62"/>
      <c r="F9" s="62"/>
      <c r="G9" s="62"/>
      <c r="H9" s="25" t="s">
        <v>227</v>
      </c>
    </row>
    <row r="10" spans="1:8" x14ac:dyDescent="0.2">
      <c r="A10" s="62" t="s">
        <v>219</v>
      </c>
      <c r="B10" s="62"/>
      <c r="C10" s="62"/>
      <c r="D10" s="62"/>
      <c r="E10" s="62"/>
      <c r="F10" s="62"/>
      <c r="G10" s="62"/>
      <c r="H10" s="25" t="s">
        <v>227</v>
      </c>
    </row>
    <row r="11" spans="1:8" x14ac:dyDescent="0.2">
      <c r="A11" s="62" t="s">
        <v>220</v>
      </c>
      <c r="B11" s="62"/>
      <c r="C11" s="62"/>
      <c r="D11" s="62"/>
      <c r="E11" s="62"/>
      <c r="F11" s="62"/>
      <c r="G11" s="62"/>
      <c r="H11" s="25" t="s">
        <v>227</v>
      </c>
    </row>
    <row r="12" spans="1:8" x14ac:dyDescent="0.2">
      <c r="A12" s="62" t="s">
        <v>221</v>
      </c>
      <c r="B12" s="62"/>
      <c r="C12" s="62"/>
      <c r="D12" s="62"/>
      <c r="E12" s="62"/>
      <c r="F12" s="62"/>
      <c r="G12" s="62"/>
      <c r="H12" s="25" t="s">
        <v>211</v>
      </c>
    </row>
    <row r="13" spans="1:8" x14ac:dyDescent="0.2">
      <c r="A13" s="62" t="s">
        <v>222</v>
      </c>
      <c r="B13" s="62"/>
      <c r="C13" s="62"/>
      <c r="D13" s="62"/>
      <c r="E13" s="62"/>
      <c r="F13" s="62"/>
      <c r="G13" s="62"/>
      <c r="H13" s="25" t="s">
        <v>211</v>
      </c>
    </row>
    <row r="14" spans="1:8" x14ac:dyDescent="0.2">
      <c r="A14" s="62" t="s">
        <v>223</v>
      </c>
      <c r="B14" s="62"/>
      <c r="C14" s="62"/>
      <c r="D14" s="62"/>
      <c r="E14" s="62"/>
      <c r="F14" s="62"/>
      <c r="G14" s="62"/>
      <c r="H14" s="25" t="s">
        <v>227</v>
      </c>
    </row>
    <row r="15" spans="1:8" x14ac:dyDescent="0.2">
      <c r="A15" s="62" t="s">
        <v>224</v>
      </c>
      <c r="B15" s="62"/>
      <c r="C15" s="62"/>
      <c r="D15" s="62"/>
      <c r="E15" s="62"/>
      <c r="F15" s="62"/>
      <c r="G15" s="62"/>
      <c r="H15" s="25" t="s">
        <v>227</v>
      </c>
    </row>
    <row r="16" spans="1:8" x14ac:dyDescent="0.2">
      <c r="A16" s="62" t="s">
        <v>225</v>
      </c>
      <c r="B16" s="62"/>
      <c r="C16" s="62"/>
      <c r="D16" s="62"/>
      <c r="E16" s="62"/>
      <c r="F16" s="62"/>
      <c r="G16" s="62"/>
      <c r="H16" s="25" t="s">
        <v>227</v>
      </c>
    </row>
    <row r="17" spans="1:8" x14ac:dyDescent="0.2">
      <c r="A17" s="62" t="s">
        <v>226</v>
      </c>
      <c r="B17" s="62"/>
      <c r="C17" s="62"/>
      <c r="D17" s="62"/>
      <c r="E17" s="62"/>
      <c r="F17" s="62"/>
      <c r="G17" s="62"/>
      <c r="H17" s="25" t="s">
        <v>227</v>
      </c>
    </row>
    <row r="18" spans="1:8" x14ac:dyDescent="0.2">
      <c r="A18" s="62" t="s">
        <v>228</v>
      </c>
      <c r="B18" s="62"/>
      <c r="C18" s="62"/>
      <c r="D18" s="62"/>
      <c r="E18" s="62"/>
      <c r="F18" s="62"/>
      <c r="G18" s="62"/>
      <c r="H18" s="25" t="s">
        <v>227</v>
      </c>
    </row>
    <row r="19" spans="1:8" x14ac:dyDescent="0.2">
      <c r="A19" s="62" t="s">
        <v>229</v>
      </c>
      <c r="B19" s="62"/>
      <c r="C19" s="62"/>
      <c r="D19" s="62"/>
      <c r="E19" s="62"/>
      <c r="F19" s="62"/>
      <c r="G19" s="62"/>
      <c r="H19" s="25" t="s">
        <v>211</v>
      </c>
    </row>
    <row r="20" spans="1:8" x14ac:dyDescent="0.2">
      <c r="A20" s="62" t="s">
        <v>230</v>
      </c>
      <c r="B20" s="62"/>
      <c r="C20" s="62"/>
      <c r="D20" s="62"/>
      <c r="E20" s="62"/>
      <c r="F20" s="62"/>
      <c r="G20" s="62"/>
      <c r="H20" s="25" t="s">
        <v>227</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SN</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zoomScale="110" zoomScaleNormal="110" workbookViewId="0">
      <selection activeCell="A56" sqref="A56"/>
    </sheetView>
  </sheetViews>
  <sheetFormatPr baseColWidth="10" defaultColWidth="9.140625" defaultRowHeight="15" x14ac:dyDescent="0.25"/>
  <cols>
    <col min="1" max="1" width="36.7109375"/>
    <col min="2" max="2" width="14.7109375"/>
    <col min="3" max="4" width="10.7109375"/>
    <col min="5" max="5" width="67.140625"/>
    <col min="6" max="1025" width="10.7109375"/>
  </cols>
  <sheetData>
    <row r="1" spans="1:2" ht="13.9" customHeight="1" x14ac:dyDescent="0.25">
      <c r="A1" s="7" t="s">
        <v>63</v>
      </c>
    </row>
    <row r="2" spans="1:2" ht="13.9" customHeight="1" x14ac:dyDescent="0.25">
      <c r="A2" t="s">
        <v>64</v>
      </c>
      <c r="B2" t="s">
        <v>49</v>
      </c>
    </row>
    <row r="3" spans="1:2" ht="13.9" customHeight="1" x14ac:dyDescent="0.25">
      <c r="A3" t="s">
        <v>65</v>
      </c>
      <c r="B3" t="s">
        <v>50</v>
      </c>
    </row>
    <row r="4" spans="1:2" ht="13.9" customHeight="1" x14ac:dyDescent="0.25">
      <c r="A4" t="s">
        <v>66</v>
      </c>
      <c r="B4" t="s">
        <v>67</v>
      </c>
    </row>
    <row r="5" spans="1:2" ht="13.9" customHeight="1" x14ac:dyDescent="0.25">
      <c r="A5" s="8" t="s">
        <v>68</v>
      </c>
      <c r="B5" t="s">
        <v>50</v>
      </c>
    </row>
    <row r="6" spans="1:2" ht="13.9" customHeight="1" x14ac:dyDescent="0.25">
      <c r="A6" t="s">
        <v>69</v>
      </c>
      <c r="B6" t="s">
        <v>50</v>
      </c>
    </row>
    <row r="7" spans="1:2" ht="13.9" customHeight="1" x14ac:dyDescent="0.25">
      <c r="A7" s="8" t="s">
        <v>70</v>
      </c>
      <c r="B7" t="s">
        <v>67</v>
      </c>
    </row>
    <row r="8" spans="1:2" ht="13.9" customHeight="1" x14ac:dyDescent="0.25">
      <c r="A8" t="s">
        <v>71</v>
      </c>
      <c r="B8" t="s">
        <v>67</v>
      </c>
    </row>
    <row r="9" spans="1:2" ht="13.9" customHeight="1" x14ac:dyDescent="0.25">
      <c r="A9" s="8" t="s">
        <v>72</v>
      </c>
      <c r="B9" t="s">
        <v>67</v>
      </c>
    </row>
    <row r="10" spans="1:2" ht="13.9" customHeight="1" x14ac:dyDescent="0.25">
      <c r="A10" t="s">
        <v>73</v>
      </c>
      <c r="B10" t="s">
        <v>67</v>
      </c>
    </row>
    <row r="12" spans="1:2" ht="13.9" customHeight="1" x14ac:dyDescent="0.25">
      <c r="A12" s="7" t="s">
        <v>27</v>
      </c>
    </row>
    <row r="13" spans="1:2" ht="13.9" customHeight="1" x14ac:dyDescent="0.25">
      <c r="A13" t="s">
        <v>74</v>
      </c>
      <c r="B13">
        <v>2</v>
      </c>
    </row>
    <row r="14" spans="1:2" ht="13.9" customHeight="1" x14ac:dyDescent="0.25">
      <c r="A14" t="s">
        <v>75</v>
      </c>
      <c r="B14">
        <v>2</v>
      </c>
    </row>
    <row r="15" spans="1:2" ht="13.9" customHeight="1" x14ac:dyDescent="0.25">
      <c r="A15" t="s">
        <v>76</v>
      </c>
      <c r="B15">
        <v>2</v>
      </c>
    </row>
    <row r="16" spans="1:2" ht="13.9" customHeight="1" x14ac:dyDescent="0.25">
      <c r="A16" t="s">
        <v>77</v>
      </c>
      <c r="B16">
        <v>0</v>
      </c>
    </row>
    <row r="17" spans="1:2" ht="13.9" customHeight="1" x14ac:dyDescent="0.25">
      <c r="A17" t="s">
        <v>78</v>
      </c>
      <c r="B17">
        <v>1</v>
      </c>
    </row>
    <row r="18" spans="1:2" ht="13.9" customHeight="1" x14ac:dyDescent="0.25">
      <c r="A18" t="s">
        <v>79</v>
      </c>
      <c r="B18">
        <v>1</v>
      </c>
    </row>
    <row r="19" spans="1:2" ht="13.9" customHeight="1" x14ac:dyDescent="0.25">
      <c r="A19" t="s">
        <v>80</v>
      </c>
      <c r="B19">
        <v>1</v>
      </c>
    </row>
    <row r="20" spans="1:2" ht="13.9" customHeight="1" x14ac:dyDescent="0.25">
      <c r="A20" t="s">
        <v>81</v>
      </c>
      <c r="B20">
        <v>0</v>
      </c>
    </row>
    <row r="21" spans="1:2" ht="13.9" customHeight="1" x14ac:dyDescent="0.25">
      <c r="A21" t="s">
        <v>82</v>
      </c>
      <c r="B21">
        <v>0</v>
      </c>
    </row>
    <row r="22" spans="1:2" ht="13.9" customHeight="1" x14ac:dyDescent="0.25">
      <c r="A22" t="s">
        <v>83</v>
      </c>
      <c r="B22">
        <v>0</v>
      </c>
    </row>
    <row r="23" spans="1:2" ht="13.9" customHeight="1" x14ac:dyDescent="0.25">
      <c r="A23" t="s">
        <v>84</v>
      </c>
      <c r="B23">
        <v>0</v>
      </c>
    </row>
    <row r="24" spans="1:2" ht="13.9" customHeight="1" x14ac:dyDescent="0.25">
      <c r="A24" t="s">
        <v>85</v>
      </c>
      <c r="B24">
        <v>0</v>
      </c>
    </row>
    <row r="26" spans="1:2" ht="13.9" customHeight="1" x14ac:dyDescent="0.25">
      <c r="A26" s="7" t="s">
        <v>28</v>
      </c>
    </row>
    <row r="27" spans="1:2" ht="13.9" customHeight="1" x14ac:dyDescent="0.25">
      <c r="A27" t="s">
        <v>74</v>
      </c>
      <c r="B27">
        <v>2</v>
      </c>
    </row>
    <row r="28" spans="1:2" ht="13.9" customHeight="1" x14ac:dyDescent="0.25">
      <c r="A28" t="s">
        <v>75</v>
      </c>
      <c r="B28">
        <v>1</v>
      </c>
    </row>
    <row r="29" spans="1:2" ht="13.9" customHeight="1" x14ac:dyDescent="0.25">
      <c r="A29" t="s">
        <v>76</v>
      </c>
      <c r="B29">
        <v>0</v>
      </c>
    </row>
    <row r="30" spans="1:2" ht="13.9" customHeight="1" x14ac:dyDescent="0.25">
      <c r="A30" t="s">
        <v>77</v>
      </c>
      <c r="B30">
        <v>2</v>
      </c>
    </row>
    <row r="31" spans="1:2" ht="13.9" customHeight="1" x14ac:dyDescent="0.25">
      <c r="A31" t="s">
        <v>78</v>
      </c>
      <c r="B31">
        <v>1</v>
      </c>
    </row>
    <row r="32" spans="1:2" ht="13.9" customHeight="1" x14ac:dyDescent="0.25">
      <c r="A32" t="s">
        <v>79</v>
      </c>
      <c r="B32">
        <v>0</v>
      </c>
    </row>
    <row r="33" spans="1:7" ht="13.9" customHeight="1" x14ac:dyDescent="0.25">
      <c r="A33" t="s">
        <v>80</v>
      </c>
      <c r="B33">
        <v>0</v>
      </c>
    </row>
    <row r="34" spans="1:7" ht="13.9" customHeight="1" x14ac:dyDescent="0.25">
      <c r="A34" t="s">
        <v>81</v>
      </c>
      <c r="B34">
        <v>1</v>
      </c>
    </row>
    <row r="35" spans="1:7" ht="13.9" customHeight="1" x14ac:dyDescent="0.25">
      <c r="A35" t="s">
        <v>82</v>
      </c>
      <c r="B35">
        <v>0</v>
      </c>
    </row>
    <row r="36" spans="1:7" ht="13.9" customHeight="1" x14ac:dyDescent="0.25">
      <c r="A36" t="s">
        <v>83</v>
      </c>
      <c r="B36">
        <v>0</v>
      </c>
    </row>
    <row r="37" spans="1:7" ht="13.9" customHeight="1" x14ac:dyDescent="0.25">
      <c r="A37" t="s">
        <v>84</v>
      </c>
      <c r="B37">
        <v>0</v>
      </c>
    </row>
    <row r="38" spans="1:7" ht="13.9" customHeight="1" x14ac:dyDescent="0.25">
      <c r="A38" t="s">
        <v>85</v>
      </c>
      <c r="B38">
        <v>0</v>
      </c>
    </row>
    <row r="40" spans="1:7" ht="13.9" customHeight="1" x14ac:dyDescent="0.25">
      <c r="A40" t="s">
        <v>86</v>
      </c>
    </row>
    <row r="41" spans="1:7" ht="13.9" customHeight="1" x14ac:dyDescent="0.25">
      <c r="A41" t="s">
        <v>87</v>
      </c>
    </row>
    <row r="42" spans="1:7" ht="13.9" customHeight="1" x14ac:dyDescent="0.25">
      <c r="A42" t="s">
        <v>88</v>
      </c>
    </row>
    <row r="43" spans="1:7" ht="13.9" customHeight="1" x14ac:dyDescent="0.25">
      <c r="A43" t="s">
        <v>42</v>
      </c>
    </row>
    <row r="44" spans="1:7" ht="13.9" customHeight="1" x14ac:dyDescent="0.25">
      <c r="A44" t="s">
        <v>53</v>
      </c>
    </row>
    <row r="46" spans="1:7" ht="13.9" customHeight="1" x14ac:dyDescent="0.25">
      <c r="F46" t="s">
        <v>89</v>
      </c>
      <c r="G46" t="s">
        <v>90</v>
      </c>
    </row>
    <row r="47" spans="1:7" ht="13.9" customHeight="1" x14ac:dyDescent="0.25">
      <c r="A47" t="s">
        <v>91</v>
      </c>
      <c r="D47">
        <v>1</v>
      </c>
      <c r="E47" s="8" t="s">
        <v>92</v>
      </c>
      <c r="F47" t="s">
        <v>93</v>
      </c>
    </row>
    <row r="48" spans="1:7" ht="13.9" customHeight="1" x14ac:dyDescent="0.25">
      <c r="A48" t="s">
        <v>43</v>
      </c>
      <c r="D48">
        <v>2</v>
      </c>
      <c r="E48" s="8" t="s">
        <v>94</v>
      </c>
      <c r="G48" t="s">
        <v>93</v>
      </c>
    </row>
    <row r="49" spans="1:7" ht="13.9" customHeight="1" x14ac:dyDescent="0.25">
      <c r="A49" t="s">
        <v>95</v>
      </c>
      <c r="D49">
        <v>3</v>
      </c>
      <c r="E49" s="8" t="s">
        <v>96</v>
      </c>
      <c r="G49" t="s">
        <v>93</v>
      </c>
    </row>
    <row r="50" spans="1:7" ht="13.9" customHeight="1" x14ac:dyDescent="0.25">
      <c r="A50" t="s">
        <v>97</v>
      </c>
      <c r="D50">
        <v>4</v>
      </c>
      <c r="E50" s="8" t="s">
        <v>98</v>
      </c>
      <c r="G50" t="s">
        <v>93</v>
      </c>
    </row>
    <row r="51" spans="1:7" ht="13.9" customHeight="1" x14ac:dyDescent="0.25">
      <c r="A51" t="s">
        <v>99</v>
      </c>
      <c r="D51">
        <v>5</v>
      </c>
      <c r="E51" s="8" t="s">
        <v>100</v>
      </c>
      <c r="F51" t="s">
        <v>93</v>
      </c>
    </row>
    <row r="52" spans="1:7" ht="13.9" customHeight="1" x14ac:dyDescent="0.25">
      <c r="D52">
        <v>6</v>
      </c>
      <c r="E52" s="8" t="s">
        <v>101</v>
      </c>
      <c r="F52" t="s">
        <v>93</v>
      </c>
    </row>
    <row r="53" spans="1:7" ht="13.9" customHeight="1" x14ac:dyDescent="0.25">
      <c r="D53">
        <v>7</v>
      </c>
      <c r="E53" s="8" t="s">
        <v>102</v>
      </c>
      <c r="G53" t="s">
        <v>93</v>
      </c>
    </row>
    <row r="54" spans="1:7" ht="28.15" customHeight="1" x14ac:dyDescent="0.25">
      <c r="D54">
        <v>8</v>
      </c>
      <c r="E54" s="8" t="s">
        <v>103</v>
      </c>
      <c r="F54" t="s">
        <v>93</v>
      </c>
    </row>
    <row r="55" spans="1:7" ht="13.9" customHeight="1" x14ac:dyDescent="0.25">
      <c r="A55" s="7" t="s">
        <v>104</v>
      </c>
      <c r="D55">
        <v>9</v>
      </c>
      <c r="E55" s="8" t="s">
        <v>105</v>
      </c>
      <c r="F55" t="s">
        <v>93</v>
      </c>
    </row>
    <row r="56" spans="1:7" ht="13.9" customHeight="1" x14ac:dyDescent="0.25">
      <c r="A56" t="s">
        <v>106</v>
      </c>
      <c r="B56" t="s">
        <v>107</v>
      </c>
      <c r="D56">
        <v>10</v>
      </c>
      <c r="E56" s="8" t="s">
        <v>108</v>
      </c>
      <c r="F56" t="s">
        <v>93</v>
      </c>
    </row>
    <row r="57" spans="1:7" ht="13.9" customHeight="1" x14ac:dyDescent="0.25">
      <c r="A57" t="s">
        <v>109</v>
      </c>
      <c r="B57" t="s">
        <v>110</v>
      </c>
      <c r="D57">
        <v>11</v>
      </c>
      <c r="E57" s="8" t="s">
        <v>111</v>
      </c>
      <c r="F57" t="s">
        <v>93</v>
      </c>
    </row>
    <row r="58" spans="1:7" ht="13.9" customHeight="1" x14ac:dyDescent="0.25">
      <c r="A58" t="s">
        <v>112</v>
      </c>
      <c r="B58" t="s">
        <v>95</v>
      </c>
      <c r="D58">
        <v>12</v>
      </c>
      <c r="E58" s="8" t="s">
        <v>113</v>
      </c>
      <c r="F58" t="s">
        <v>93</v>
      </c>
    </row>
    <row r="59" spans="1:7" ht="13.9" customHeight="1" x14ac:dyDescent="0.25">
      <c r="A59" t="s">
        <v>114</v>
      </c>
      <c r="B59" t="s">
        <v>115</v>
      </c>
      <c r="D59">
        <v>13</v>
      </c>
      <c r="E59" s="8" t="s">
        <v>116</v>
      </c>
      <c r="F59" t="s">
        <v>93</v>
      </c>
    </row>
    <row r="60" spans="1:7" ht="13.9" customHeight="1" x14ac:dyDescent="0.25">
      <c r="A60" t="s">
        <v>117</v>
      </c>
      <c r="B60" t="s">
        <v>118</v>
      </c>
      <c r="D60">
        <v>14</v>
      </c>
      <c r="E60" s="8" t="s">
        <v>119</v>
      </c>
      <c r="F60" t="s">
        <v>93</v>
      </c>
    </row>
    <row r="61" spans="1:7" ht="13.9" customHeight="1" x14ac:dyDescent="0.25">
      <c r="A61" t="s">
        <v>120</v>
      </c>
      <c r="B61" t="s">
        <v>110</v>
      </c>
      <c r="D61">
        <v>15</v>
      </c>
      <c r="E61" s="8" t="s">
        <v>121</v>
      </c>
      <c r="G61" t="s">
        <v>93</v>
      </c>
    </row>
    <row r="62" spans="1:7" ht="13.9" customHeight="1" x14ac:dyDescent="0.25">
      <c r="A62" t="s">
        <v>122</v>
      </c>
      <c r="B62" t="s">
        <v>123</v>
      </c>
      <c r="D62">
        <v>16</v>
      </c>
      <c r="E62" s="8" t="s">
        <v>124</v>
      </c>
      <c r="G62" t="s">
        <v>93</v>
      </c>
    </row>
    <row r="63" spans="1:7" ht="13.9" customHeight="1" x14ac:dyDescent="0.25">
      <c r="A63" t="s">
        <v>125</v>
      </c>
      <c r="B63" t="s">
        <v>126</v>
      </c>
      <c r="D63">
        <v>17</v>
      </c>
      <c r="E63" s="8" t="s">
        <v>127</v>
      </c>
      <c r="G63" t="s">
        <v>93</v>
      </c>
    </row>
    <row r="64" spans="1:7" ht="13.9" customHeight="1" x14ac:dyDescent="0.25">
      <c r="A64" t="s">
        <v>128</v>
      </c>
      <c r="B64" t="s">
        <v>129</v>
      </c>
      <c r="D64">
        <v>18</v>
      </c>
      <c r="E64" s="8" t="s">
        <v>130</v>
      </c>
      <c r="G64" t="s">
        <v>93</v>
      </c>
    </row>
    <row r="65" spans="1:7" ht="13.9" customHeight="1" x14ac:dyDescent="0.25">
      <c r="A65" t="s">
        <v>131</v>
      </c>
      <c r="B65" t="s">
        <v>132</v>
      </c>
      <c r="D65">
        <v>19</v>
      </c>
      <c r="E65" s="8" t="s">
        <v>133</v>
      </c>
      <c r="G65" t="s">
        <v>93</v>
      </c>
    </row>
    <row r="66" spans="1:7" ht="13.9" customHeight="1" x14ac:dyDescent="0.25">
      <c r="A66" t="s">
        <v>134</v>
      </c>
      <c r="B66" t="s">
        <v>135</v>
      </c>
    </row>
    <row r="67" spans="1:7" ht="13.9" customHeight="1" x14ac:dyDescent="0.25">
      <c r="A67" t="s">
        <v>136</v>
      </c>
      <c r="B67" t="s">
        <v>126</v>
      </c>
      <c r="E67" s="8" t="s">
        <v>137</v>
      </c>
      <c r="F67">
        <f>COUNTIF(F47:F65,"X")</f>
        <v>10</v>
      </c>
      <c r="G67">
        <f>COUNTIF(G47:G65,"X")</f>
        <v>9</v>
      </c>
    </row>
    <row r="68" spans="1:7" ht="13.9" customHeight="1" x14ac:dyDescent="0.25">
      <c r="A68" t="s">
        <v>138</v>
      </c>
      <c r="B68" t="s">
        <v>139</v>
      </c>
    </row>
    <row r="69" spans="1:7" ht="13.9" customHeight="1" x14ac:dyDescent="0.25">
      <c r="A69" t="s">
        <v>140</v>
      </c>
      <c r="B69" t="s">
        <v>141</v>
      </c>
    </row>
    <row r="70" spans="1:7" ht="13.9" customHeight="1" x14ac:dyDescent="0.25">
      <c r="A70" t="s">
        <v>142</v>
      </c>
      <c r="B70" t="s">
        <v>143</v>
      </c>
    </row>
    <row r="71" spans="1:7" ht="13.9" customHeight="1" x14ac:dyDescent="0.25">
      <c r="A71" t="s">
        <v>144</v>
      </c>
      <c r="B71" t="s">
        <v>145</v>
      </c>
    </row>
    <row r="72" spans="1:7" ht="13.9" customHeight="1" x14ac:dyDescent="0.25">
      <c r="A72" t="s">
        <v>146</v>
      </c>
      <c r="B72" t="s">
        <v>129</v>
      </c>
    </row>
    <row r="73" spans="1:7" ht="13.9" customHeight="1" x14ac:dyDescent="0.25">
      <c r="A73" t="s">
        <v>147</v>
      </c>
      <c r="B73" t="s">
        <v>148</v>
      </c>
    </row>
    <row r="74" spans="1:7" ht="13.9" customHeight="1" x14ac:dyDescent="0.25">
      <c r="A74" t="s">
        <v>149</v>
      </c>
      <c r="B74" t="s">
        <v>150</v>
      </c>
    </row>
    <row r="75" spans="1:7" ht="13.9" customHeight="1" x14ac:dyDescent="0.25">
      <c r="A75" t="s">
        <v>151</v>
      </c>
      <c r="B75" t="s">
        <v>152</v>
      </c>
    </row>
    <row r="76" spans="1:7" ht="13.9" customHeight="1" x14ac:dyDescent="0.25">
      <c r="A76" t="s">
        <v>153</v>
      </c>
      <c r="B76" t="s">
        <v>118</v>
      </c>
    </row>
    <row r="77" spans="1:7" ht="13.9" customHeight="1" x14ac:dyDescent="0.25">
      <c r="A77" t="s">
        <v>154</v>
      </c>
      <c r="B77" t="s">
        <v>155</v>
      </c>
    </row>
    <row r="78" spans="1:7" ht="13.9" customHeight="1" x14ac:dyDescent="0.25">
      <c r="A78" t="s">
        <v>156</v>
      </c>
      <c r="B78" t="s">
        <v>143</v>
      </c>
    </row>
    <row r="79" spans="1:7" ht="13.9" customHeight="1" x14ac:dyDescent="0.25">
      <c r="A79" t="s">
        <v>157</v>
      </c>
      <c r="B79" t="s">
        <v>152</v>
      </c>
    </row>
    <row r="80" spans="1:7" ht="13.9" customHeight="1" x14ac:dyDescent="0.25">
      <c r="A80" t="s">
        <v>158</v>
      </c>
      <c r="B80" t="s">
        <v>159</v>
      </c>
    </row>
    <row r="83" spans="1:2" ht="55.9" customHeight="1" x14ac:dyDescent="0.25">
      <c r="A83" s="9" t="s">
        <v>160</v>
      </c>
      <c r="B83" s="9" t="s">
        <v>161</v>
      </c>
    </row>
    <row r="84" spans="1:2" ht="13.9" customHeight="1" x14ac:dyDescent="0.25">
      <c r="A84" s="8" t="s">
        <v>51</v>
      </c>
      <c r="B84" t="s">
        <v>51</v>
      </c>
    </row>
    <row r="85" spans="1:2" ht="13.9" customHeight="1" x14ac:dyDescent="0.25">
      <c r="A85" t="s">
        <v>52</v>
      </c>
      <c r="B85" t="s">
        <v>162</v>
      </c>
    </row>
    <row r="86" spans="1:2" ht="13.9" customHeight="1" x14ac:dyDescent="0.25">
      <c r="B86" t="s">
        <v>52</v>
      </c>
    </row>
    <row r="88" spans="1:2" ht="13.9" customHeight="1" x14ac:dyDescent="0.25">
      <c r="A88" s="7" t="s">
        <v>8</v>
      </c>
    </row>
    <row r="89" spans="1:2" ht="13.9" customHeight="1" x14ac:dyDescent="0.25">
      <c r="A89" t="s">
        <v>44</v>
      </c>
    </row>
    <row r="90" spans="1:2" ht="13.9" customHeight="1" x14ac:dyDescent="0.25">
      <c r="A90" t="s">
        <v>58</v>
      </c>
    </row>
    <row r="92" spans="1:2" ht="13.9" customHeight="1" x14ac:dyDescent="0.25">
      <c r="A92" s="10" t="s">
        <v>31</v>
      </c>
    </row>
    <row r="93" spans="1:2" ht="13.9" customHeight="1" x14ac:dyDescent="0.25">
      <c r="A93" s="8" t="s">
        <v>163</v>
      </c>
    </row>
    <row r="94" spans="1:2" ht="13.9" customHeight="1" x14ac:dyDescent="0.25">
      <c r="A94" t="s">
        <v>54</v>
      </c>
    </row>
    <row r="95" spans="1:2" ht="13.9" customHeight="1" x14ac:dyDescent="0.25">
      <c r="A95" t="s">
        <v>164</v>
      </c>
    </row>
    <row r="96" spans="1:2" ht="13.9" customHeight="1" x14ac:dyDescent="0.25">
      <c r="A96" t="s">
        <v>165</v>
      </c>
    </row>
    <row r="98" spans="1:1" ht="13.9" customHeight="1" x14ac:dyDescent="0.25">
      <c r="A98" s="7" t="s">
        <v>166</v>
      </c>
    </row>
    <row r="99" spans="1:1" ht="13.9" customHeight="1" x14ac:dyDescent="0.25">
      <c r="A99" t="s">
        <v>167</v>
      </c>
    </row>
    <row r="100" spans="1:1" ht="13.9" customHeight="1" x14ac:dyDescent="0.25">
      <c r="A100" t="s">
        <v>168</v>
      </c>
    </row>
    <row r="101" spans="1:1" ht="13.9" customHeight="1" x14ac:dyDescent="0.25">
      <c r="A101" t="s">
        <v>169</v>
      </c>
    </row>
    <row r="102" spans="1:1" ht="13.9" customHeight="1" x14ac:dyDescent="0.25">
      <c r="A102" t="s">
        <v>170</v>
      </c>
    </row>
    <row r="103" spans="1:1" ht="13.9" customHeight="1" x14ac:dyDescent="0.25">
      <c r="A103" t="s">
        <v>171</v>
      </c>
    </row>
    <row r="104" spans="1:1" ht="13.9" customHeight="1" x14ac:dyDescent="0.25">
      <c r="A104" t="s">
        <v>172</v>
      </c>
    </row>
    <row r="105" spans="1:1" ht="13.9" customHeight="1" x14ac:dyDescent="0.25">
      <c r="A105" t="s">
        <v>173</v>
      </c>
    </row>
    <row r="106" spans="1:1" ht="13.9" customHeight="1" x14ac:dyDescent="0.25">
      <c r="A106" t="s">
        <v>174</v>
      </c>
    </row>
    <row r="107" spans="1:1" ht="13.9" customHeight="1" x14ac:dyDescent="0.25">
      <c r="A107" t="s">
        <v>175</v>
      </c>
    </row>
    <row r="108" spans="1:1" ht="13.9" customHeight="1" x14ac:dyDescent="0.25">
      <c r="A108" t="s">
        <v>36</v>
      </c>
    </row>
    <row r="109" spans="1:1" ht="13.9" customHeight="1" x14ac:dyDescent="0.25">
      <c r="A109" t="s">
        <v>176</v>
      </c>
    </row>
    <row r="110" spans="1:1" ht="13.9" customHeight="1" x14ac:dyDescent="0.25">
      <c r="A110" t="s">
        <v>177</v>
      </c>
    </row>
    <row r="111" spans="1:1" ht="13.9" customHeight="1" x14ac:dyDescent="0.25">
      <c r="A111" t="s">
        <v>178</v>
      </c>
    </row>
    <row r="112" spans="1:1" ht="13.9" customHeight="1" x14ac:dyDescent="0.25">
      <c r="A112" t="s">
        <v>179</v>
      </c>
    </row>
    <row r="113" spans="1:1" ht="13.9" customHeight="1" x14ac:dyDescent="0.25">
      <c r="A113" t="s">
        <v>180</v>
      </c>
    </row>
    <row r="114" spans="1:1" ht="13.9" customHeight="1" x14ac:dyDescent="0.25">
      <c r="A114" t="s">
        <v>181</v>
      </c>
    </row>
    <row r="115" spans="1:1" ht="13.9" customHeight="1" x14ac:dyDescent="0.25">
      <c r="A115" t="s">
        <v>182</v>
      </c>
    </row>
    <row r="117" spans="1:1" ht="13.9" customHeight="1" x14ac:dyDescent="0.25">
      <c r="A117" t="s">
        <v>183</v>
      </c>
    </row>
    <row r="118" spans="1:1" ht="13.9" customHeight="1" x14ac:dyDescent="0.25">
      <c r="A118" t="s">
        <v>49</v>
      </c>
    </row>
    <row r="119" spans="1:1" ht="13.9" customHeight="1" x14ac:dyDescent="0.25">
      <c r="A119" t="s">
        <v>50</v>
      </c>
    </row>
    <row r="120" spans="1:1" ht="13.9" customHeight="1" x14ac:dyDescent="0.25">
      <c r="A120" t="s">
        <v>67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cp:revision>0</cp:revision>
  <dcterms:created xsi:type="dcterms:W3CDTF">2019-05-14T13:58:21Z</dcterms:created>
  <dcterms:modified xsi:type="dcterms:W3CDTF">2024-08-01T17:21:49Z</dcterms:modified>
</cp:coreProperties>
</file>