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Mgome\Desktop\Monitoreo\RECURSOS FISICOS\"/>
    </mc:Choice>
  </mc:AlternateContent>
  <xr:revisionPtr revIDLastSave="0" documentId="13_ncr:1_{E8735B2C-E87D-49B8-9874-CF56477A1696}" xr6:coauthVersionLast="47" xr6:coauthVersionMax="47" xr10:uidLastSave="{00000000-0000-0000-0000-000000000000}"/>
  <bookViews>
    <workbookView xWindow="-120" yWindow="-120" windowWidth="21840" windowHeight="13140" xr2:uid="{00000000-000D-0000-FFFF-FFFF00000000}"/>
  </bookViews>
  <sheets>
    <sheet name="Matriz Riesgos" sheetId="1" r:id="rId1"/>
    <sheet name="Criterios impacto 1" sheetId="3" r:id="rId2"/>
    <sheet name="Parámetros" sheetId="2" r:id="rId3"/>
  </sheets>
  <externalReferences>
    <externalReference r:id="rId4"/>
  </externalReferences>
  <definedNames>
    <definedName name="A_Obj1" localSheetId="1">OFFSET(#REF!,0,0,COUNTA(#REF!)-1,1)</definedName>
    <definedName name="A_Obj1">OFFSET(#REF!,0,0,COUNTA(#REF!)-1,1)</definedName>
    <definedName name="A_Obj2">OFFSET(#REF!,0,0,COUNTA(#REF!)-1,1)</definedName>
    <definedName name="A_Obj3">OFFSET(#REF!,0,0,COUNTA(#REF!)-1,1)</definedName>
    <definedName name="A_Obj4">OFFSET(#REF!,0,0,COUNTA(#REF!)-1,1)</definedName>
    <definedName name="Acc_1" localSheetId="1">#REF!</definedName>
    <definedName name="Acc_1">#REF!</definedName>
    <definedName name="Acc_2" localSheetId="1">#REF!</definedName>
    <definedName name="Acc_2">#REF!</definedName>
    <definedName name="Acc_3" localSheetId="1">#REF!</definedName>
    <definedName name="Acc_3">#REF!</definedName>
    <definedName name="Acc_4">#REF!</definedName>
    <definedName name="Acc_5">#REF!</definedName>
    <definedName name="Acc_6">#REF!</definedName>
    <definedName name="Acc_7">#REF!</definedName>
    <definedName name="Acc_8">#REF!</definedName>
    <definedName name="Acc_9">#REF!</definedName>
    <definedName name="AMAZONASL">#REF!</definedName>
    <definedName name="ANTIOQUIA">#REF!</definedName>
    <definedName name="ANTIOQUIAL">#REF!</definedName>
    <definedName name="ARAUCA">#REF!</definedName>
    <definedName name="ARAUCAL">#REF!</definedName>
    <definedName name="ATLANTICO">#REF!</definedName>
    <definedName name="ATLANTICOL">#REF!</definedName>
    <definedName name="BOLIVAR">#REF!</definedName>
    <definedName name="BOLIVARL">#REF!</definedName>
    <definedName name="BOYACA">#REF!</definedName>
    <definedName name="BOYACAL">#REF!</definedName>
    <definedName name="CALDAS">#REF!</definedName>
    <definedName name="CALDASL">#REF!</definedName>
    <definedName name="CAQUETA">#REF!</definedName>
    <definedName name="CAQUETAL">#REF!</definedName>
    <definedName name="CASANARE">#REF!</definedName>
    <definedName name="CASANAREL">#REF!</definedName>
    <definedName name="CAUCA">#REF!</definedName>
    <definedName name="CAUCAL">#REF!</definedName>
    <definedName name="CENTRO">#REF!</definedName>
    <definedName name="CENTROS_REGIONALES">#REF!</definedName>
    <definedName name="CENTROS2">#REF!</definedName>
    <definedName name="CESAR">#REF!</definedName>
    <definedName name="CESARL">#REF!</definedName>
    <definedName name="CHOCO">#REF!</definedName>
    <definedName name="CHOCOL">#REF!</definedName>
    <definedName name="CORDOBA">#REF!</definedName>
    <definedName name="CORDOBAL">#REF!</definedName>
    <definedName name="CUNDINAMARCA">#REF!</definedName>
    <definedName name="CUNDINAMARCAL">#REF!</definedName>
    <definedName name="Departamentos">#REF!</definedName>
    <definedName name="DIRECCIONL">#REF!</definedName>
    <definedName name="DISTRITOL">#REF!</definedName>
    <definedName name="Fuentes">#REF!</definedName>
    <definedName name="GUAINIAL">#REF!</definedName>
    <definedName name="GUAJIRAL">#REF!</definedName>
    <definedName name="GUAVIAREL">#REF!</definedName>
    <definedName name="HUILAL">#REF!</definedName>
    <definedName name="Indicadores">#REF!</definedName>
    <definedName name="jom" localSheetId="1">OFFSET(#REF!,0,0,COUNTA(#REF!)-1,1)</definedName>
    <definedName name="jom">OFFSET(#REF!,0,0,COUNTA(#REF!)-1,1)</definedName>
    <definedName name="LISTA_CENTROS_REGIONALES" localSheetId="1">#REF!</definedName>
    <definedName name="LISTA_CENTROS_REGIONALES">#REF!</definedName>
    <definedName name="LISTA_REGIONALES" localSheetId="1">#REF!</definedName>
    <definedName name="LISTA_REGIONALES">#REF!</definedName>
    <definedName name="LISTADESPLEGAR_CENTRO" localSheetId="1">#REF!</definedName>
    <definedName name="LISTADESPLEGAR_CENTRO">#REF!</definedName>
    <definedName name="MAGDALENAL">#REF!</definedName>
    <definedName name="METAL">#REF!</definedName>
    <definedName name="NARIÑOL">#REF!</definedName>
    <definedName name="NORTEL">#REF!</definedName>
    <definedName name="Objetivos" localSheetId="1">OFFSET(#REF!,0,0,COUNTA(#REF!)-1,1)</definedName>
    <definedName name="Objetivos">OFFSET(#REF!,0,0,COUNTA(#REF!)-1,1)</definedName>
    <definedName name="PUTUMAYOL" localSheetId="1">#REF!</definedName>
    <definedName name="PUTUMAYOL">#REF!</definedName>
    <definedName name="QUINDIOL" localSheetId="1">#REF!</definedName>
    <definedName name="QUINDIOL">#REF!</definedName>
    <definedName name="REGIONAL" localSheetId="1">#REF!</definedName>
    <definedName name="REGIONAL">#REF!</definedName>
    <definedName name="REGIONALES">#REF!</definedName>
    <definedName name="RISARALDAL">#REF!</definedName>
    <definedName name="SANANDRESL">#REF!</definedName>
    <definedName name="SANTANDERL">#REF!</definedName>
    <definedName name="sebas">#REF!</definedName>
    <definedName name="SN">[1]Maestros!$B$1:$B$2</definedName>
    <definedName name="SUCREL" localSheetId="1">#REF!</definedName>
    <definedName name="SUCREL">#REF!</definedName>
    <definedName name="TOLIMAL" localSheetId="1">#REF!</definedName>
    <definedName name="TOLIMAL">#REF!</definedName>
    <definedName name="VALLE" localSheetId="1">#REF!</definedName>
    <definedName name="VALLE">#REF!</definedName>
    <definedName name="VALLEL">#REF!</definedName>
    <definedName name="VAUPESL">#REF!</definedName>
    <definedName name="VICHAD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 i="1" l="1"/>
  <c r="K5" i="1" s="1"/>
  <c r="AQ5" i="1" l="1"/>
  <c r="AN5" i="1"/>
  <c r="AM5" i="1"/>
  <c r="AE5" i="1"/>
  <c r="M5" i="1" l="1"/>
</calcChain>
</file>

<file path=xl/sharedStrings.xml><?xml version="1.0" encoding="utf-8"?>
<sst xmlns="http://schemas.openxmlformats.org/spreadsheetml/2006/main" count="273" uniqueCount="208">
  <si>
    <t>PROCESO</t>
  </si>
  <si>
    <t>INTERNO</t>
  </si>
  <si>
    <t>EXTERNO</t>
  </si>
  <si>
    <t>TIPO</t>
  </si>
  <si>
    <t>ORIGEN</t>
  </si>
  <si>
    <t>PROBABILIDAD
5:  Casi seguro
4: Probable
3: Posible 
2: Improbable 
1: Raro</t>
  </si>
  <si>
    <t>IMPACTO
5: Catastrófico
4: Mayor
3: Moderado
2: Menor
1: Insignificante</t>
  </si>
  <si>
    <t>NIVEL DE RIESGO INHERENTE</t>
  </si>
  <si>
    <t>TIPO DE CONTROL</t>
  </si>
  <si>
    <t>RESPONSABLE PRIMERA LÍNEA DE DEFENSA
(Desarrollo e implementación de procesos de control y gestión de riesgos a través de su identificación, análisis, valoración, monitoreo y acciones de mejora)</t>
  </si>
  <si>
    <t>RESPONSABLE DEL CONTROL
(Persona asignada para ejecutar el control. Debe tener la autoridad, competencias y conocimientos para ejecutar el control)</t>
  </si>
  <si>
    <t>PERIODICIDAD DEL CONTROL
(La periodicidad debe prevenir o detectar el riesgo de manera oportuna)</t>
  </si>
  <si>
    <t>EVIDENCIA DE LA EJECUCIÓN DEL CONTROL
(El control debe dejar evidencia de su ejecución. Esta evidencia ayuda a que se pueda revisar la misma información por parte de un tercero y llegue a la misma conclusión de quien ejecutó el control)</t>
  </si>
  <si>
    <t>ASIGNACIÓN DEL RESPONSABLE
Asignado: 15
No asignado: 0</t>
  </si>
  <si>
    <t>SEGREGACIÓN Y AUTORIDAD DEL RESPONSABLE:
Adecuado: 15
Inadecuado: 0</t>
  </si>
  <si>
    <t>PERIODICIDAD
Oportuna: 15
Inoportuna: 0</t>
  </si>
  <si>
    <t>PROPÓSITO
Prevenir: 15
Detectar: 10
No es un control: 0</t>
  </si>
  <si>
    <t>CÓMO SE REALIZA LA ACTIVIDAD DE CONTROL
Confiable: 15
No confiable: 0</t>
  </si>
  <si>
    <t>QUÉ PASA CON LAS OBSERVACIONES O DESVIACIONES
Se investigan y resuelven oportunamente: 15
No se investigan o resuelven oportunamente: 0</t>
  </si>
  <si>
    <t>EVIDENCIA DE LA EJECUCIÓN DEL CONTROL
Completa: 10
Incompleta: 5
No existe: 0</t>
  </si>
  <si>
    <t>RESULTADO DE LA EVALUACIÓN DEL DISEÑO DEL CONTROL</t>
  </si>
  <si>
    <t>RESULTADO DE LA EVALUACION DEL DISEÑO DEL CONTROL
Fuerte: 96 y 100
Moderado: 86 y 95
Débil: 0 y 85
(D)</t>
  </si>
  <si>
    <t>EVALUACIÓN DE LA EJECUCIÓN DEL CONTROL
Fuerte: Se ejecuta de manera consistente
Moderado: Se ejecuta algunas veces 
Débil: No se ejecuta
(E)</t>
  </si>
  <si>
    <t>SOLIDEZ INDIVIDUAL DE CADA CONTROL
(D+E)</t>
  </si>
  <si>
    <t>SOLIDEZ INDIVIDUAL DE CADA CONTROL
Fuerte: 100
Moderado: 50
Débil: 0
(D + E)</t>
  </si>
  <si>
    <t>SOLIDEZ DEL CONJUNTO DE CONTROLES
Fuerte: Promedio 100 
Moderado: Promedio entre 50 y 99
Débil: Promedio menor a 50
Si hay más de un control, se debe actualizar la fórmula del promedio y combinar las celdas</t>
  </si>
  <si>
    <t>CONTROLES AYUDAN A DISMINUIR LA PROBABILIDAD
Directamente o Indirectamente</t>
  </si>
  <si>
    <t>CONTROLES AYUDAN A DISMINUIR IMPACTO
Directamente o Indirectamente</t>
  </si>
  <si>
    <t>NÚMERO DE COLUMNAS QUE SE DESPLAZA EN EL EJE DE PROBABILIDAD</t>
  </si>
  <si>
    <t>NÚMERO DE COLUMNAS QUE SE DESPLAZA EN EL EJE DE IMPACTO</t>
  </si>
  <si>
    <t>PROBABILIDAD
5: Casi seguro
4: Probable
3: Posible 
2: Improbable 
1: Raro</t>
  </si>
  <si>
    <t>NIVEL DE RIESGO RESIDUAL</t>
  </si>
  <si>
    <t>RESPUESTAS AL RIESGO</t>
  </si>
  <si>
    <t>RESPONSABLE</t>
  </si>
  <si>
    <t>FECHA LÍMITE PARA EL CUMPLIMIENTO DE LA ACCIÓN</t>
  </si>
  <si>
    <t>INDICADOR</t>
  </si>
  <si>
    <t>RECURSOS</t>
  </si>
  <si>
    <t>Gestión de Recursos Físicos</t>
  </si>
  <si>
    <t>Desempeño de los procesos: Capacidad humana, técnica y financiera de los procesos para lograr el cumplimiento de sus objetivos</t>
  </si>
  <si>
    <t>N/A</t>
  </si>
  <si>
    <t>Corrupción</t>
  </si>
  <si>
    <t>Análisis de contexto de índole táctico</t>
  </si>
  <si>
    <t>Raro (1)</t>
  </si>
  <si>
    <t>Mayor (4)</t>
  </si>
  <si>
    <t>Preventivo</t>
  </si>
  <si>
    <t>Almacenista General</t>
  </si>
  <si>
    <t>Fuerte</t>
  </si>
  <si>
    <t>Directamente</t>
  </si>
  <si>
    <t>No Disminuye</t>
  </si>
  <si>
    <t>Reducir</t>
  </si>
  <si>
    <t>SOLIDEZ INDIVIDUAL</t>
  </si>
  <si>
    <t>FuerteFuerte</t>
  </si>
  <si>
    <t>FuerteModerado</t>
  </si>
  <si>
    <t>Moderado</t>
  </si>
  <si>
    <t>FuerteDébil</t>
  </si>
  <si>
    <t>Débil</t>
  </si>
  <si>
    <t>ModeradoFuerte</t>
  </si>
  <si>
    <t>ModeradoModerado</t>
  </si>
  <si>
    <t>ModeradoDébil</t>
  </si>
  <si>
    <t>DébilFuerte</t>
  </si>
  <si>
    <t>DébilModerado</t>
  </si>
  <si>
    <t>DébilDébil</t>
  </si>
  <si>
    <t>FuerteDirectamenteDirectamente</t>
  </si>
  <si>
    <t>FuerteDirectamenteIndirectamente</t>
  </si>
  <si>
    <t>FuerteDirectamenteNo Disminuye</t>
  </si>
  <si>
    <t>FuerteNo disminuyeDirectamente</t>
  </si>
  <si>
    <t>ModeradoDirectamenteDirectamente</t>
  </si>
  <si>
    <t>ModeradoDirectamenteIndirectamente</t>
  </si>
  <si>
    <t>ModeradoDirectamenteNo disminuye</t>
  </si>
  <si>
    <t>ModeradoNo DisminuyeDirectamente</t>
  </si>
  <si>
    <t>DébilDirectamenteDirectamente</t>
  </si>
  <si>
    <t>DébilDirectamenteIndirectamente</t>
  </si>
  <si>
    <t>DébilDirectamenteNo disminuye</t>
  </si>
  <si>
    <t>DébilNo DisminuyeDirectamente</t>
  </si>
  <si>
    <t>Casi Seguro (5)</t>
  </si>
  <si>
    <t>Probable (4)</t>
  </si>
  <si>
    <t>Posible (3)</t>
  </si>
  <si>
    <t>Improbable (2)</t>
  </si>
  <si>
    <t>Catastrófico (5)</t>
  </si>
  <si>
    <t>Moderado (3)</t>
  </si>
  <si>
    <t>Menor (2)</t>
  </si>
  <si>
    <t>Insignificante (1)</t>
  </si>
  <si>
    <t>NIVEL DE RIESGO</t>
  </si>
  <si>
    <t>Raro (1)Insignificante (1)</t>
  </si>
  <si>
    <t>Bajo (1)</t>
  </si>
  <si>
    <t>Raro (1)Menor (2)</t>
  </si>
  <si>
    <t>Bajo (2)</t>
  </si>
  <si>
    <t>Raro (1)Moderado (3)</t>
  </si>
  <si>
    <t>Raro (1)Mayor (4)</t>
  </si>
  <si>
    <t>Alto (4)</t>
  </si>
  <si>
    <t>Raro (1)Catastrófico (5)</t>
  </si>
  <si>
    <t>Alto (5)</t>
  </si>
  <si>
    <t>Improbable (2)Insignificante (1)</t>
  </si>
  <si>
    <t>Improbable (2)Menor (2)</t>
  </si>
  <si>
    <t>Bajo (4)</t>
  </si>
  <si>
    <t>Improbable (2)Moderado (3)</t>
  </si>
  <si>
    <t>Moderado (6)</t>
  </si>
  <si>
    <t>Improbable (2)Mayor (4)</t>
  </si>
  <si>
    <t>Alto (8)</t>
  </si>
  <si>
    <t>Improbable (2)Catastrófico (5)</t>
  </si>
  <si>
    <t>Extremo (10)</t>
  </si>
  <si>
    <t>Posible (3)Insignificante (1)</t>
  </si>
  <si>
    <t>Bajo (3)</t>
  </si>
  <si>
    <t>Posible (3)Menor (2)</t>
  </si>
  <si>
    <t>Posible (3)Moderado (3)</t>
  </si>
  <si>
    <t>Alto (9)</t>
  </si>
  <si>
    <t>Posible (3)Mayor (4)</t>
  </si>
  <si>
    <t>Extremo (12)</t>
  </si>
  <si>
    <t>Posible (3)Catastrófico (5)</t>
  </si>
  <si>
    <t>Extremo (15)</t>
  </si>
  <si>
    <t>Probable (4)Insignificante (1)</t>
  </si>
  <si>
    <t>Moderado (4)</t>
  </si>
  <si>
    <t>Probable (4)Menor (2)</t>
  </si>
  <si>
    <t>Probable (4)Moderado (3)</t>
  </si>
  <si>
    <t>Alto (12)</t>
  </si>
  <si>
    <t>Probable (4)Mayor (4)</t>
  </si>
  <si>
    <t>Extremo (16)</t>
  </si>
  <si>
    <t>Probable (4)Catastrófico (5)</t>
  </si>
  <si>
    <t>Extremo (20)</t>
  </si>
  <si>
    <t>Casi Seguro (5)Insignificante (1)</t>
  </si>
  <si>
    <t>Casi Seguro (5)Menor (2)</t>
  </si>
  <si>
    <t>Alto (10)</t>
  </si>
  <si>
    <t>Casi Seguro (5)Moderado (3)</t>
  </si>
  <si>
    <t>Casi Seguro (5)Mayor (4)</t>
  </si>
  <si>
    <t>Casi Seguro (5)Catastrófico (5)</t>
  </si>
  <si>
    <t>Extremo (25)</t>
  </si>
  <si>
    <t>CONTROLES AYUDAN A DISMINUIR LA PROBABILIDAD</t>
  </si>
  <si>
    <t>CONTROLES AYUDAN A DISMINUIR EL IMPACTO</t>
  </si>
  <si>
    <t>Indirectamente</t>
  </si>
  <si>
    <t>Detectivo</t>
  </si>
  <si>
    <t>Evitar</t>
  </si>
  <si>
    <t>Compartir</t>
  </si>
  <si>
    <t>Aceptar</t>
  </si>
  <si>
    <t>PROCESO</t>
  </si>
  <si>
    <t>Planeación de la Gestión</t>
  </si>
  <si>
    <t>Gestión de Talento Humano</t>
  </si>
  <si>
    <t>Diseño y Construcción de Parques y Escenarios</t>
  </si>
  <si>
    <t>Administración y Mantenimiento de Parques y Escenarios</t>
  </si>
  <si>
    <t>Fomento al Deporte</t>
  </si>
  <si>
    <t>Promoción de la Recreación</t>
  </si>
  <si>
    <t>Gestión de Comunicaciones</t>
  </si>
  <si>
    <t>Gestión Jurídica</t>
  </si>
  <si>
    <t>Gestión de Tecnología de la Información y las Comunicaciones</t>
  </si>
  <si>
    <t>Adquisición de Bienes y Servicios</t>
  </si>
  <si>
    <t>Gestión Financiera</t>
  </si>
  <si>
    <t>Gestión Documental</t>
  </si>
  <si>
    <t>Servicio a la Ciudadanía</t>
  </si>
  <si>
    <t>Gestión de Asuntos Locales</t>
  </si>
  <si>
    <t>Control, Evaluación y Seguimiento</t>
  </si>
  <si>
    <t>Control Disciplinario</t>
  </si>
  <si>
    <t>EJECUCIÓN DEL CONTROL</t>
  </si>
  <si>
    <t>Se tienen avisos donde se restringe el acesso a personal no autorizado.</t>
  </si>
  <si>
    <t>Se tiene dispuesta una planilla para acesso al personal que es autorizado a descargar y/o entregar la mercancia y/o suministro.</t>
  </si>
  <si>
    <t xml:space="preserve">
Verificar la presencia de personal no autorizado en la bodega  </t>
  </si>
  <si>
    <t>Se denuncia el acto y se reporta a los entes de vigilancia y control para dar inicio a los procesos sancionatorios.</t>
  </si>
  <si>
    <t>Recurso humano: Funcionarios y personal contratista   del  Área de Almacén General financiado por el proyecto  de inversión de la SAF</t>
  </si>
  <si>
    <t>IMPACTO
Ver pestaña "Criterios de impacto"
5: Catastrófico
4: Mayor
3: Moderado</t>
  </si>
  <si>
    <t>Criterios para calificar el impacto en riesgos de corrupción</t>
  </si>
  <si>
    <t>1. ¿Afecta al grupo de funcionarios del proceso?</t>
  </si>
  <si>
    <t>NO</t>
  </si>
  <si>
    <t xml:space="preserve">2. ¿Afecta el cumplimiento de metas y objetivos de la dependencia? </t>
  </si>
  <si>
    <t>SI</t>
  </si>
  <si>
    <t>3. ¿ Afecta el cumplimiento de la misión de la Entidad?</t>
  </si>
  <si>
    <t>4. ¿ Afecta el cumplimiento de la misión del sector al que pertenece la Entidad?</t>
  </si>
  <si>
    <t>5. ¿Genera pérdida de confianza de la Entidad, afectando su reputación?</t>
  </si>
  <si>
    <t>6. ¿Genera pérdida de recursos económicos?</t>
  </si>
  <si>
    <t>7. ¿ Afecta la generación de los productos o la prestación de los servicios?</t>
  </si>
  <si>
    <t>8. ¿ Da lugar al detrimento de calidad de vida de la comunidad por la pérdida del bien o servicios o los recursos públicos?</t>
  </si>
  <si>
    <t>9. ¿ Genera pérdida de información de la Entidad?</t>
  </si>
  <si>
    <t>10. ¿ Genera intervención de los órganos de control, de la fiscalía,  u otro ente?</t>
  </si>
  <si>
    <t>11. ¿ Da lugar a procesos sancionatorios?</t>
  </si>
  <si>
    <t>12. ¿Da lugar a procesos disciplinarios?</t>
  </si>
  <si>
    <t>13. ¿ Da lugar a procesos fiscales?</t>
  </si>
  <si>
    <t>14. ¿Da lugar a procesos penales?</t>
  </si>
  <si>
    <t>15. ¿ Genera pérdidad de credibilidad del sector?</t>
  </si>
  <si>
    <t>16. ¿ Ocasiona lesiones físicas o pérdida de vidas humanas?</t>
  </si>
  <si>
    <t>17. ¿ Afecta la imagen regional?</t>
  </si>
  <si>
    <t>18. ¿ Afecta la imagen institucional?</t>
  </si>
  <si>
    <t>19. ¿Genera daño ambiental?</t>
  </si>
  <si>
    <t>Observación de criterio</t>
  </si>
  <si>
    <t>Auxiliar de bodega</t>
  </si>
  <si>
    <t xml:space="preserve">Subdirector(a) Administrativo(a) y Financiero(a)
Almacenista General
</t>
  </si>
  <si>
    <t xml:space="preserve">Planillas de control de ingreso y salida de la bodega de almacén general dilgenciadas
</t>
  </si>
  <si>
    <t>Revisión de las planillas de control de ingreso al almacén verificando su correcto y total diligenciamiento.</t>
  </si>
  <si>
    <t xml:space="preserve">
INDICADOR: 
Número de casos de pérdida de elementos en Bodega 
FRECUENCIA: Trimestral
META: Cero 
</t>
  </si>
  <si>
    <t>Revisar las grabaciones de las videocámaras y tomar decisiones de acuerdo al análisis de los hechos 
Instaurar el Denuncio por el bien y dar conocimiento a los entes de Control, a la empresa de vigilancia y a las Aseguradoras para el respectivo tramite.</t>
  </si>
  <si>
    <t xml:space="preserve">Investigaciones disciplinarias, para el  encargado de bodega.
</t>
  </si>
  <si>
    <t>Acciones asociadas al control</t>
  </si>
  <si>
    <t xml:space="preserve">DEBIDO A 
(Causa(s))
</t>
  </si>
  <si>
    <t xml:space="preserve">PUEDE SUCEDER QUE
(Riesgo)
</t>
  </si>
  <si>
    <t xml:space="preserve">QUE PODRÍA OCASIONAR (Consecuencia(s))
</t>
  </si>
  <si>
    <t>PROPÓSITO DEL CONTROL
 (Validar, verificar, conciliar, comparar, revisar, cotejar…)
El control ayuda a mitigar las causas de los riesgos o detectar su materialización</t>
  </si>
  <si>
    <t>CÓMO SE REALIZA LA ACTIVIDAD DE CONTROL
(EL control debe indicar el cómo se realiza, de tal forma que se pueda
evaluar si la fuente u origen de la información que sirve para ejecutar el
control, es confiable para la mitigación del riesgo)</t>
  </si>
  <si>
    <t>CÓMO SE ACTÚA EN CASO DE OBSERVACIONES O DESVIACIONES 
(Qué se hace cuando se detectan observaciones o desviaciones como resultado de la ejecución de un control?)</t>
  </si>
  <si>
    <t xml:space="preserve">PLAN DE CONTINGENCIA </t>
  </si>
  <si>
    <t xml:space="preserve">Apropiación por uso del poder de bienes almacenados en la bodega de almacen general  para beneficio privado de servidores / contratistas que desvía  la gestión de lo público </t>
  </si>
  <si>
    <t>FECHA DE ACTUALIZACIÓN:  Enero 2026</t>
  </si>
  <si>
    <t>Planilla ingreso bodega Enero.pdf
Planilla ingreso bodega febrero.pdf
Planilla control Marzo.pdf</t>
  </si>
  <si>
    <t>Para el mes de enero, se evidencia el ingreso de 7 proveedores, con el registro completo de sus respectivos datos: nombres, número de documento, firma, fecha de ingreso, fecha de salida y objeto del ingreso.
Durante el mes de febrero, el registro de ingresos aumenta a 10 personas.
Finalmente, en el mes de marzo se registran 22 nuevos ingresos.</t>
  </si>
  <si>
    <t>Para el personal que trabaja en la bodega se dispone de claves personales que activan o desactivan la alarma que se encuentra vinculada a la central de monitoreo de la empresa de seguridad.
Por otra parte, se cuenta con una planilla "Control de ingreso y salida de la bodega de almacén general", la cual debe ser diligenciada en el momento que el encargado de la bodega autoriza el ingreso de personal requerido para la verificación técnica de los bienes adquiridos de acuerdo con el contrato correspondiente, o salida y entrega de bienes.</t>
  </si>
  <si>
    <t>Diario</t>
  </si>
  <si>
    <r>
      <t>Ingreso de personal no autorizado a la bodega</t>
    </r>
    <r>
      <rPr>
        <strike/>
        <sz val="12"/>
        <rFont val="Calibri"/>
        <family val="2"/>
      </rPr>
      <t xml:space="preserve"> </t>
    </r>
  </si>
  <si>
    <t>Resultado Indicador</t>
  </si>
  <si>
    <t>Control efectivo</t>
  </si>
  <si>
    <t>Monitoreo Primer trimestre 2026</t>
  </si>
  <si>
    <t>Nombre de Evidencia
Monitoreo Primer trimestre 2026</t>
  </si>
  <si>
    <t>Indicador de casos de perdida de elementos en la bodega con  registro cada tres meses
Enero 100%
Abril 100%</t>
  </si>
  <si>
    <t xml:space="preserve">Se evidencia ejecución de las actividades definidas para el control del riesgo.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</si>
</sst>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rgb="FF000000"/>
      <name val="Calibri"/>
      <family val="2"/>
      <charset val="1"/>
    </font>
    <font>
      <sz val="11"/>
      <color theme="1"/>
      <name val="Calibri"/>
      <family val="2"/>
      <scheme val="minor"/>
    </font>
    <font>
      <sz val="10"/>
      <name val="Calibri"/>
      <family val="2"/>
      <charset val="1"/>
    </font>
    <font>
      <b/>
      <sz val="11"/>
      <color rgb="FF000000"/>
      <name val="Calibri"/>
      <family val="2"/>
      <charset val="1"/>
    </font>
    <font>
      <sz val="11"/>
      <color rgb="FF000000"/>
      <name val="Calibri"/>
      <family val="2"/>
      <charset val="1"/>
    </font>
    <font>
      <sz val="14"/>
      <name val="Calibri"/>
      <family val="2"/>
    </font>
    <font>
      <sz val="10"/>
      <color theme="0"/>
      <name val="Calibri"/>
      <family val="2"/>
      <charset val="1"/>
    </font>
    <font>
      <b/>
      <sz val="18"/>
      <name val="Calibri"/>
      <family val="2"/>
    </font>
    <font>
      <b/>
      <sz val="12"/>
      <name val="Calibri"/>
      <family val="2"/>
    </font>
    <font>
      <sz val="12"/>
      <name val="Calibri"/>
      <family val="2"/>
    </font>
    <font>
      <strike/>
      <sz val="12"/>
      <name val="Calibri"/>
      <family val="2"/>
    </font>
    <font>
      <sz val="12"/>
      <color rgb="FF000000"/>
      <name val="Calibri"/>
      <family val="2"/>
    </font>
    <font>
      <sz val="11"/>
      <name val="Calibri"/>
      <family val="2"/>
    </font>
    <font>
      <sz val="11"/>
      <color theme="1"/>
      <name val="Arial"/>
      <family val="2"/>
    </font>
    <font>
      <b/>
      <sz val="14"/>
      <color theme="1"/>
      <name val="Arial"/>
      <family val="2"/>
    </font>
    <font>
      <sz val="10"/>
      <color theme="1"/>
      <name val="Arial"/>
      <family val="2"/>
    </font>
    <font>
      <b/>
      <sz val="11"/>
      <name val="Calibri"/>
      <family val="2"/>
      <scheme val="minor"/>
    </font>
    <font>
      <b/>
      <sz val="9"/>
      <name val="Calibri"/>
      <family val="2"/>
      <scheme val="minor"/>
    </font>
    <font>
      <b/>
      <sz val="8"/>
      <color theme="1"/>
      <name val="Arial"/>
      <family val="2"/>
    </font>
    <font>
      <b/>
      <sz val="10"/>
      <name val="Calibri"/>
      <family val="2"/>
      <scheme val="minor"/>
    </font>
    <font>
      <sz val="12"/>
      <color theme="1"/>
      <name val="Calibri"/>
      <family val="2"/>
    </font>
    <font>
      <b/>
      <sz val="10"/>
      <color theme="1"/>
      <name val="Arial"/>
      <family val="2"/>
    </font>
  </fonts>
  <fills count="13">
    <fill>
      <patternFill patternType="none"/>
    </fill>
    <fill>
      <patternFill patternType="gray125"/>
    </fill>
    <fill>
      <patternFill patternType="solid">
        <fgColor rgb="FFFFFFFF"/>
        <bgColor rgb="FFFBE5D6"/>
      </patternFill>
    </fill>
    <fill>
      <patternFill patternType="solid">
        <fgColor rgb="FFBFBFBF"/>
        <bgColor rgb="FFCCCCFF"/>
      </patternFill>
    </fill>
    <fill>
      <patternFill patternType="solid">
        <fgColor rgb="FFFBE5D6"/>
        <bgColor rgb="FFFFFFFF"/>
      </patternFill>
    </fill>
    <fill>
      <patternFill patternType="solid">
        <fgColor theme="0"/>
        <bgColor indexed="64"/>
      </patternFill>
    </fill>
    <fill>
      <patternFill patternType="solid">
        <fgColor theme="0"/>
        <bgColor rgb="FFFBE5D6"/>
      </patternFill>
    </fill>
    <fill>
      <patternFill patternType="solid">
        <fgColor theme="0" tint="-0.249977111117893"/>
        <bgColor rgb="FFCCCCFF"/>
      </patternFill>
    </fill>
    <fill>
      <patternFill patternType="solid">
        <fgColor theme="5" tint="0.39997558519241921"/>
        <bgColor indexed="64"/>
      </patternFill>
    </fill>
    <fill>
      <patternFill patternType="solid">
        <fgColor theme="4" tint="0.79998168889431442"/>
        <bgColor indexed="64"/>
      </patternFill>
    </fill>
    <fill>
      <patternFill patternType="solid">
        <fgColor rgb="FFFBD4B4"/>
        <bgColor rgb="FFFBD4B4"/>
      </patternFill>
    </fill>
    <fill>
      <patternFill patternType="solid">
        <fgColor theme="0" tint="-0.249977111117893"/>
        <bgColor indexed="64"/>
      </patternFill>
    </fill>
    <fill>
      <patternFill patternType="solid">
        <fgColor rgb="FFFBD4B4"/>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4" fillId="0" borderId="0"/>
    <xf numFmtId="0" fontId="13" fillId="0" borderId="0"/>
    <xf numFmtId="0" fontId="1" fillId="0" borderId="0"/>
  </cellStyleXfs>
  <cellXfs count="47">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vertical="center"/>
    </xf>
    <xf numFmtId="0" fontId="2" fillId="2" borderId="0" xfId="0" applyFont="1" applyFill="1"/>
    <xf numFmtId="0" fontId="3" fillId="0" borderId="0" xfId="0" applyFont="1"/>
    <xf numFmtId="0" fontId="0" fillId="0" borderId="0" xfId="0" applyAlignment="1">
      <alignment wrapText="1"/>
    </xf>
    <xf numFmtId="0" fontId="3" fillId="0" borderId="0" xfId="0" applyFont="1" applyAlignment="1">
      <alignment vertical="center" wrapText="1"/>
    </xf>
    <xf numFmtId="0" fontId="3" fillId="0" borderId="0" xfId="0" applyFont="1" applyAlignment="1">
      <alignment wrapText="1"/>
    </xf>
    <xf numFmtId="0" fontId="6" fillId="0" borderId="0" xfId="0" applyFont="1"/>
    <xf numFmtId="0" fontId="2" fillId="0" borderId="0" xfId="0" applyFont="1" applyAlignment="1">
      <alignment wrapText="1"/>
    </xf>
    <xf numFmtId="0" fontId="2" fillId="5" borderId="0" xfId="0" applyFont="1" applyFill="1" applyAlignment="1">
      <alignment horizontal="center" vertical="center"/>
    </xf>
    <xf numFmtId="0" fontId="7" fillId="0" borderId="0" xfId="0" applyFont="1"/>
    <xf numFmtId="0" fontId="13" fillId="0" borderId="0" xfId="2"/>
    <xf numFmtId="0" fontId="13" fillId="9" borderId="1" xfId="2" applyFill="1" applyBorder="1" applyAlignment="1">
      <alignment horizontal="center"/>
    </xf>
    <xf numFmtId="0" fontId="17" fillId="11" borderId="1" xfId="3" applyFont="1" applyFill="1" applyBorder="1" applyAlignment="1">
      <alignment horizontal="center" vertical="center" wrapText="1"/>
    </xf>
    <xf numFmtId="0" fontId="19" fillId="11" borderId="1" xfId="3" applyFont="1" applyFill="1" applyBorder="1" applyAlignment="1">
      <alignment horizontal="center" vertical="center" wrapText="1"/>
    </xf>
    <xf numFmtId="0" fontId="16" fillId="11" borderId="1" xfId="3" applyFont="1" applyFill="1" applyBorder="1" applyAlignment="1">
      <alignment horizontal="center" vertical="center" wrapText="1"/>
    </xf>
    <xf numFmtId="0" fontId="9"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5" fillId="0" borderId="1" xfId="2" applyFont="1" applyBorder="1" applyAlignment="1">
      <alignment horizontal="left" vertical="top"/>
    </xf>
    <xf numFmtId="0" fontId="14" fillId="9" borderId="1" xfId="2" applyFont="1" applyFill="1" applyBorder="1" applyAlignment="1">
      <alignment horizontal="center"/>
    </xf>
    <xf numFmtId="0" fontId="9" fillId="2" borderId="1" xfId="0" applyFont="1" applyFill="1" applyBorder="1" applyAlignment="1">
      <alignment horizontal="center" vertical="center"/>
    </xf>
    <xf numFmtId="0" fontId="20" fillId="5"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1" fontId="13"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9" fillId="6"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9" fillId="6" borderId="1" xfId="0" applyFont="1" applyFill="1" applyBorder="1" applyAlignment="1">
      <alignment horizontal="center" vertical="center"/>
    </xf>
    <xf numFmtId="0" fontId="11" fillId="0" borderId="1" xfId="0" applyFont="1" applyBorder="1" applyAlignment="1">
      <alignment horizontal="center" vertical="center" wrapText="1"/>
    </xf>
    <xf numFmtId="0" fontId="9" fillId="6" borderId="1" xfId="1" applyFont="1" applyFill="1" applyBorder="1" applyAlignment="1">
      <alignment horizontal="center" vertical="center" wrapText="1"/>
    </xf>
    <xf numFmtId="0" fontId="9" fillId="5" borderId="1" xfId="1" applyFont="1" applyFill="1" applyBorder="1" applyAlignment="1">
      <alignment horizontal="center" vertical="center" wrapText="1"/>
    </xf>
    <xf numFmtId="0" fontId="9" fillId="4" borderId="1" xfId="0" applyFont="1" applyFill="1" applyBorder="1" applyAlignment="1">
      <alignment horizontal="center" vertical="center" wrapText="1"/>
    </xf>
    <xf numFmtId="0" fontId="2" fillId="2" borderId="0" xfId="0" applyFont="1" applyFill="1" applyAlignment="1">
      <alignment horizontal="center" vertical="center"/>
    </xf>
    <xf numFmtId="0" fontId="0" fillId="0" borderId="0" xfId="0" applyAlignment="1">
      <alignment horizontal="center"/>
    </xf>
    <xf numFmtId="0" fontId="0" fillId="0" borderId="0" xfId="0" applyAlignment="1">
      <alignment horizontal="center" vertical="center"/>
    </xf>
    <xf numFmtId="0" fontId="17" fillId="8" borderId="1" xfId="0" applyFont="1" applyFill="1" applyBorder="1" applyAlignment="1">
      <alignment horizontal="center" vertical="center" wrapText="1"/>
    </xf>
    <xf numFmtId="0" fontId="18" fillId="10"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21" fillId="12" borderId="1" xfId="0" applyFont="1" applyFill="1" applyBorder="1" applyAlignment="1">
      <alignment horizontal="center" vertical="center" wrapText="1"/>
    </xf>
    <xf numFmtId="0" fontId="9" fillId="0" borderId="1" xfId="0" applyFont="1" applyFill="1" applyBorder="1" applyAlignment="1">
      <alignment horizontal="center" vertical="center" wrapText="1"/>
    </xf>
  </cellXfs>
  <cellStyles count="4">
    <cellStyle name="Normal" xfId="0" builtinId="0"/>
    <cellStyle name="Normal 2" xfId="3" xr:uid="{00000000-0005-0000-0000-000001000000}"/>
    <cellStyle name="Normal 2 2 2" xfId="2" xr:uid="{00000000-0005-0000-0000-000002000000}"/>
    <cellStyle name="TableStyleLight1" xfId="1" xr:uid="{00000000-0005-0000-0000-000003000000}"/>
  </cellStyles>
  <dxfs count="9">
    <dxf>
      <font>
        <sz val="11"/>
        <color rgb="FF000000"/>
        <name val="Calibri"/>
      </font>
      <fill>
        <patternFill>
          <bgColor rgb="FFFF0000"/>
        </patternFill>
      </fill>
    </dxf>
    <dxf>
      <font>
        <sz val="11"/>
        <color rgb="FF000000"/>
        <name val="Calibri"/>
      </font>
      <fill>
        <patternFill>
          <bgColor rgb="FF00B050"/>
        </patternFill>
      </fill>
    </dxf>
    <dxf>
      <font>
        <sz val="11"/>
        <color rgb="FF000000"/>
        <name val="Calibri"/>
      </font>
      <fill>
        <patternFill>
          <bgColor rgb="FFFFFF00"/>
        </patternFill>
      </fill>
    </dxf>
    <dxf>
      <font>
        <sz val="11"/>
        <color rgb="FF000000"/>
        <name val="Calibri"/>
      </font>
      <fill>
        <patternFill>
          <bgColor rgb="FFED7D31"/>
        </patternFill>
      </fill>
    </dxf>
    <dxf>
      <font>
        <sz val="11"/>
        <color rgb="FF000000"/>
        <name val="Calibri"/>
      </font>
      <fill>
        <patternFill>
          <bgColor rgb="FFFF0000"/>
        </patternFill>
      </fill>
    </dxf>
    <dxf>
      <font>
        <sz val="11"/>
        <color rgb="FF000000"/>
        <name val="Calibri"/>
      </font>
      <fill>
        <patternFill>
          <bgColor rgb="FFED7D31"/>
        </patternFill>
      </fill>
    </dxf>
    <dxf>
      <font>
        <sz val="11"/>
        <color rgb="FF000000"/>
        <name val="Calibri"/>
      </font>
      <fill>
        <patternFill>
          <bgColor rgb="FFFFFF00"/>
        </patternFill>
      </fill>
    </dxf>
    <dxf>
      <font>
        <sz val="11"/>
        <color rgb="FF000000"/>
        <name val="Calibri"/>
      </font>
      <fill>
        <patternFill>
          <bgColor rgb="FF00B050"/>
        </patternFill>
      </fill>
    </dxf>
    <dxf>
      <font>
        <color rgb="FF9C0006"/>
      </font>
      <fill>
        <patternFill patternType="solid">
          <fgColor rgb="FFFFC7CE"/>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BE5D6"/>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ED7D31"/>
      <rgbColor rgb="FF666699"/>
      <rgbColor rgb="FF969696"/>
      <rgbColor rgb="FF003366"/>
      <rgbColor rgb="FF00B050"/>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95250</xdr:colOff>
      <xdr:row>1</xdr:row>
      <xdr:rowOff>142875</xdr:rowOff>
    </xdr:from>
    <xdr:to>
      <xdr:col>15</xdr:col>
      <xdr:colOff>438150</xdr:colOff>
      <xdr:row>22</xdr:row>
      <xdr:rowOff>97858</xdr:rowOff>
    </xdr:to>
    <xdr:pic>
      <xdr:nvPicPr>
        <xdr:cNvPr id="2" name="Imagen 1">
          <a:extLst>
            <a:ext uri="{FF2B5EF4-FFF2-40B4-BE49-F238E27FC236}">
              <a16:creationId xmlns:a16="http://schemas.microsoft.com/office/drawing/2014/main" id="{E522D767-8512-4860-B300-87D1ED2DFA55}"/>
            </a:ext>
          </a:extLst>
        </xdr:cNvPr>
        <xdr:cNvPicPr>
          <a:picLocks noChangeAspect="1"/>
        </xdr:cNvPicPr>
      </xdr:nvPicPr>
      <xdr:blipFill>
        <a:blip xmlns:r="http://schemas.openxmlformats.org/officeDocument/2006/relationships" r:embed="rId1"/>
        <a:stretch>
          <a:fillRect/>
        </a:stretch>
      </xdr:blipFill>
      <xdr:spPr>
        <a:xfrm>
          <a:off x="7715250" y="371475"/>
          <a:ext cx="4152900" cy="3755458"/>
        </a:xfrm>
        <a:prstGeom prst="rect">
          <a:avLst/>
        </a:prstGeom>
      </xdr:spPr>
    </xdr:pic>
    <xdr:clientData/>
  </xdr:twoCellAnchor>
  <xdr:twoCellAnchor editAs="oneCell">
    <xdr:from>
      <xdr:col>8</xdr:col>
      <xdr:colOff>695325</xdr:colOff>
      <xdr:row>2</xdr:row>
      <xdr:rowOff>171450</xdr:rowOff>
    </xdr:from>
    <xdr:to>
      <xdr:col>10</xdr:col>
      <xdr:colOff>207735</xdr:colOff>
      <xdr:row>19</xdr:row>
      <xdr:rowOff>161429</xdr:rowOff>
    </xdr:to>
    <xdr:pic>
      <xdr:nvPicPr>
        <xdr:cNvPr id="3" name="Imagen 2">
          <a:extLst>
            <a:ext uri="{FF2B5EF4-FFF2-40B4-BE49-F238E27FC236}">
              <a16:creationId xmlns:a16="http://schemas.microsoft.com/office/drawing/2014/main" id="{08EA3E72-20CF-49A9-9D9B-5BB84050A418}"/>
            </a:ext>
          </a:extLst>
        </xdr:cNvPr>
        <xdr:cNvPicPr>
          <a:picLocks noChangeAspect="1"/>
        </xdr:cNvPicPr>
      </xdr:nvPicPr>
      <xdr:blipFill>
        <a:blip xmlns:r="http://schemas.openxmlformats.org/officeDocument/2006/relationships" r:embed="rId2"/>
        <a:stretch>
          <a:fillRect/>
        </a:stretch>
      </xdr:blipFill>
      <xdr:spPr>
        <a:xfrm>
          <a:off x="6791325" y="581025"/>
          <a:ext cx="1036410" cy="30665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li/Documents/IDRD%202021/RIESGOS%20DE%20CORRUPCI&#211;N/MR%20Instrumentos%20financiacion%20V1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estro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row r="1">
          <cell r="B1" t="str">
            <v>SI</v>
          </cell>
        </row>
        <row r="2">
          <cell r="B2" t="str">
            <v>NO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ML10"/>
  <sheetViews>
    <sheetView showGridLines="0" tabSelected="1" topLeftCell="AU1" zoomScale="70" zoomScaleNormal="70" workbookViewId="0">
      <selection activeCell="BC5" sqref="BC5"/>
    </sheetView>
  </sheetViews>
  <sheetFormatPr baseColWidth="10" defaultColWidth="9.140625" defaultRowHeight="15" x14ac:dyDescent="0.25"/>
  <cols>
    <col min="1" max="1" width="26.85546875" style="1" customWidth="1"/>
    <col min="2" max="2" width="11.42578125" style="2" customWidth="1"/>
    <col min="3" max="3" width="27.7109375" style="1" customWidth="1"/>
    <col min="4" max="4" width="22.42578125" style="1" customWidth="1"/>
    <col min="5" max="5" width="16.140625" style="1" customWidth="1"/>
    <col min="6" max="6" width="23.28515625" style="1" customWidth="1"/>
    <col min="7" max="8" width="30.7109375" style="1"/>
    <col min="9" max="9" width="26.5703125" style="1" customWidth="1"/>
    <col min="10" max="10" width="28.42578125" style="1" customWidth="1"/>
    <col min="11" max="11" width="34.7109375" style="1" customWidth="1"/>
    <col min="12" max="12" width="34.7109375" style="1" hidden="1" customWidth="1"/>
    <col min="13" max="13" width="16.42578125" style="1" customWidth="1"/>
    <col min="14" max="14" width="31.7109375" style="1" customWidth="1"/>
    <col min="15" max="15" width="41.85546875" style="1" customWidth="1"/>
    <col min="16" max="16" width="25.28515625" style="1" customWidth="1"/>
    <col min="17" max="17" width="29.140625" style="1" customWidth="1"/>
    <col min="18" max="18" width="41.85546875" style="1" customWidth="1"/>
    <col min="19" max="19" width="75.7109375" style="1" customWidth="1"/>
    <col min="20" max="20" width="30.7109375" style="1"/>
    <col min="21" max="21" width="32.140625" style="1" customWidth="1"/>
    <col min="22" max="22" width="35.85546875" style="1" customWidth="1"/>
    <col min="23" max="23" width="29.140625" style="1" customWidth="1"/>
    <col min="24" max="24" width="20.140625" style="3" customWidth="1"/>
    <col min="25" max="25" width="19.140625" style="3" customWidth="1"/>
    <col min="26" max="26" width="17.140625" style="3" customWidth="1"/>
    <col min="27" max="27" width="15.7109375" style="3"/>
    <col min="28" max="28" width="18.42578125" style="3" customWidth="1"/>
    <col min="29" max="29" width="22.28515625" style="3" customWidth="1"/>
    <col min="30" max="30" width="16" style="12" customWidth="1"/>
    <col min="31" max="31" width="21.140625" style="3" customWidth="1"/>
    <col min="32" max="32" width="22" style="3" customWidth="1"/>
    <col min="33" max="33" width="21.7109375" style="3" customWidth="1"/>
    <col min="34" max="34" width="24" style="3" customWidth="1"/>
    <col min="35" max="35" width="21" style="3" customWidth="1"/>
    <col min="36" max="36" width="18.28515625" style="3" customWidth="1"/>
    <col min="37" max="37" width="16.140625" style="3" customWidth="1"/>
    <col min="38" max="38" width="19" style="1" customWidth="1"/>
    <col min="39" max="39" width="18" style="1" customWidth="1"/>
    <col min="40" max="40" width="15.7109375" style="1"/>
    <col min="41" max="41" width="19.5703125" style="1" customWidth="1"/>
    <col min="42" max="42" width="21" style="1" customWidth="1"/>
    <col min="43" max="44" width="15.7109375" style="1"/>
    <col min="45" max="45" width="30.85546875" style="4"/>
    <col min="46" max="47" width="30.85546875" style="1"/>
    <col min="48" max="48" width="62.28515625" style="1" customWidth="1"/>
    <col min="49" max="49" width="30.85546875" style="5"/>
    <col min="50" max="50" width="47.42578125" style="5" customWidth="1"/>
    <col min="51" max="51" width="25.140625" style="5" customWidth="1"/>
    <col min="52" max="52" width="23.42578125" style="5" customWidth="1"/>
    <col min="53" max="98" width="11.42578125" style="5"/>
    <col min="99" max="1024" width="11.42578125" style="1"/>
    <col min="1025" max="1027" width="11.42578125"/>
  </cols>
  <sheetData>
    <row r="2" spans="1:98 1025:1026" ht="23.25" x14ac:dyDescent="0.35">
      <c r="A2" s="13" t="s">
        <v>196</v>
      </c>
    </row>
    <row r="4" spans="1:98 1025:1026" s="38" customFormat="1" ht="159.75" customHeight="1" x14ac:dyDescent="0.25">
      <c r="A4" s="22" t="s">
        <v>0</v>
      </c>
      <c r="B4" s="22"/>
      <c r="C4" s="21" t="s">
        <v>1</v>
      </c>
      <c r="D4" s="21" t="s">
        <v>2</v>
      </c>
      <c r="E4" s="21" t="s">
        <v>3</v>
      </c>
      <c r="F4" s="21" t="s">
        <v>4</v>
      </c>
      <c r="G4" s="16" t="s">
        <v>188</v>
      </c>
      <c r="H4" s="16" t="s">
        <v>189</v>
      </c>
      <c r="I4" s="16" t="s">
        <v>190</v>
      </c>
      <c r="J4" s="16" t="s">
        <v>5</v>
      </c>
      <c r="K4" s="41" t="s">
        <v>156</v>
      </c>
      <c r="L4" s="42" t="s">
        <v>179</v>
      </c>
      <c r="M4" s="21" t="s">
        <v>7</v>
      </c>
      <c r="N4" s="21" t="s">
        <v>8</v>
      </c>
      <c r="O4" s="21" t="s">
        <v>9</v>
      </c>
      <c r="P4" s="21" t="s">
        <v>10</v>
      </c>
      <c r="Q4" s="17" t="s">
        <v>11</v>
      </c>
      <c r="R4" s="17" t="s">
        <v>191</v>
      </c>
      <c r="S4" s="17" t="s">
        <v>192</v>
      </c>
      <c r="T4" s="17" t="s">
        <v>193</v>
      </c>
      <c r="U4" s="17" t="s">
        <v>12</v>
      </c>
      <c r="V4" s="45" t="s">
        <v>204</v>
      </c>
      <c r="W4" s="45" t="s">
        <v>205</v>
      </c>
      <c r="X4" s="21" t="s">
        <v>13</v>
      </c>
      <c r="Y4" s="21" t="s">
        <v>14</v>
      </c>
      <c r="Z4" s="21" t="s">
        <v>15</v>
      </c>
      <c r="AA4" s="21" t="s">
        <v>16</v>
      </c>
      <c r="AB4" s="21" t="s">
        <v>17</v>
      </c>
      <c r="AC4" s="21" t="s">
        <v>18</v>
      </c>
      <c r="AD4" s="43" t="s">
        <v>19</v>
      </c>
      <c r="AE4" s="21" t="s">
        <v>20</v>
      </c>
      <c r="AF4" s="21" t="s">
        <v>21</v>
      </c>
      <c r="AG4" s="21" t="s">
        <v>22</v>
      </c>
      <c r="AH4" s="21" t="s">
        <v>23</v>
      </c>
      <c r="AI4" s="21" t="s">
        <v>24</v>
      </c>
      <c r="AJ4" s="21" t="s">
        <v>25</v>
      </c>
      <c r="AK4" s="21" t="s">
        <v>26</v>
      </c>
      <c r="AL4" s="21" t="s">
        <v>27</v>
      </c>
      <c r="AM4" s="21" t="s">
        <v>28</v>
      </c>
      <c r="AN4" s="21" t="s">
        <v>29</v>
      </c>
      <c r="AO4" s="21" t="s">
        <v>30</v>
      </c>
      <c r="AP4" s="21" t="s">
        <v>6</v>
      </c>
      <c r="AQ4" s="21" t="s">
        <v>31</v>
      </c>
      <c r="AR4" s="21" t="s">
        <v>32</v>
      </c>
      <c r="AS4" s="18" t="s">
        <v>187</v>
      </c>
      <c r="AT4" s="21" t="s">
        <v>33</v>
      </c>
      <c r="AU4" s="21" t="s">
        <v>34</v>
      </c>
      <c r="AV4" s="21" t="s">
        <v>35</v>
      </c>
      <c r="AW4" s="21" t="s">
        <v>36</v>
      </c>
      <c r="AX4" s="44" t="s">
        <v>194</v>
      </c>
      <c r="AY4" s="44" t="s">
        <v>202</v>
      </c>
      <c r="AZ4" s="44" t="s">
        <v>203</v>
      </c>
      <c r="AMK4" s="39"/>
      <c r="AML4" s="39"/>
    </row>
    <row r="5" spans="1:98 1025:1026" s="3" customFormat="1" ht="273" customHeight="1" x14ac:dyDescent="0.25">
      <c r="A5" s="23" t="s">
        <v>37</v>
      </c>
      <c r="B5" s="23"/>
      <c r="C5" s="20" t="s">
        <v>38</v>
      </c>
      <c r="D5" s="19" t="s">
        <v>39</v>
      </c>
      <c r="E5" s="26" t="s">
        <v>40</v>
      </c>
      <c r="F5" s="20" t="s">
        <v>41</v>
      </c>
      <c r="G5" s="19" t="s">
        <v>201</v>
      </c>
      <c r="H5" s="27" t="s">
        <v>195</v>
      </c>
      <c r="I5" s="19" t="s">
        <v>186</v>
      </c>
      <c r="J5" s="20" t="s">
        <v>42</v>
      </c>
      <c r="K5" s="28" t="str">
        <f>IF(L5&lt;6,"Moderado (3)",IF(L5&lt;12,"Mayor (4)","Catastrófico (5)"))</f>
        <v>Moderado (3)</v>
      </c>
      <c r="L5" s="29">
        <f>COUNTIF('Criterios impacto 1'!H2:H20,"SI")</f>
        <v>4</v>
      </c>
      <c r="M5" s="30" t="str">
        <f>VLOOKUP(CONCATENATE(J5,K5),Parámetros!$A$56:$B$80,2,0)</f>
        <v>Moderado (3)</v>
      </c>
      <c r="N5" s="19" t="s">
        <v>44</v>
      </c>
      <c r="O5" s="19" t="s">
        <v>181</v>
      </c>
      <c r="P5" s="20" t="s">
        <v>180</v>
      </c>
      <c r="Q5" s="31" t="s">
        <v>200</v>
      </c>
      <c r="R5" s="31" t="s">
        <v>153</v>
      </c>
      <c r="S5" s="32" t="s">
        <v>199</v>
      </c>
      <c r="T5" s="20" t="s">
        <v>154</v>
      </c>
      <c r="U5" s="20" t="s">
        <v>182</v>
      </c>
      <c r="V5" s="20" t="s">
        <v>198</v>
      </c>
      <c r="W5" s="20" t="s">
        <v>197</v>
      </c>
      <c r="X5" s="26">
        <v>15</v>
      </c>
      <c r="Y5" s="26">
        <v>15</v>
      </c>
      <c r="Z5" s="26">
        <v>15</v>
      </c>
      <c r="AA5" s="26">
        <v>15</v>
      </c>
      <c r="AB5" s="26">
        <v>15</v>
      </c>
      <c r="AC5" s="26">
        <v>15</v>
      </c>
      <c r="AD5" s="33">
        <v>10</v>
      </c>
      <c r="AE5" s="19">
        <f>SUM(X5:AD5)</f>
        <v>100</v>
      </c>
      <c r="AF5" s="19" t="s">
        <v>46</v>
      </c>
      <c r="AG5" s="19" t="s">
        <v>46</v>
      </c>
      <c r="AH5" s="19" t="s">
        <v>46</v>
      </c>
      <c r="AI5" s="19">
        <v>100</v>
      </c>
      <c r="AJ5" s="19" t="s">
        <v>46</v>
      </c>
      <c r="AK5" s="19" t="s">
        <v>47</v>
      </c>
      <c r="AL5" s="19" t="s">
        <v>48</v>
      </c>
      <c r="AM5" s="19">
        <f>VLOOKUP(CONCATENATE(AJ5,AK5,AL5),Parámetros!$A$13:$B$24,2,0)</f>
        <v>2</v>
      </c>
      <c r="AN5" s="19">
        <f>VLOOKUP(CONCATENATE(AJ5,AK5,AL5),Parámetros!$A$27:$B$38,2,0)</f>
        <v>0</v>
      </c>
      <c r="AO5" s="34" t="s">
        <v>42</v>
      </c>
      <c r="AP5" s="34" t="s">
        <v>79</v>
      </c>
      <c r="AQ5" s="30" t="str">
        <f>VLOOKUP(CONCATENATE(AO5,AP5),Parámetros!$A$56:$B$80,2,0)</f>
        <v>Moderado (3)</v>
      </c>
      <c r="AR5" s="19" t="s">
        <v>49</v>
      </c>
      <c r="AS5" s="35" t="s">
        <v>183</v>
      </c>
      <c r="AT5" s="20" t="s">
        <v>45</v>
      </c>
      <c r="AU5" s="19">
        <v>2026</v>
      </c>
      <c r="AV5" s="36" t="s">
        <v>184</v>
      </c>
      <c r="AW5" s="20" t="s">
        <v>155</v>
      </c>
      <c r="AX5" s="37" t="s">
        <v>185</v>
      </c>
      <c r="AY5" s="46" t="s">
        <v>206</v>
      </c>
      <c r="AZ5" s="46" t="s">
        <v>207</v>
      </c>
      <c r="BA5" s="38"/>
      <c r="BB5" s="38"/>
      <c r="BC5" s="38"/>
      <c r="BD5" s="38"/>
      <c r="BE5" s="38"/>
      <c r="BF5" s="38"/>
      <c r="BG5" s="38"/>
      <c r="BH5" s="38"/>
      <c r="BI5" s="38"/>
      <c r="BJ5" s="38"/>
      <c r="BK5" s="38"/>
      <c r="BL5" s="38"/>
      <c r="BM5" s="38"/>
      <c r="BN5" s="38"/>
      <c r="BO5" s="38"/>
      <c r="BP5" s="38"/>
      <c r="BQ5" s="38"/>
      <c r="BR5" s="38"/>
      <c r="BS5" s="38"/>
      <c r="BT5" s="38"/>
      <c r="BU5" s="38"/>
      <c r="BV5" s="38"/>
      <c r="BW5" s="38"/>
      <c r="BX5" s="38"/>
      <c r="BY5" s="38"/>
      <c r="BZ5" s="38"/>
      <c r="CA5" s="38"/>
      <c r="CB5" s="38"/>
      <c r="CC5" s="38"/>
      <c r="CD5" s="38"/>
      <c r="CE5" s="38"/>
      <c r="CF5" s="38"/>
      <c r="CG5" s="38"/>
      <c r="CH5" s="38"/>
      <c r="CI5" s="38"/>
      <c r="CJ5" s="38"/>
      <c r="CK5" s="38"/>
      <c r="CL5" s="38"/>
      <c r="CM5" s="38"/>
      <c r="CN5" s="38"/>
      <c r="CO5" s="38"/>
      <c r="CP5" s="38"/>
      <c r="CQ5" s="38"/>
      <c r="CR5" s="38"/>
      <c r="CS5" s="38"/>
      <c r="CT5" s="38"/>
      <c r="AMK5" s="40"/>
      <c r="AML5" s="40"/>
    </row>
    <row r="6" spans="1:98 1025:1026" x14ac:dyDescent="0.25">
      <c r="AV6" s="11"/>
    </row>
    <row r="7" spans="1:98 1025:1026" x14ac:dyDescent="0.25">
      <c r="S7" s="10"/>
    </row>
    <row r="8" spans="1:98 1025:1026" x14ac:dyDescent="0.25">
      <c r="S8" s="10" t="s">
        <v>151</v>
      </c>
    </row>
    <row r="9" spans="1:98 1025:1026" x14ac:dyDescent="0.25">
      <c r="S9" s="10"/>
    </row>
    <row r="10" spans="1:98 1025:1026" x14ac:dyDescent="0.25">
      <c r="S10" s="10" t="s">
        <v>152</v>
      </c>
    </row>
  </sheetData>
  <mergeCells count="2">
    <mergeCell ref="A4:B4"/>
    <mergeCell ref="A5:B5"/>
  </mergeCells>
  <conditionalFormatting sqref="L5">
    <cfRule type="containsText" dxfId="8" priority="1" operator="containsText" text="❌">
      <formula>NOT(ISERROR(SEARCH(("❌"),(L5))))</formula>
    </cfRule>
  </conditionalFormatting>
  <conditionalFormatting sqref="M5">
    <cfRule type="expression" dxfId="7" priority="5">
      <formula>NOT(ISERROR(SEARCH("Bajo",M5)))</formula>
    </cfRule>
    <cfRule type="expression" dxfId="6" priority="6">
      <formula>NOT(ISERROR(SEARCH("Moderado",M5)))</formula>
    </cfRule>
    <cfRule type="expression" dxfId="5" priority="7">
      <formula>NOT(ISERROR(SEARCH("Alto",M5)))</formula>
    </cfRule>
    <cfRule type="expression" dxfId="4" priority="8">
      <formula>NOT(ISERROR(SEARCH("Extremo",M5)))</formula>
    </cfRule>
  </conditionalFormatting>
  <conditionalFormatting sqref="AQ5">
    <cfRule type="expression" dxfId="3" priority="9">
      <formula>NOT(ISERROR(SEARCH("Alto",AQ5)))</formula>
    </cfRule>
    <cfRule type="expression" dxfId="2" priority="9">
      <formula>NOT(ISERROR(SEARCH("Moderado",AQ5)))</formula>
    </cfRule>
    <cfRule type="expression" dxfId="1" priority="9">
      <formula>NOT(ISERROR(SEARCH("Bajo",AQ5)))</formula>
    </cfRule>
    <cfRule type="expression" dxfId="0" priority="9">
      <formula>NOT(ISERROR(SEARCH("Extremo",AQ5)))</formula>
    </cfRule>
  </conditionalFormatting>
  <pageMargins left="0.70833333333333304" right="0.25972222222222202" top="0.74791666666666701" bottom="0.74791666666666701"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0"/>
  <sheetViews>
    <sheetView zoomScale="110" zoomScaleNormal="110" workbookViewId="0">
      <selection activeCell="H15" sqref="H15"/>
    </sheetView>
  </sheetViews>
  <sheetFormatPr baseColWidth="10" defaultRowHeight="14.25" x14ac:dyDescent="0.2"/>
  <cols>
    <col min="1" max="16384" width="11.42578125" style="14"/>
  </cols>
  <sheetData>
    <row r="1" spans="1:12" ht="18" x14ac:dyDescent="0.25">
      <c r="A1" s="25" t="s">
        <v>157</v>
      </c>
      <c r="B1" s="25"/>
      <c r="C1" s="25"/>
      <c r="D1" s="25"/>
      <c r="E1" s="25"/>
      <c r="F1" s="25"/>
      <c r="G1" s="25"/>
      <c r="H1" s="25"/>
    </row>
    <row r="2" spans="1:12" x14ac:dyDescent="0.2">
      <c r="A2" s="24" t="s">
        <v>158</v>
      </c>
      <c r="B2" s="24"/>
      <c r="C2" s="24"/>
      <c r="D2" s="24"/>
      <c r="E2" s="24"/>
      <c r="F2" s="24"/>
      <c r="G2" s="24"/>
      <c r="H2" s="15" t="s">
        <v>161</v>
      </c>
    </row>
    <row r="3" spans="1:12" x14ac:dyDescent="0.2">
      <c r="A3" s="24" t="s">
        <v>160</v>
      </c>
      <c r="B3" s="24"/>
      <c r="C3" s="24"/>
      <c r="D3" s="24"/>
      <c r="E3" s="24"/>
      <c r="F3" s="24"/>
      <c r="G3" s="24"/>
      <c r="H3" s="15" t="s">
        <v>159</v>
      </c>
    </row>
    <row r="4" spans="1:12" x14ac:dyDescent="0.2">
      <c r="A4" s="24" t="s">
        <v>162</v>
      </c>
      <c r="B4" s="24"/>
      <c r="C4" s="24"/>
      <c r="D4" s="24"/>
      <c r="E4" s="24"/>
      <c r="F4" s="24"/>
      <c r="G4" s="24"/>
      <c r="H4" s="15" t="s">
        <v>159</v>
      </c>
    </row>
    <row r="5" spans="1:12" x14ac:dyDescent="0.2">
      <c r="A5" s="24" t="s">
        <v>163</v>
      </c>
      <c r="B5" s="24"/>
      <c r="C5" s="24"/>
      <c r="D5" s="24"/>
      <c r="E5" s="24"/>
      <c r="F5" s="24"/>
      <c r="G5" s="24"/>
      <c r="H5" s="15" t="s">
        <v>159</v>
      </c>
    </row>
    <row r="6" spans="1:12" x14ac:dyDescent="0.2">
      <c r="A6" s="24" t="s">
        <v>164</v>
      </c>
      <c r="B6" s="24"/>
      <c r="C6" s="24"/>
      <c r="D6" s="24"/>
      <c r="E6" s="24"/>
      <c r="F6" s="24"/>
      <c r="G6" s="24"/>
      <c r="H6" s="15" t="s">
        <v>159</v>
      </c>
    </row>
    <row r="7" spans="1:12" x14ac:dyDescent="0.2">
      <c r="A7" s="24" t="s">
        <v>165</v>
      </c>
      <c r="B7" s="24"/>
      <c r="C7" s="24"/>
      <c r="D7" s="24"/>
      <c r="E7" s="24"/>
      <c r="F7" s="24"/>
      <c r="G7" s="24"/>
      <c r="H7" s="15" t="s">
        <v>159</v>
      </c>
    </row>
    <row r="8" spans="1:12" x14ac:dyDescent="0.2">
      <c r="A8" s="24" t="s">
        <v>166</v>
      </c>
      <c r="B8" s="24"/>
      <c r="C8" s="24"/>
      <c r="D8" s="24"/>
      <c r="E8" s="24"/>
      <c r="F8" s="24"/>
      <c r="G8" s="24"/>
      <c r="H8" s="15" t="s">
        <v>159</v>
      </c>
    </row>
    <row r="9" spans="1:12" x14ac:dyDescent="0.2">
      <c r="A9" s="24" t="s">
        <v>167</v>
      </c>
      <c r="B9" s="24"/>
      <c r="C9" s="24"/>
      <c r="D9" s="24"/>
      <c r="E9" s="24"/>
      <c r="F9" s="24"/>
      <c r="G9" s="24"/>
      <c r="H9" s="15" t="s">
        <v>159</v>
      </c>
    </row>
    <row r="10" spans="1:12" x14ac:dyDescent="0.2">
      <c r="A10" s="24" t="s">
        <v>168</v>
      </c>
      <c r="B10" s="24"/>
      <c r="C10" s="24"/>
      <c r="D10" s="24"/>
      <c r="E10" s="24"/>
      <c r="F10" s="24"/>
      <c r="G10" s="24"/>
      <c r="H10" s="15" t="s">
        <v>159</v>
      </c>
    </row>
    <row r="11" spans="1:12" x14ac:dyDescent="0.2">
      <c r="A11" s="24" t="s">
        <v>169</v>
      </c>
      <c r="B11" s="24"/>
      <c r="C11" s="24"/>
      <c r="D11" s="24"/>
      <c r="E11" s="24"/>
      <c r="F11" s="24"/>
      <c r="G11" s="24"/>
      <c r="H11" s="15" t="s">
        <v>159</v>
      </c>
    </row>
    <row r="12" spans="1:12" x14ac:dyDescent="0.2">
      <c r="A12" s="24" t="s">
        <v>170</v>
      </c>
      <c r="B12" s="24"/>
      <c r="C12" s="24"/>
      <c r="D12" s="24"/>
      <c r="E12" s="24"/>
      <c r="F12" s="24"/>
      <c r="G12" s="24"/>
      <c r="H12" s="15" t="s">
        <v>161</v>
      </c>
    </row>
    <row r="13" spans="1:12" x14ac:dyDescent="0.2">
      <c r="A13" s="24" t="s">
        <v>171</v>
      </c>
      <c r="B13" s="24"/>
      <c r="C13" s="24"/>
      <c r="D13" s="24"/>
      <c r="E13" s="24"/>
      <c r="F13" s="24"/>
      <c r="G13" s="24"/>
      <c r="H13" s="15" t="s">
        <v>161</v>
      </c>
      <c r="L13" s="14" t="s">
        <v>161</v>
      </c>
    </row>
    <row r="14" spans="1:12" x14ac:dyDescent="0.2">
      <c r="A14" s="24" t="s">
        <v>172</v>
      </c>
      <c r="B14" s="24"/>
      <c r="C14" s="24"/>
      <c r="D14" s="24"/>
      <c r="E14" s="24"/>
      <c r="F14" s="24"/>
      <c r="G14" s="24"/>
      <c r="H14" s="15" t="s">
        <v>161</v>
      </c>
      <c r="L14" s="14" t="s">
        <v>159</v>
      </c>
    </row>
    <row r="15" spans="1:12" x14ac:dyDescent="0.2">
      <c r="A15" s="24" t="s">
        <v>173</v>
      </c>
      <c r="B15" s="24"/>
      <c r="C15" s="24"/>
      <c r="D15" s="24"/>
      <c r="E15" s="24"/>
      <c r="F15" s="24"/>
      <c r="G15" s="24"/>
      <c r="H15" s="15" t="s">
        <v>159</v>
      </c>
    </row>
    <row r="16" spans="1:12" x14ac:dyDescent="0.2">
      <c r="A16" s="24" t="s">
        <v>174</v>
      </c>
      <c r="B16" s="24"/>
      <c r="C16" s="24"/>
      <c r="D16" s="24"/>
      <c r="E16" s="24"/>
      <c r="F16" s="24"/>
      <c r="G16" s="24"/>
      <c r="H16" s="15" t="s">
        <v>159</v>
      </c>
    </row>
    <row r="17" spans="1:8" x14ac:dyDescent="0.2">
      <c r="A17" s="24" t="s">
        <v>175</v>
      </c>
      <c r="B17" s="24"/>
      <c r="C17" s="24"/>
      <c r="D17" s="24"/>
      <c r="E17" s="24"/>
      <c r="F17" s="24"/>
      <c r="G17" s="24"/>
      <c r="H17" s="15" t="s">
        <v>159</v>
      </c>
    </row>
    <row r="18" spans="1:8" x14ac:dyDescent="0.2">
      <c r="A18" s="24" t="s">
        <v>176</v>
      </c>
      <c r="B18" s="24"/>
      <c r="C18" s="24"/>
      <c r="D18" s="24"/>
      <c r="E18" s="24"/>
      <c r="F18" s="24"/>
      <c r="G18" s="24"/>
      <c r="H18" s="15" t="s">
        <v>159</v>
      </c>
    </row>
    <row r="19" spans="1:8" x14ac:dyDescent="0.2">
      <c r="A19" s="24" t="s">
        <v>177</v>
      </c>
      <c r="B19" s="24"/>
      <c r="C19" s="24"/>
      <c r="D19" s="24"/>
      <c r="E19" s="24"/>
      <c r="F19" s="24"/>
      <c r="G19" s="24"/>
      <c r="H19" s="15" t="s">
        <v>159</v>
      </c>
    </row>
    <row r="20" spans="1:8" x14ac:dyDescent="0.2">
      <c r="A20" s="24" t="s">
        <v>178</v>
      </c>
      <c r="B20" s="24"/>
      <c r="C20" s="24"/>
      <c r="D20" s="24"/>
      <c r="E20" s="24"/>
      <c r="F20" s="24"/>
      <c r="G20" s="24"/>
      <c r="H20" s="15" t="s">
        <v>159</v>
      </c>
    </row>
  </sheetData>
  <mergeCells count="20">
    <mergeCell ref="A19:G19"/>
    <mergeCell ref="A20:G20"/>
    <mergeCell ref="A13:G13"/>
    <mergeCell ref="A14:G14"/>
    <mergeCell ref="A15:G15"/>
    <mergeCell ref="A16:G16"/>
    <mergeCell ref="A17:G17"/>
    <mergeCell ref="A18:G18"/>
    <mergeCell ref="A12:G12"/>
    <mergeCell ref="A1:H1"/>
    <mergeCell ref="A2:G2"/>
    <mergeCell ref="A3:G3"/>
    <mergeCell ref="A4:G4"/>
    <mergeCell ref="A5:G5"/>
    <mergeCell ref="A6:G6"/>
    <mergeCell ref="A7:G7"/>
    <mergeCell ref="A8:G8"/>
    <mergeCell ref="A9:G9"/>
    <mergeCell ref="A10:G10"/>
    <mergeCell ref="A11:G11"/>
  </mergeCells>
  <dataValidations count="1">
    <dataValidation type="list" allowBlank="1" showInputMessage="1" showErrorMessage="1" sqref="H2:H20" xr:uid="{00000000-0002-0000-0100-000000000000}">
      <formula1>$L$13:$L$14</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20"/>
  <sheetViews>
    <sheetView zoomScale="90" zoomScaleNormal="90" workbookViewId="0">
      <selection activeCell="B3" sqref="B3"/>
    </sheetView>
  </sheetViews>
  <sheetFormatPr baseColWidth="10" defaultColWidth="9.140625" defaultRowHeight="15" x14ac:dyDescent="0.25"/>
  <cols>
    <col min="1" max="1" width="36.7109375"/>
    <col min="2" max="2" width="14.7109375"/>
    <col min="3" max="1025" width="10.7109375"/>
  </cols>
  <sheetData>
    <row r="1" spans="1:2" ht="14.1" customHeight="1" x14ac:dyDescent="0.25">
      <c r="A1" s="6" t="s">
        <v>50</v>
      </c>
    </row>
    <row r="2" spans="1:2" ht="14.1" customHeight="1" x14ac:dyDescent="0.25">
      <c r="A2" t="s">
        <v>51</v>
      </c>
      <c r="B2" t="s">
        <v>46</v>
      </c>
    </row>
    <row r="3" spans="1:2" ht="14.1" customHeight="1" x14ac:dyDescent="0.25">
      <c r="A3" t="s">
        <v>52</v>
      </c>
      <c r="B3" t="s">
        <v>53</v>
      </c>
    </row>
    <row r="4" spans="1:2" ht="14.1" customHeight="1" x14ac:dyDescent="0.25">
      <c r="A4" t="s">
        <v>54</v>
      </c>
      <c r="B4" t="s">
        <v>55</v>
      </c>
    </row>
    <row r="5" spans="1:2" ht="14.1" customHeight="1" x14ac:dyDescent="0.25">
      <c r="A5" s="7" t="s">
        <v>56</v>
      </c>
      <c r="B5" t="s">
        <v>53</v>
      </c>
    </row>
    <row r="6" spans="1:2" ht="14.1" customHeight="1" x14ac:dyDescent="0.25">
      <c r="A6" t="s">
        <v>57</v>
      </c>
      <c r="B6" t="s">
        <v>53</v>
      </c>
    </row>
    <row r="7" spans="1:2" ht="14.1" customHeight="1" x14ac:dyDescent="0.25">
      <c r="A7" s="7" t="s">
        <v>58</v>
      </c>
      <c r="B7" t="s">
        <v>55</v>
      </c>
    </row>
    <row r="8" spans="1:2" ht="14.1" customHeight="1" x14ac:dyDescent="0.25">
      <c r="A8" t="s">
        <v>59</v>
      </c>
      <c r="B8" t="s">
        <v>55</v>
      </c>
    </row>
    <row r="9" spans="1:2" ht="14.1" customHeight="1" x14ac:dyDescent="0.25">
      <c r="A9" s="7" t="s">
        <v>60</v>
      </c>
      <c r="B9" t="s">
        <v>55</v>
      </c>
    </row>
    <row r="10" spans="1:2" ht="14.1" customHeight="1" x14ac:dyDescent="0.25">
      <c r="A10" t="s">
        <v>61</v>
      </c>
      <c r="B10" t="s">
        <v>55</v>
      </c>
    </row>
    <row r="12" spans="1:2" ht="14.1" customHeight="1" x14ac:dyDescent="0.25">
      <c r="A12" s="6" t="s">
        <v>28</v>
      </c>
    </row>
    <row r="13" spans="1:2" ht="14.1" customHeight="1" x14ac:dyDescent="0.25">
      <c r="A13" t="s">
        <v>62</v>
      </c>
      <c r="B13">
        <v>2</v>
      </c>
    </row>
    <row r="14" spans="1:2" ht="14.1" customHeight="1" x14ac:dyDescent="0.25">
      <c r="A14" t="s">
        <v>63</v>
      </c>
      <c r="B14">
        <v>2</v>
      </c>
    </row>
    <row r="15" spans="1:2" ht="14.1" customHeight="1" x14ac:dyDescent="0.25">
      <c r="A15" t="s">
        <v>64</v>
      </c>
      <c r="B15">
        <v>2</v>
      </c>
    </row>
    <row r="16" spans="1:2" ht="14.1" customHeight="1" x14ac:dyDescent="0.25">
      <c r="A16" t="s">
        <v>65</v>
      </c>
      <c r="B16">
        <v>0</v>
      </c>
    </row>
    <row r="17" spans="1:2" ht="14.1" customHeight="1" x14ac:dyDescent="0.25">
      <c r="A17" t="s">
        <v>66</v>
      </c>
      <c r="B17">
        <v>1</v>
      </c>
    </row>
    <row r="18" spans="1:2" ht="14.1" customHeight="1" x14ac:dyDescent="0.25">
      <c r="A18" t="s">
        <v>67</v>
      </c>
      <c r="B18">
        <v>1</v>
      </c>
    </row>
    <row r="19" spans="1:2" ht="14.1" customHeight="1" x14ac:dyDescent="0.25">
      <c r="A19" t="s">
        <v>68</v>
      </c>
      <c r="B19">
        <v>1</v>
      </c>
    </row>
    <row r="20" spans="1:2" ht="14.1" customHeight="1" x14ac:dyDescent="0.25">
      <c r="A20" t="s">
        <v>69</v>
      </c>
      <c r="B20">
        <v>0</v>
      </c>
    </row>
    <row r="21" spans="1:2" ht="14.1" customHeight="1" x14ac:dyDescent="0.25">
      <c r="A21" t="s">
        <v>70</v>
      </c>
      <c r="B21">
        <v>0</v>
      </c>
    </row>
    <row r="22" spans="1:2" ht="14.1" customHeight="1" x14ac:dyDescent="0.25">
      <c r="A22" t="s">
        <v>71</v>
      </c>
      <c r="B22">
        <v>0</v>
      </c>
    </row>
    <row r="23" spans="1:2" ht="14.1" customHeight="1" x14ac:dyDescent="0.25">
      <c r="A23" t="s">
        <v>72</v>
      </c>
      <c r="B23">
        <v>0</v>
      </c>
    </row>
    <row r="24" spans="1:2" ht="14.1" customHeight="1" x14ac:dyDescent="0.25">
      <c r="A24" t="s">
        <v>73</v>
      </c>
      <c r="B24">
        <v>0</v>
      </c>
    </row>
    <row r="26" spans="1:2" ht="14.1" customHeight="1" x14ac:dyDescent="0.25">
      <c r="A26" s="6" t="s">
        <v>29</v>
      </c>
    </row>
    <row r="27" spans="1:2" ht="14.1" customHeight="1" x14ac:dyDescent="0.25">
      <c r="A27" t="s">
        <v>62</v>
      </c>
      <c r="B27">
        <v>2</v>
      </c>
    </row>
    <row r="28" spans="1:2" ht="14.1" customHeight="1" x14ac:dyDescent="0.25">
      <c r="A28" t="s">
        <v>63</v>
      </c>
      <c r="B28">
        <v>1</v>
      </c>
    </row>
    <row r="29" spans="1:2" ht="14.1" customHeight="1" x14ac:dyDescent="0.25">
      <c r="A29" t="s">
        <v>64</v>
      </c>
      <c r="B29">
        <v>0</v>
      </c>
    </row>
    <row r="30" spans="1:2" ht="14.1" customHeight="1" x14ac:dyDescent="0.25">
      <c r="A30" t="s">
        <v>65</v>
      </c>
      <c r="B30">
        <v>2</v>
      </c>
    </row>
    <row r="31" spans="1:2" ht="14.1" customHeight="1" x14ac:dyDescent="0.25">
      <c r="A31" t="s">
        <v>66</v>
      </c>
      <c r="B31">
        <v>1</v>
      </c>
    </row>
    <row r="32" spans="1:2" ht="14.1" customHeight="1" x14ac:dyDescent="0.25">
      <c r="A32" t="s">
        <v>67</v>
      </c>
      <c r="B32">
        <v>0</v>
      </c>
    </row>
    <row r="33" spans="1:2" ht="14.1" customHeight="1" x14ac:dyDescent="0.25">
      <c r="A33" t="s">
        <v>68</v>
      </c>
      <c r="B33">
        <v>0</v>
      </c>
    </row>
    <row r="34" spans="1:2" ht="14.1" customHeight="1" x14ac:dyDescent="0.25">
      <c r="A34" t="s">
        <v>69</v>
      </c>
      <c r="B34">
        <v>1</v>
      </c>
    </row>
    <row r="35" spans="1:2" ht="14.1" customHeight="1" x14ac:dyDescent="0.25">
      <c r="A35" t="s">
        <v>70</v>
      </c>
      <c r="B35">
        <v>0</v>
      </c>
    </row>
    <row r="36" spans="1:2" ht="14.1" customHeight="1" x14ac:dyDescent="0.25">
      <c r="A36" t="s">
        <v>71</v>
      </c>
      <c r="B36">
        <v>0</v>
      </c>
    </row>
    <row r="37" spans="1:2" ht="14.1" customHeight="1" x14ac:dyDescent="0.25">
      <c r="A37" t="s">
        <v>72</v>
      </c>
      <c r="B37">
        <v>0</v>
      </c>
    </row>
    <row r="38" spans="1:2" ht="14.1" customHeight="1" x14ac:dyDescent="0.25">
      <c r="A38" t="s">
        <v>73</v>
      </c>
      <c r="B38">
        <v>0</v>
      </c>
    </row>
    <row r="40" spans="1:2" ht="14.1" customHeight="1" x14ac:dyDescent="0.25">
      <c r="A40" t="s">
        <v>74</v>
      </c>
    </row>
    <row r="41" spans="1:2" ht="14.1" customHeight="1" x14ac:dyDescent="0.25">
      <c r="A41" t="s">
        <v>75</v>
      </c>
    </row>
    <row r="42" spans="1:2" ht="14.1" customHeight="1" x14ac:dyDescent="0.25">
      <c r="A42" t="s">
        <v>76</v>
      </c>
    </row>
    <row r="43" spans="1:2" ht="14.1" customHeight="1" x14ac:dyDescent="0.25">
      <c r="A43" t="s">
        <v>77</v>
      </c>
    </row>
    <row r="44" spans="1:2" ht="14.1" customHeight="1" x14ac:dyDescent="0.25">
      <c r="A44" t="s">
        <v>42</v>
      </c>
    </row>
    <row r="47" spans="1:2" ht="14.1" customHeight="1" x14ac:dyDescent="0.25">
      <c r="A47" t="s">
        <v>78</v>
      </c>
    </row>
    <row r="48" spans="1:2" ht="14.1" customHeight="1" x14ac:dyDescent="0.25">
      <c r="A48" t="s">
        <v>43</v>
      </c>
    </row>
    <row r="49" spans="1:2" ht="14.1" customHeight="1" x14ac:dyDescent="0.25">
      <c r="A49" t="s">
        <v>79</v>
      </c>
    </row>
    <row r="50" spans="1:2" ht="14.1" customHeight="1" x14ac:dyDescent="0.25">
      <c r="A50" t="s">
        <v>80</v>
      </c>
    </row>
    <row r="51" spans="1:2" ht="14.1" customHeight="1" x14ac:dyDescent="0.25">
      <c r="A51" t="s">
        <v>81</v>
      </c>
    </row>
    <row r="55" spans="1:2" ht="14.1" customHeight="1" x14ac:dyDescent="0.25">
      <c r="A55" s="6" t="s">
        <v>82</v>
      </c>
    </row>
    <row r="56" spans="1:2" ht="14.1" customHeight="1" x14ac:dyDescent="0.25">
      <c r="A56" t="s">
        <v>83</v>
      </c>
      <c r="B56" t="s">
        <v>84</v>
      </c>
    </row>
    <row r="57" spans="1:2" ht="14.1" customHeight="1" x14ac:dyDescent="0.25">
      <c r="A57" t="s">
        <v>85</v>
      </c>
      <c r="B57" t="s">
        <v>86</v>
      </c>
    </row>
    <row r="58" spans="1:2" ht="14.1" customHeight="1" x14ac:dyDescent="0.25">
      <c r="A58" t="s">
        <v>87</v>
      </c>
      <c r="B58" t="s">
        <v>79</v>
      </c>
    </row>
    <row r="59" spans="1:2" ht="14.1" customHeight="1" x14ac:dyDescent="0.25">
      <c r="A59" t="s">
        <v>88</v>
      </c>
      <c r="B59" t="s">
        <v>89</v>
      </c>
    </row>
    <row r="60" spans="1:2" ht="14.1" customHeight="1" x14ac:dyDescent="0.25">
      <c r="A60" t="s">
        <v>90</v>
      </c>
      <c r="B60" t="s">
        <v>91</v>
      </c>
    </row>
    <row r="61" spans="1:2" ht="14.1" customHeight="1" x14ac:dyDescent="0.25">
      <c r="A61" t="s">
        <v>92</v>
      </c>
      <c r="B61" t="s">
        <v>86</v>
      </c>
    </row>
    <row r="62" spans="1:2" ht="14.1" customHeight="1" x14ac:dyDescent="0.25">
      <c r="A62" t="s">
        <v>93</v>
      </c>
      <c r="B62" t="s">
        <v>94</v>
      </c>
    </row>
    <row r="63" spans="1:2" ht="14.1" customHeight="1" x14ac:dyDescent="0.25">
      <c r="A63" t="s">
        <v>95</v>
      </c>
      <c r="B63" t="s">
        <v>96</v>
      </c>
    </row>
    <row r="64" spans="1:2" ht="14.1" customHeight="1" x14ac:dyDescent="0.25">
      <c r="A64" t="s">
        <v>97</v>
      </c>
      <c r="B64" t="s">
        <v>98</v>
      </c>
    </row>
    <row r="65" spans="1:2" ht="14.1" customHeight="1" x14ac:dyDescent="0.25">
      <c r="A65" t="s">
        <v>99</v>
      </c>
      <c r="B65" t="s">
        <v>100</v>
      </c>
    </row>
    <row r="66" spans="1:2" ht="14.1" customHeight="1" x14ac:dyDescent="0.25">
      <c r="A66" t="s">
        <v>101</v>
      </c>
      <c r="B66" t="s">
        <v>102</v>
      </c>
    </row>
    <row r="67" spans="1:2" ht="14.1" customHeight="1" x14ac:dyDescent="0.25">
      <c r="A67" t="s">
        <v>103</v>
      </c>
      <c r="B67" t="s">
        <v>96</v>
      </c>
    </row>
    <row r="68" spans="1:2" ht="14.1" customHeight="1" x14ac:dyDescent="0.25">
      <c r="A68" t="s">
        <v>104</v>
      </c>
      <c r="B68" t="s">
        <v>105</v>
      </c>
    </row>
    <row r="69" spans="1:2" ht="14.1" customHeight="1" x14ac:dyDescent="0.25">
      <c r="A69" t="s">
        <v>106</v>
      </c>
      <c r="B69" t="s">
        <v>107</v>
      </c>
    </row>
    <row r="70" spans="1:2" ht="14.1" customHeight="1" x14ac:dyDescent="0.25">
      <c r="A70" t="s">
        <v>108</v>
      </c>
      <c r="B70" t="s">
        <v>109</v>
      </c>
    </row>
    <row r="71" spans="1:2" ht="14.1" customHeight="1" x14ac:dyDescent="0.25">
      <c r="A71" t="s">
        <v>110</v>
      </c>
      <c r="B71" t="s">
        <v>111</v>
      </c>
    </row>
    <row r="72" spans="1:2" ht="14.1" customHeight="1" x14ac:dyDescent="0.25">
      <c r="A72" t="s">
        <v>112</v>
      </c>
      <c r="B72" t="s">
        <v>98</v>
      </c>
    </row>
    <row r="73" spans="1:2" ht="14.1" customHeight="1" x14ac:dyDescent="0.25">
      <c r="A73" t="s">
        <v>113</v>
      </c>
      <c r="B73" t="s">
        <v>114</v>
      </c>
    </row>
    <row r="74" spans="1:2" ht="14.1" customHeight="1" x14ac:dyDescent="0.25">
      <c r="A74" t="s">
        <v>115</v>
      </c>
      <c r="B74" t="s">
        <v>116</v>
      </c>
    </row>
    <row r="75" spans="1:2" ht="14.1" customHeight="1" x14ac:dyDescent="0.25">
      <c r="A75" t="s">
        <v>117</v>
      </c>
      <c r="B75" t="s">
        <v>118</v>
      </c>
    </row>
    <row r="76" spans="1:2" ht="14.1" customHeight="1" x14ac:dyDescent="0.25">
      <c r="A76" t="s">
        <v>119</v>
      </c>
      <c r="B76" t="s">
        <v>91</v>
      </c>
    </row>
    <row r="77" spans="1:2" ht="14.1" customHeight="1" x14ac:dyDescent="0.25">
      <c r="A77" t="s">
        <v>120</v>
      </c>
      <c r="B77" t="s">
        <v>121</v>
      </c>
    </row>
    <row r="78" spans="1:2" ht="14.1" customHeight="1" x14ac:dyDescent="0.25">
      <c r="A78" t="s">
        <v>122</v>
      </c>
      <c r="B78" t="s">
        <v>109</v>
      </c>
    </row>
    <row r="79" spans="1:2" ht="14.1" customHeight="1" x14ac:dyDescent="0.25">
      <c r="A79" t="s">
        <v>123</v>
      </c>
      <c r="B79" t="s">
        <v>118</v>
      </c>
    </row>
    <row r="80" spans="1:2" ht="14.1" customHeight="1" x14ac:dyDescent="0.25">
      <c r="A80" t="s">
        <v>124</v>
      </c>
      <c r="B80" t="s">
        <v>125</v>
      </c>
    </row>
    <row r="83" spans="1:2" ht="56.1" customHeight="1" x14ac:dyDescent="0.25">
      <c r="A83" s="8" t="s">
        <v>126</v>
      </c>
      <c r="B83" s="8" t="s">
        <v>127</v>
      </c>
    </row>
    <row r="84" spans="1:2" ht="14.1" customHeight="1" x14ac:dyDescent="0.25">
      <c r="A84" s="7" t="s">
        <v>47</v>
      </c>
      <c r="B84" t="s">
        <v>47</v>
      </c>
    </row>
    <row r="85" spans="1:2" ht="14.1" customHeight="1" x14ac:dyDescent="0.25">
      <c r="A85" t="s">
        <v>48</v>
      </c>
      <c r="B85" t="s">
        <v>128</v>
      </c>
    </row>
    <row r="86" spans="1:2" ht="14.1" customHeight="1" x14ac:dyDescent="0.25">
      <c r="B86" t="s">
        <v>48</v>
      </c>
    </row>
    <row r="88" spans="1:2" ht="14.1" customHeight="1" x14ac:dyDescent="0.25">
      <c r="A88" s="6" t="s">
        <v>8</v>
      </c>
    </row>
    <row r="89" spans="1:2" ht="14.1" customHeight="1" x14ac:dyDescent="0.25">
      <c r="A89" t="s">
        <v>44</v>
      </c>
    </row>
    <row r="90" spans="1:2" ht="14.1" customHeight="1" x14ac:dyDescent="0.25">
      <c r="A90" t="s">
        <v>129</v>
      </c>
    </row>
    <row r="92" spans="1:2" ht="14.1" customHeight="1" x14ac:dyDescent="0.25">
      <c r="A92" s="9" t="s">
        <v>32</v>
      </c>
    </row>
    <row r="93" spans="1:2" ht="14.1" customHeight="1" x14ac:dyDescent="0.25">
      <c r="A93" s="7" t="s">
        <v>130</v>
      </c>
    </row>
    <row r="94" spans="1:2" ht="14.1" customHeight="1" x14ac:dyDescent="0.25">
      <c r="A94" t="s">
        <v>49</v>
      </c>
    </row>
    <row r="95" spans="1:2" ht="14.1" customHeight="1" x14ac:dyDescent="0.25">
      <c r="A95" t="s">
        <v>131</v>
      </c>
    </row>
    <row r="96" spans="1:2" ht="14.1" customHeight="1" x14ac:dyDescent="0.25">
      <c r="A96" t="s">
        <v>132</v>
      </c>
    </row>
    <row r="98" spans="1:1" ht="14.1" customHeight="1" x14ac:dyDescent="0.25">
      <c r="A98" s="6" t="s">
        <v>133</v>
      </c>
    </row>
    <row r="99" spans="1:1" ht="14.1" customHeight="1" x14ac:dyDescent="0.25">
      <c r="A99" t="s">
        <v>134</v>
      </c>
    </row>
    <row r="100" spans="1:1" ht="14.1" customHeight="1" x14ac:dyDescent="0.25">
      <c r="A100" t="s">
        <v>135</v>
      </c>
    </row>
    <row r="101" spans="1:1" ht="14.1" customHeight="1" x14ac:dyDescent="0.25">
      <c r="A101" t="s">
        <v>136</v>
      </c>
    </row>
    <row r="102" spans="1:1" ht="14.1" customHeight="1" x14ac:dyDescent="0.25">
      <c r="A102" t="s">
        <v>137</v>
      </c>
    </row>
    <row r="103" spans="1:1" ht="14.1" customHeight="1" x14ac:dyDescent="0.25">
      <c r="A103" t="s">
        <v>138</v>
      </c>
    </row>
    <row r="104" spans="1:1" ht="14.1" customHeight="1" x14ac:dyDescent="0.25">
      <c r="A104" t="s">
        <v>139</v>
      </c>
    </row>
    <row r="105" spans="1:1" ht="14.1" customHeight="1" x14ac:dyDescent="0.25">
      <c r="A105" t="s">
        <v>140</v>
      </c>
    </row>
    <row r="106" spans="1:1" ht="14.1" customHeight="1" x14ac:dyDescent="0.25">
      <c r="A106" t="s">
        <v>37</v>
      </c>
    </row>
    <row r="107" spans="1:1" ht="14.1" customHeight="1" x14ac:dyDescent="0.25">
      <c r="A107" t="s">
        <v>141</v>
      </c>
    </row>
    <row r="108" spans="1:1" ht="14.1" customHeight="1" x14ac:dyDescent="0.25">
      <c r="A108" t="s">
        <v>142</v>
      </c>
    </row>
    <row r="109" spans="1:1" ht="14.1" customHeight="1" x14ac:dyDescent="0.25">
      <c r="A109" t="s">
        <v>143</v>
      </c>
    </row>
    <row r="110" spans="1:1" ht="14.1" customHeight="1" x14ac:dyDescent="0.25">
      <c r="A110" t="s">
        <v>144</v>
      </c>
    </row>
    <row r="111" spans="1:1" ht="14.1" customHeight="1" x14ac:dyDescent="0.25">
      <c r="A111" t="s">
        <v>145</v>
      </c>
    </row>
    <row r="112" spans="1:1" ht="14.1" customHeight="1" x14ac:dyDescent="0.25">
      <c r="A112" t="s">
        <v>146</v>
      </c>
    </row>
    <row r="113" spans="1:1" ht="14.1" customHeight="1" x14ac:dyDescent="0.25">
      <c r="A113" t="s">
        <v>147</v>
      </c>
    </row>
    <row r="114" spans="1:1" ht="14.1" customHeight="1" x14ac:dyDescent="0.25">
      <c r="A114" t="s">
        <v>148</v>
      </c>
    </row>
    <row r="115" spans="1:1" ht="14.1" customHeight="1" x14ac:dyDescent="0.25">
      <c r="A115" t="s">
        <v>149</v>
      </c>
    </row>
    <row r="117" spans="1:1" ht="14.1" customHeight="1" x14ac:dyDescent="0.25">
      <c r="A117" t="s">
        <v>150</v>
      </c>
    </row>
    <row r="118" spans="1:1" ht="14.1" customHeight="1" x14ac:dyDescent="0.25">
      <c r="A118" t="s">
        <v>46</v>
      </c>
    </row>
    <row r="119" spans="1:1" ht="14.1" customHeight="1" x14ac:dyDescent="0.25">
      <c r="A119" t="s">
        <v>53</v>
      </c>
    </row>
    <row r="120" spans="1:1" ht="14.1" customHeight="1" x14ac:dyDescent="0.25">
      <c r="A120" t="s">
        <v>55</v>
      </c>
    </row>
  </sheetData>
  <pageMargins left="0.7" right="0.7" top="0.75" bottom="0.7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Matriz Riesgos</vt:lpstr>
      <vt:lpstr>Criterios impacto 1</vt:lpstr>
      <vt:lpstr>Parámetros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Gómez Petro</dc:creator>
  <cp:lastModifiedBy>Office</cp:lastModifiedBy>
  <cp:revision>0</cp:revision>
  <dcterms:created xsi:type="dcterms:W3CDTF">2019-05-14T13:58:21Z</dcterms:created>
  <dcterms:modified xsi:type="dcterms:W3CDTF">2026-04-22T22:51:59Z</dcterms:modified>
</cp:coreProperties>
</file>