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OAL\"/>
    </mc:Choice>
  </mc:AlternateContent>
  <bookViews>
    <workbookView xWindow="0" yWindow="0" windowWidth="20490" windowHeight="7230" tabRatio="933" activeTab="5"/>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IGC!$A$1:$H$25</definedName>
    <definedName name="_xlnm.Print_Area" localSheetId="3">MRG!$A$1:$H$58</definedName>
    <definedName name="_xlnm.Print_Area" localSheetId="1">PME!$A$1:$H$27</definedName>
    <definedName name="_xlnm.Print_Area" localSheetId="2">PMI!$A$1:$H$42</definedName>
    <definedName name="_xlnm.Print_Area" localSheetId="5">RECE!$A$1:$H$32</definedName>
    <definedName name="_xlnm.Print_Area" localSheetId="0">Resultados!$A$1:$H$41</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3" l="1"/>
  <c r="D10" i="9" l="1"/>
  <c r="B6" i="13"/>
  <c r="B5" i="13"/>
  <c r="F3" i="13"/>
  <c r="C3" i="13"/>
  <c r="B6" i="12"/>
  <c r="B5" i="12"/>
  <c r="F3" i="12"/>
  <c r="C3" i="12"/>
  <c r="B6" i="11"/>
  <c r="B5" i="11"/>
  <c r="F3" i="11"/>
  <c r="C3" i="11"/>
  <c r="B6" i="10"/>
  <c r="B5" i="10"/>
  <c r="F3" i="10"/>
  <c r="C3" i="10"/>
  <c r="B6" i="9"/>
  <c r="B5" i="9"/>
  <c r="F3" i="9"/>
  <c r="C3" i="9"/>
  <c r="G23" i="3" l="1"/>
  <c r="F23" i="3"/>
  <c r="G18" i="3"/>
  <c r="F18" i="3"/>
  <c r="E18" i="3"/>
  <c r="G17" i="3"/>
  <c r="F17" i="3"/>
  <c r="E17" i="3"/>
  <c r="G12" i="3"/>
  <c r="G11" i="3"/>
  <c r="G10" i="3"/>
  <c r="H12" i="13" l="1"/>
  <c r="D11" i="13"/>
  <c r="H9" i="13"/>
  <c r="H11" i="13" s="1"/>
  <c r="D11" i="12"/>
  <c r="H10" i="12"/>
  <c r="H11" i="12" s="1"/>
  <c r="D22" i="11"/>
  <c r="H21" i="11"/>
  <c r="H22" i="11" s="1"/>
  <c r="D18" i="11"/>
  <c r="H17" i="11"/>
  <c r="H18" i="11" s="1"/>
  <c r="D11" i="11"/>
  <c r="E12" i="3" s="1"/>
  <c r="D20" i="10"/>
  <c r="E11" i="3" s="1"/>
  <c r="E10" i="3"/>
  <c r="H23" i="3"/>
  <c r="G19" i="3"/>
  <c r="F19" i="3"/>
  <c r="E19" i="3"/>
  <c r="H18" i="3"/>
  <c r="H17" i="3"/>
  <c r="G13" i="3"/>
  <c r="H24" i="10" l="1"/>
  <c r="E13" i="3"/>
  <c r="E26" i="3" s="1"/>
  <c r="H12" i="11"/>
  <c r="H21" i="10"/>
  <c r="F11" i="3" s="1"/>
  <c r="H11" i="3" s="1"/>
  <c r="H11" i="9"/>
  <c r="G26" i="3"/>
  <c r="H19" i="3"/>
  <c r="H22" i="10" l="1"/>
  <c r="H23" i="10" s="1"/>
  <c r="F12" i="3"/>
  <c r="H12" i="3" s="1"/>
  <c r="D14" i="11"/>
  <c r="H13" i="11"/>
  <c r="H14" i="11" s="1"/>
  <c r="D23" i="10"/>
  <c r="F10" i="3"/>
  <c r="D13" i="9"/>
  <c r="H12" i="9"/>
  <c r="H13" i="9" s="1"/>
  <c r="F13" i="3" l="1"/>
  <c r="H10" i="3"/>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9" authorId="0" shapeId="0">
      <text>
        <r>
          <rPr>
            <sz val="10"/>
            <color indexed="81"/>
            <rFont val="Arial"/>
            <family val="2"/>
          </rPr>
          <t>Incluya el número de hallazgos y/o no conformidades que fueron abiertos en Isolución durante el trimestre objeto de seguimiento</t>
        </r>
      </text>
    </comment>
    <comment ref="H19"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20"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<sst xmlns="http://schemas.openxmlformats.org/spreadsheetml/2006/main" count="165" uniqueCount="122">
  <si>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</si>
  <si>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</si>
  <si>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</si>
  <si>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</si>
  <si>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</si>
  <si>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</si>
  <si>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</si>
  <si>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</si>
  <si>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</si>
  <si>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</si>
  <si>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</si>
  <si>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</si>
  <si>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</si>
  <si>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</si>
  <si>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</si>
  <si>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</si>
  <si>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</si>
  <si>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</si>
  <si>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</si>
  <si>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</si>
  <si>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</si>
  <si>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</si>
  <si>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</si>
  <si>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</si>
  <si>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</si>
  <si>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</si>
  <si>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</si>
  <si>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</si>
  <si>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</si>
  <si>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</si>
  <si>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</si>
  <si>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</si>
  <si>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</si>
  <si>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</si>
  <si>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</si>
  <si>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</si>
  <si>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</si>
  <si>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</si>
  <si>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</si>
  <si>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</si>
  <si>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</si>
  <si>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</si>
  <si>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</si>
  <si>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</si>
  <si>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</si>
  <si>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</si>
  <si>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</si>
  <si>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</si>
  <si>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</si>
  <si>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</si>
  <si>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</si>
  <si>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</si>
  <si>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</si>
  <si>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</si>
  <si>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</si>
  <si>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</si>
  <si>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</si>
  <si>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</si>
  <si>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</si>
  <si>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</si>
  <si>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</si>
  <si>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</si>
  <si>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</si>
  <si>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</si>
  <si>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</si>
  <si>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</si>
  <si>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</si>
  <si>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</si>
  <si>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</si>
  <si>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</si>
  <si>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</si>
  <si>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</si>
  <si>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</si>
  <si>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</si>
  <si>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</si>
  <si>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</si>
  <si>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</si>
  <si>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</si>
  <si>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</si>
  <si>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</si>
  <si>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</si>
  <si>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</si>
  <si>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</si>
  <si>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</si>
  <si>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</si>
  <si>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</si>
  <si>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</si>
  <si>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</si>
  <si>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Asuntos Locales</t>
  </si>
  <si>
    <t>Gestión de Asuntos Locales</t>
  </si>
  <si>
    <t>La Oficina de Asuntos Locales no cuenta con ninguna acción de plan de Mejoramiento Externo que reportar.</t>
  </si>
  <si>
    <t>No aplica</t>
  </si>
  <si>
    <t>Ninguna</t>
  </si>
  <si>
    <t>No cuenta con hallazgos o no conformidades cerradas durante el periodo evaluado</t>
  </si>
  <si>
    <t>No cuenta con hallazgos o no conformidades incumplidas durante el periodo evaluado</t>
  </si>
  <si>
    <t>No cuenta con hallazgos o no conformidades a los cuales se les tramitó prórroga durante el periodo evaluado</t>
  </si>
  <si>
    <t>No se presentaron limitaciones en el seguimiento</t>
  </si>
  <si>
    <t>Se recomienda responder todas las solicitudes oportunamente.</t>
  </si>
  <si>
    <t>A 3er trimestre 2018</t>
  </si>
  <si>
    <t>Hallazgos, No conformidades y/o Oportunidades de mejora abiertas durante el periodo de seguimiento</t>
  </si>
  <si>
    <t>Hallazgos, No conformidades y/o Oportunidades de mejora que se encontraban abiertas al inicio del periodo de seguimiento</t>
  </si>
  <si>
    <t>Total Hallazgos, No conformidades y/o Oportunidades de mejora  abiertas</t>
  </si>
  <si>
    <t>Hallazgos, No conformidades y/o Oportunidades de mejora  en ejecución de acuerdo con cronograma</t>
  </si>
  <si>
    <r>
      <t>Hallazgos, No conformidades y/o Oportunidades de mejora  cuyo plazo venció en el periodo objeto de seguimiento +</t>
    </r>
    <r>
      <rPr>
        <sz val="12"/>
        <color theme="4"/>
        <rFont val="Arial"/>
        <family val="2"/>
      </rPr>
      <t xml:space="preserve"> </t>
    </r>
    <r>
      <rPr>
        <sz val="12"/>
        <rFont val="Arial"/>
        <family val="2"/>
      </rPr>
      <t>aquellas vencidas en periodos anteriores</t>
    </r>
  </si>
  <si>
    <t>Hallazgos, No conformidades y/o Oportunidades de mejora  cumplidas, de aquellas cuyo plazo venció en el periodo objeto de seguimiento + aquellas vencidas en periodos anteriores (CERRADAS)</t>
  </si>
  <si>
    <t>Hallazgos, No conformidades y/o Oportunidades de mejora  vencidas no cumplidas</t>
  </si>
  <si>
    <t>Hallazgos, No conformidades y/o Oportunidades de mejora  para las cuales se tramitó prorroga de acciones durante el periodo de seguimiento</t>
  </si>
  <si>
    <t>Hallazgos, No conformidades y/o Oportunidades de mejora  con acciones prorrogadas en relación con el total de Hallazgos y/o No conformidades abiertas</t>
  </si>
  <si>
    <r>
      <rPr>
        <b/>
        <sz val="12"/>
        <color theme="1"/>
        <rFont val="Arial"/>
        <family val="2"/>
      </rPr>
      <t xml:space="preserve">HALLAZGOS, NO CONFORMIDADES Y/O OPORTUNIDADES DE MEJORA EN EJECUCION 
</t>
    </r>
    <r>
      <rPr>
        <sz val="12"/>
        <color theme="1"/>
        <rFont val="Arial"/>
        <family val="2"/>
      </rPr>
      <t>(Relacione aquellos Hallazgos y/o No conformidades que se encuentran en ejecución de acuerdo con el cronograma, indicando el número del hallazgo y/o no conformidad, el número de la acción, el plazo para su ejecución y el porcentaje de avance)</t>
    </r>
  </si>
  <si>
    <r>
      <rPr>
        <b/>
        <sz val="12"/>
        <color theme="1"/>
        <rFont val="Arial"/>
        <family val="2"/>
      </rPr>
      <t xml:space="preserve">HALLAZGOS, NO CONFORMIDADES Y/O OPORTUNIDADES DE MEJORA CUYAS ACCIONES FUERON CERRADAS
</t>
    </r>
    <r>
      <rPr>
        <sz val="12"/>
        <color theme="1"/>
        <rFont val="Arial"/>
        <family val="2"/>
      </rPr>
      <t>(Relacione aquellos Hallazgos y/o No conformidades que fueron cerradas por la Oficina de Control Interno durante el periodo objeto de seguimiento, indicando el número del hallazgo y/o no conformidad, el número de la acción y la fecha de cierre)</t>
    </r>
  </si>
  <si>
    <r>
      <rPr>
        <b/>
        <sz val="12"/>
        <color theme="1"/>
        <rFont val="Arial"/>
        <family val="2"/>
      </rPr>
      <t xml:space="preserve">HALLAZGOS, NO CONFORMIDADES Y/O OPORTUNIDADES DE MEJORA CUYAS ACCIONES SE ENCUENTRAN INCUMPLIDAS
</t>
    </r>
    <r>
      <rPr>
        <sz val="12"/>
        <color theme="1"/>
        <rFont val="Arial"/>
        <family val="2"/>
      </rPr>
      <t>(Relacione aquellos Hallazgos y/o No conformidades cuyo plazo de ejecución venció en el periodo objeto de seguimiento y no fueron ejecutadas por la dependencia, indicando el número del hallazgo y/o no conformidad, el número de la acción, el plazo para su ejecución y el porcentaje de avance)</t>
    </r>
  </si>
  <si>
    <r>
      <rPr>
        <b/>
        <sz val="12"/>
        <color theme="1"/>
        <rFont val="Arial"/>
        <family val="2"/>
      </rPr>
      <t xml:space="preserve">HALLAZGOS, NO CONFORMIDADES Y/O OPORTUNIDADES DE MEJORA PARA LOS CUALES SE TRAMITÓ PRORROGA DE ACCIONES
</t>
    </r>
    <r>
      <rPr>
        <sz val="12"/>
        <color theme="1"/>
        <rFont val="Arial"/>
        <family val="2"/>
      </rPr>
      <t>(Relacione aquellos Hallazgos y/o No conformidades para los cuales se tramitó prorroga de acciones, durante el periodo objeto de seguimiento, indicando el número del hallazgo y/o no conformidad, el número de la acción prorrogada, el nuevo plazo para su ejecución y el porcentaje de avance)</t>
    </r>
  </si>
  <si>
    <t>Es necesario que se adjunten las evidencias de la medición de los indicadores.</t>
  </si>
  <si>
    <r>
      <t xml:space="preserve">AUDITOR OCI
</t>
    </r>
    <r>
      <rPr>
        <sz val="14"/>
        <color theme="1"/>
        <rFont val="Arial"/>
        <family val="2"/>
      </rPr>
      <t xml:space="preserve">
Kelly Johanna Serrano Rincón</t>
    </r>
  </si>
  <si>
    <t xml:space="preserve">JEFE OCI
</t>
  </si>
  <si>
    <t xml:space="preserve">• Indicador: Porcentaje de actividades recreativas programadas por asuntos locales. Formula:(No. de actividades recreativas programadas en la plataforma SIM por los gestores locales/Total de actividades recreativas solicitadas por Promoción de la Recreación)*100. Meta: 100%. Frecuencia: Mensual. Para seguimiento de este trimestre, se observa que, no se cumple la meta para los meses de abril y junio, sólo se cumple la meta para el mes de mayo. El incumplimiento del induicador está relacionado con los nuevos lineamientos del Área de  Recreación.
• Indicador: Porcentaje de beneficiarios inscritos por asuntos locales en actividades deportivas. Formula:  (No. de beneficiarios inscritos en actividades deportivas por los gestores locales/Total de beneficiarios de actividades deportivas programados por Fomento al Deporte)*100. Meta: 100%. Frecuencia: Trimestral.
• Indicador: Porcentaje de conceptos previos tramitados dentro de los términos legales vigentes. Formula: (No. de conceptos previos tramitados dentro de los términos legales vigentes/Total de solicitudes de conceptos previos recibidas)*100. Meta:50%. Frecuencia: Trimestral. El último reporte realizado fue en el mes de mayo, reportando el mes de marzo, hace falta seguimiento segundo trimestre. Es importante señalar que no es un indicador que se pueda controlar por parte de la Oficina de Asuntos Locales.
</t>
  </si>
  <si>
    <t xml:space="preserve">• Indicador: Porcentaje de asistencias técnicas realizadas a los Fondos de Desarrollo Local. Formula:(No. de asistencias técnicas realizadas a los Fondos de Desarrollo Local/Total de asistencias técnicas programadas a los Fondos de Desarrollo Local en las cuatro líneas de inversión)*100. Meta:100%. Frecuencia: Trimestral. Se cumplió la meta en el 2do trimestre 2019: 100%. Sin embargo no se cuenta con evidencias de las asistencias técnicas.
• Indicador: Porcentaje de compromisos atendidos en el marco de las instancias de participación locales. Formula:(No. de compromisos atendidos en las instancias Consejo Local de Gobierno, Unidad de Apoyo Técnico y Comisión Local Intersectorial de Participación /Total de compromisos generados en las instancias Consejo Local de Gobierno, Unidad de Apoyo Técnico y Comisión Local Intersectorial de Participación)*100. Meta:100%. Frecuencia: Trimestral. Se cumplió la meta en el 2do trimestre 2019: 100%.
• Indicador: Porcentaje de proyectos viabilizados con seguimiento efectuado. Formula: (No. de proyectos contratados con seguimiento efectuado/Total de proyectos viabilizados con contratación por parte de los Fondos de Desarrollo Local)*100. Meta:100%. Frecuencia: Trimestral. Se cumplió la meta en el 2do trimestre 2019: 100%.  Sin embargo no se cuenta con evidencias del seguimiento de los proyectos viabilizados.
</t>
  </si>
  <si>
    <t xml:space="preserve">Total de los requerimientos atendidos con corte 30/06/2019 son 7 de los cuales 3 resolvía la Oficina de Asuntos Locales y 4 era parte de la respuesta. 
Los requerimientos con respuesta extermporanea son los siguientes:
Resolvía la Oficina de Asuntos Locales: 
• No. 38022 del 06/02/2019 - Contraloría de Bogotá  - No. de días extemporáneos:2 
La OAL era parte de la respuesta:
• No. 49262 del 14/02/2019 - Concejo de Bogotá - No. de días extemporáneos: 6
El requerimiento que fue reiterado por el ente de control fue:
• No. 48612 del 14/02/2019 - Concejo de Bogotá </t>
  </si>
  <si>
    <t>Los hallazgos que cuentan con plazo de ejecución son: 
• 201794: No. de actividades: 2 - grado de cumplimiento: 50% - Actividad 1 (cerrada): fecha de vencimiento: 30/06/2019, Actividad 2: fecha de vencimiento: 31/12/2019 
• 201789: No. de actividades: 1 - grado de cumplimiento: 0% - fecha de vencimiento: 31/12/2019</t>
  </si>
  <si>
    <t xml:space="preserve">Se observó que se tuvieron en cuenta las observaciones realizadas por la OCI en el seguimiento del primer trimestre 2019.
</t>
  </si>
  <si>
    <t>Se recomienda que, para el indicador: Porcentaje de conceptos previos tramitados dentro de los términos legales vigentes, se realice seguimiento según lo establecido, es decir trimestral, puesto que se evidenció seguimiento de los meses enero, febrero, marzo y mayo; por lo que haría falta seguimiento del segundo trimestre 2019. Es necesario que, se realice dicho seguimiento (correspondiente al segundo trimestre) y para el próximo trimestre se reporte los primeros días del mes de octubre 2019; así normalizar la medición.</t>
  </si>
  <si>
    <t>• Es necesario adjuntar las evidencias de los seguimientos establecidos en el aplicativo ISOLUCIÓN.
• Se recomienda que, para el indicador: Porcentaje de conceptos previos tramitados dentro de los términos legales vigentes, se realice seguimiento según lo establecido, es decir trimestral, puesto que se evidenció seguimiento de los meses enero, febrero, marzo y mayo; por lo que haría falta seguimiento del segundo trimestre 2019. Es necesario que, se realice dicho seguimiento (correspondiente al segundo trimestre) y para el próximo trimestre se reporte los primeros días del mes de octubre 2019; así normalizar la medición.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</si>
</sst>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4"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color rgb="FF92D050"/>
      <name val="Arial"/>
      <family val="2"/>
    </font>
    <font>
      <b/>
      <sz val="20"/>
      <color rgb="FFFF0000"/>
      <name val="Arial"/>
      <family val="2"/>
    </font>
    <font>
      <b/>
      <sz val="20"/>
      <color theme="0" tint="-0.14999847407452621"/>
      <name val="Arial"/>
      <family val="2"/>
    </font>
    <font>
      <b/>
      <sz val="20"/>
      <color rgb="FF92D050"/>
      <name val="Arial"/>
      <family val="2"/>
    </font>
    <font>
      <b/>
      <sz val="20"/>
      <color rgb="FFFFC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s>
  <cellStyleXfs count="2">
    <xf numFmtId="0" fontId="0" fillId="0" borderId="0"/>
    <xf numFmtId="9" fontId="2" fillId="0" borderId="0" applyFont="0" applyFill="0" applyBorder="0" applyAlignment="0" applyProtection="0"/>
  </cellStyleXfs>
  <cellXfs count="206">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9" fontId="19" fillId="3" borderId="1" xfId="0" applyNumberFormat="1" applyFont="1" applyFill="1" applyBorder="1" applyAlignment="1" applyProtection="1">
      <alignment horizontal="center" vertical="center"/>
    </xf>
    <xf numFmtId="9" fontId="20" fillId="4" borderId="15" xfId="0" applyNumberFormat="1" applyFont="1" applyFill="1" applyBorder="1" applyAlignment="1" applyProtection="1">
      <alignment horizontal="center" vertical="center"/>
    </xf>
    <xf numFmtId="9" fontId="21" fillId="2" borderId="15" xfId="1" applyFont="1" applyFill="1" applyBorder="1" applyAlignment="1" applyProtection="1">
      <alignment horizontal="center" vertical="center"/>
    </xf>
    <xf numFmtId="9" fontId="22" fillId="3" borderId="1" xfId="0" applyNumberFormat="1" applyFont="1" applyFill="1" applyBorder="1" applyAlignment="1" applyProtection="1">
      <alignment horizontal="center" vertical="center"/>
    </xf>
    <xf numFmtId="9" fontId="23" fillId="5" borderId="15" xfId="0" applyNumberFormat="1" applyFont="1" applyFill="1" applyBorder="1" applyAlignment="1" applyProtection="1">
      <alignment horizontal="center" vertical="center"/>
    </xf>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3" fillId="0" borderId="22" xfId="0" applyFont="1" applyBorder="1" applyAlignment="1" applyProtection="1">
      <alignment horizontal="justify" vertical="top" wrapText="1"/>
      <protection locked="0"/>
    </xf>
    <xf numFmtId="0" fontId="3" fillId="0" borderId="23" xfId="0" applyFont="1" applyBorder="1" applyAlignment="1" applyProtection="1">
      <alignment horizontal="justify" vertical="top" wrapText="1"/>
      <protection locked="0"/>
    </xf>
    <xf numFmtId="0" fontId="3" fillId="0" borderId="24" xfId="0" applyFont="1" applyBorder="1" applyAlignment="1" applyProtection="1">
      <alignment horizontal="justify" vertical="top"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10" borderId="18" xfId="0" applyFont="1" applyFill="1" applyBorder="1" applyAlignment="1" applyProtection="1">
      <alignment horizontal="justify"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5" fillId="0" borderId="10" xfId="0" applyFont="1" applyBorder="1" applyAlignment="1" applyProtection="1">
      <alignment horizontal="justify" vertical="top" wrapText="1"/>
      <protection locked="0"/>
    </xf>
    <xf numFmtId="0" fontId="15" fillId="0" borderId="21" xfId="0" applyFont="1" applyBorder="1" applyAlignment="1" applyProtection="1">
      <alignment horizontal="justify" vertical="top" wrapText="1"/>
      <protection locked="0"/>
    </xf>
    <xf numFmtId="0" fontId="15" fillId="0" borderId="14" xfId="0" applyFont="1" applyBorder="1" applyAlignment="1" applyProtection="1">
      <alignment horizontal="justify" vertical="top" wrapText="1"/>
      <protection locked="0"/>
    </xf>
    <xf numFmtId="0" fontId="15" fillId="0" borderId="1" xfId="0" applyFont="1" applyBorder="1" applyAlignment="1" applyProtection="1">
      <alignment horizontal="justify" vertical="top" wrapText="1"/>
      <protection locked="0"/>
    </xf>
    <xf numFmtId="0" fontId="15" fillId="0" borderId="15" xfId="0" applyFont="1" applyBorder="1" applyAlignment="1" applyProtection="1">
      <alignment horizontal="justify" vertical="top" wrapText="1"/>
      <protection locked="0"/>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4"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90" zoomScaleNormal="90" workbookViewId="0">
      <selection activeCell="H13" sqref="H1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54</v>
      </c>
      <c r="B1" s="71"/>
      <c r="C1" s="71"/>
      <c r="D1" s="71"/>
      <c r="E1" s="71"/>
      <c r="F1" s="71"/>
      <c r="G1" s="71"/>
      <c r="H1" s="71"/>
    </row>
    <row r="3" spans="1:8" ht="38.25" customHeight="1" x14ac:dyDescent="0.25">
      <c r="A3" s="72" t="s">
        <v>0</v>
      </c>
      <c r="B3" s="73"/>
      <c r="C3" s="36" t="s">
        <v>98</v>
      </c>
      <c r="D3" s="74" t="s">
        <v>1</v>
      </c>
      <c r="E3" s="74"/>
      <c r="F3" s="75">
        <f ca="1">TODAY()</f>
        <v>43668</v>
      </c>
      <c r="G3" s="75"/>
      <c r="H3" s="75"/>
    </row>
    <row r="4" spans="1:8" ht="5.0999999999999996" customHeight="1" x14ac:dyDescent="0.25">
      <c r="A4" s="2"/>
      <c r="D4" s="3"/>
      <c r="E4" s="3"/>
      <c r="F4" s="4"/>
      <c r="G4" s="4"/>
    </row>
    <row r="5" spans="1:8" ht="26.1" customHeight="1" x14ac:dyDescent="0.25">
      <c r="A5" s="5" t="s">
        <v>2</v>
      </c>
      <c r="B5" s="76" t="s">
        <v>88</v>
      </c>
      <c r="C5" s="76"/>
      <c r="D5" s="76"/>
      <c r="E5" s="76"/>
      <c r="F5" s="76"/>
      <c r="G5" s="76"/>
      <c r="H5" s="76"/>
    </row>
    <row r="6" spans="1:8" ht="26.1" customHeight="1" x14ac:dyDescent="0.25">
      <c r="A6" s="5" t="s">
        <v>55</v>
      </c>
      <c r="B6" s="68" t="s">
        <v>89</v>
      </c>
      <c r="C6" s="69"/>
      <c r="D6" s="69"/>
      <c r="E6" s="69"/>
      <c r="F6" s="69"/>
      <c r="G6" s="69"/>
      <c r="H6" s="70"/>
    </row>
    <row r="7" spans="1:8" ht="15" customHeight="1" thickBot="1" x14ac:dyDescent="0.3"/>
    <row r="8" spans="1:8" s="13" customFormat="1" ht="30" customHeight="1" thickTop="1" x14ac:dyDescent="0.25">
      <c r="A8" s="45" t="s">
        <v>84</v>
      </c>
      <c r="B8" s="46"/>
      <c r="C8" s="46"/>
      <c r="D8" s="46"/>
      <c r="E8" s="46"/>
      <c r="F8" s="46"/>
      <c r="G8" s="46"/>
      <c r="H8" s="47"/>
    </row>
    <row r="9" spans="1:8" s="14" customFormat="1" ht="39.950000000000003" customHeight="1" x14ac:dyDescent="0.25">
      <c r="A9" s="48" t="s">
        <v>20</v>
      </c>
      <c r="B9" s="49"/>
      <c r="C9" s="49"/>
      <c r="D9" s="50"/>
      <c r="E9" s="32" t="s">
        <v>22</v>
      </c>
      <c r="F9" s="32" t="s">
        <v>23</v>
      </c>
      <c r="G9" s="32" t="s">
        <v>24</v>
      </c>
      <c r="H9" s="33" t="s">
        <v>78</v>
      </c>
    </row>
    <row r="10" spans="1:8" s="14" customFormat="1" ht="30" customHeight="1" x14ac:dyDescent="0.25">
      <c r="A10" s="42" t="s">
        <v>18</v>
      </c>
      <c r="B10" s="43"/>
      <c r="C10" s="43"/>
      <c r="D10" s="44"/>
      <c r="E10" s="7">
        <f>+PME!D10</f>
        <v>0</v>
      </c>
      <c r="F10" s="7">
        <f>+PME!H11</f>
        <v>0</v>
      </c>
      <c r="G10" s="7">
        <f>+PME!D12</f>
        <v>0</v>
      </c>
      <c r="H10" s="39" t="e">
        <f>+G10/F10</f>
        <v>#DIV/0!</v>
      </c>
    </row>
    <row r="11" spans="1:8" s="14" customFormat="1" ht="30" customHeight="1" x14ac:dyDescent="0.25">
      <c r="A11" s="42" t="s">
        <v>19</v>
      </c>
      <c r="B11" s="43"/>
      <c r="C11" s="43"/>
      <c r="D11" s="44"/>
      <c r="E11" s="7">
        <f>+PMI!D20</f>
        <v>2</v>
      </c>
      <c r="F11" s="7">
        <f>+PMI!H21</f>
        <v>0</v>
      </c>
      <c r="G11" s="7">
        <f>+PMI!D22</f>
        <v>0</v>
      </c>
      <c r="H11" s="39" t="e">
        <f>+G11/F11</f>
        <v>#DIV/0!</v>
      </c>
    </row>
    <row r="12" spans="1:8" s="14" customFormat="1" ht="30" customHeight="1" x14ac:dyDescent="0.25">
      <c r="A12" s="42" t="s">
        <v>47</v>
      </c>
      <c r="B12" s="43"/>
      <c r="C12" s="43"/>
      <c r="D12" s="44"/>
      <c r="E12" s="7">
        <f>+MRG!D11</f>
        <v>0</v>
      </c>
      <c r="F12" s="7">
        <f>+MRG!H12</f>
        <v>0</v>
      </c>
      <c r="G12" s="7">
        <f>+MRG!D13</f>
        <v>0</v>
      </c>
      <c r="H12" s="15" t="e">
        <f>+G12/F12</f>
        <v>#DIV/0!</v>
      </c>
    </row>
    <row r="13" spans="1:8" s="14" customFormat="1" ht="30" customHeight="1" thickBot="1" x14ac:dyDescent="0.3">
      <c r="A13" s="51" t="s">
        <v>28</v>
      </c>
      <c r="B13" s="52"/>
      <c r="C13" s="52"/>
      <c r="D13" s="53"/>
      <c r="E13" s="16">
        <f>SUM(E10:E12)</f>
        <v>2</v>
      </c>
      <c r="F13" s="16">
        <f>SUM(F10:F12)</f>
        <v>0</v>
      </c>
      <c r="G13" s="16">
        <f>SUM(G10:G12)</f>
        <v>0</v>
      </c>
      <c r="H13" s="17" t="e">
        <f>+G13/F13</f>
        <v>#DIV/0!</v>
      </c>
    </row>
    <row r="14" spans="1:8" s="13" customFormat="1" ht="18.75" thickTop="1" x14ac:dyDescent="0.25"/>
    <row r="15" spans="1:8" s="13" customFormat="1" ht="18.75" thickBot="1" x14ac:dyDescent="0.3"/>
    <row r="16" spans="1:8" s="14" customFormat="1" ht="126.75" thickTop="1" x14ac:dyDescent="0.25">
      <c r="A16" s="62" t="s">
        <v>20</v>
      </c>
      <c r="B16" s="63"/>
      <c r="C16" s="63"/>
      <c r="D16" s="64"/>
      <c r="E16" s="34" t="s">
        <v>25</v>
      </c>
      <c r="F16" s="34" t="s">
        <v>26</v>
      </c>
      <c r="G16" s="34" t="s">
        <v>27</v>
      </c>
      <c r="H16" s="35" t="s">
        <v>78</v>
      </c>
    </row>
    <row r="17" spans="1:8" s="14" customFormat="1" ht="30" customHeight="1" x14ac:dyDescent="0.25">
      <c r="A17" s="42" t="s">
        <v>51</v>
      </c>
      <c r="B17" s="43"/>
      <c r="C17" s="43"/>
      <c r="D17" s="44"/>
      <c r="E17" s="7">
        <f>+MRG!D20</f>
        <v>0</v>
      </c>
      <c r="F17" s="7">
        <f>+MRG!H20</f>
        <v>0</v>
      </c>
      <c r="G17" s="7">
        <f>+MRG!D21</f>
        <v>0</v>
      </c>
      <c r="H17" s="15" t="e">
        <f>+G17/F17</f>
        <v>#DIV/0!</v>
      </c>
    </row>
    <row r="18" spans="1:8" s="14" customFormat="1" ht="30" customHeight="1" x14ac:dyDescent="0.25">
      <c r="A18" s="42" t="s">
        <v>48</v>
      </c>
      <c r="B18" s="43"/>
      <c r="C18" s="43"/>
      <c r="D18" s="44"/>
      <c r="E18" s="7">
        <f>+IGC!D9</f>
        <v>6</v>
      </c>
      <c r="F18" s="7">
        <f>+IGC!H9</f>
        <v>6</v>
      </c>
      <c r="G18" s="7">
        <f>+IGC!D10</f>
        <v>3</v>
      </c>
      <c r="H18" s="15">
        <f>+G18/F18</f>
        <v>0.5</v>
      </c>
    </row>
    <row r="19" spans="1:8" s="14" customFormat="1" ht="30" customHeight="1" thickBot="1" x14ac:dyDescent="0.3">
      <c r="A19" s="51" t="s">
        <v>29</v>
      </c>
      <c r="B19" s="52"/>
      <c r="C19" s="52"/>
      <c r="D19" s="53"/>
      <c r="E19" s="16">
        <f>SUM(E17:E18)</f>
        <v>6</v>
      </c>
      <c r="F19" s="16">
        <f>SUM(F17:F18)</f>
        <v>6</v>
      </c>
      <c r="G19" s="16">
        <f>SUM(G17:G18)</f>
        <v>3</v>
      </c>
      <c r="H19" s="17">
        <f>+G19/F19</f>
        <v>0.5</v>
      </c>
    </row>
    <row r="20" spans="1:8" s="13" customFormat="1" ht="18.75" thickTop="1" x14ac:dyDescent="0.25"/>
    <row r="21" spans="1:8" s="13" customFormat="1" ht="18.75" thickBot="1" x14ac:dyDescent="0.3"/>
    <row r="22" spans="1:8" s="14" customFormat="1" ht="54.75" thickTop="1" x14ac:dyDescent="0.25">
      <c r="A22" s="62" t="s">
        <v>20</v>
      </c>
      <c r="B22" s="63"/>
      <c r="C22" s="63"/>
      <c r="D22" s="63"/>
      <c r="E22" s="64"/>
      <c r="F22" s="34" t="s">
        <v>79</v>
      </c>
      <c r="G22" s="34" t="s">
        <v>49</v>
      </c>
      <c r="H22" s="18" t="s">
        <v>80</v>
      </c>
    </row>
    <row r="23" spans="1:8" s="14" customFormat="1" ht="30" customHeight="1" thickBot="1" x14ac:dyDescent="0.3">
      <c r="A23" s="65" t="s">
        <v>52</v>
      </c>
      <c r="B23" s="66"/>
      <c r="C23" s="66"/>
      <c r="D23" s="66"/>
      <c r="E23" s="67"/>
      <c r="F23" s="19">
        <f>+RECE!D9</f>
        <v>7</v>
      </c>
      <c r="G23" s="19">
        <f>+RECE!D10</f>
        <v>4</v>
      </c>
      <c r="H23" s="30">
        <f>G23/F23</f>
        <v>0.5714285714285714</v>
      </c>
    </row>
    <row r="24" spans="1:8" s="13" customFormat="1" ht="18.75" thickTop="1" x14ac:dyDescent="0.25"/>
    <row r="25" spans="1:8" s="13" customFormat="1" ht="18.75" thickBot="1" x14ac:dyDescent="0.3"/>
    <row r="26" spans="1:8" s="14" customFormat="1" ht="30" customHeight="1" thickTop="1" thickBot="1" x14ac:dyDescent="0.3">
      <c r="A26" s="54" t="s">
        <v>81</v>
      </c>
      <c r="B26" s="55"/>
      <c r="C26" s="55"/>
      <c r="D26" s="55"/>
      <c r="E26" s="20">
        <f>E13+E19+E23</f>
        <v>8</v>
      </c>
      <c r="F26" s="20">
        <f>F13+F19+F23</f>
        <v>13</v>
      </c>
      <c r="G26" s="21">
        <f>G13+G19+G23</f>
        <v>7</v>
      </c>
      <c r="H26" s="22">
        <f>G26/F26</f>
        <v>0.53846153846153844</v>
      </c>
    </row>
    <row r="27" spans="1:8" s="13" customFormat="1" ht="18.75" thickTop="1" x14ac:dyDescent="0.25"/>
    <row r="28" spans="1:8" s="13" customFormat="1" ht="18" x14ac:dyDescent="0.25"/>
    <row r="29" spans="1:8" s="13" customFormat="1" ht="18" x14ac:dyDescent="0.25"/>
    <row r="30" spans="1:8" s="13" customFormat="1" ht="18" x14ac:dyDescent="0.25"/>
    <row r="31" spans="1:8" s="13" customFormat="1" ht="18" x14ac:dyDescent="0.25"/>
    <row r="32" spans="1:8" s="13" customFormat="1" ht="18" x14ac:dyDescent="0.25"/>
    <row r="33" spans="1:8" s="13" customFormat="1" ht="18" x14ac:dyDescent="0.25"/>
    <row r="34" spans="1:8" s="13" customFormat="1" ht="18" x14ac:dyDescent="0.25"/>
    <row r="35" spans="1:8" s="13" customFormat="1" ht="18" x14ac:dyDescent="0.25"/>
    <row r="36" spans="1:8" s="13" customFormat="1" ht="18" x14ac:dyDescent="0.25"/>
    <row r="37" spans="1:8" s="13" customFormat="1" ht="18" x14ac:dyDescent="0.25"/>
    <row r="38" spans="1:8" s="13" customFormat="1" ht="18.75" thickBot="1" x14ac:dyDescent="0.3"/>
    <row r="39" spans="1:8" ht="45.75" customHeight="1" thickTop="1" x14ac:dyDescent="0.25">
      <c r="A39" s="56" t="s">
        <v>113</v>
      </c>
      <c r="B39" s="56"/>
      <c r="C39" s="56"/>
      <c r="D39" s="57"/>
      <c r="E39" s="56" t="s">
        <v>114</v>
      </c>
      <c r="F39" s="56"/>
      <c r="G39" s="56"/>
      <c r="H39" s="57"/>
    </row>
    <row r="40" spans="1:8" ht="12.75" customHeight="1" x14ac:dyDescent="0.25">
      <c r="A40" s="58"/>
      <c r="B40" s="58"/>
      <c r="C40" s="58"/>
      <c r="D40" s="59"/>
      <c r="E40" s="58"/>
      <c r="F40" s="58"/>
      <c r="G40" s="58"/>
      <c r="H40" s="59"/>
    </row>
    <row r="41" spans="1:8" ht="45.75" customHeight="1" thickBot="1" x14ac:dyDescent="0.3">
      <c r="A41" s="60"/>
      <c r="B41" s="60"/>
      <c r="C41" s="60"/>
      <c r="D41" s="61"/>
      <c r="E41" s="60"/>
      <c r="F41" s="60"/>
      <c r="G41" s="60"/>
      <c r="H41" s="61"/>
    </row>
    <row r="42" spans="1:8" ht="15.75" thickTop="1" x14ac:dyDescent="0.25"/>
  </sheetData>
  <mergeCells count="21">
    <mergeCell ref="B6:H6"/>
    <mergeCell ref="A1:H1"/>
    <mergeCell ref="A3:B3"/>
    <mergeCell ref="D3:E3"/>
    <mergeCell ref="F3:H3"/>
    <mergeCell ref="B5:H5"/>
    <mergeCell ref="A19:D19"/>
    <mergeCell ref="A26:D26"/>
    <mergeCell ref="A39:D41"/>
    <mergeCell ref="E39:H41"/>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topLeftCell="A19" zoomScale="90" zoomScaleNormal="90" workbookViewId="0">
      <selection activeCell="A15" sqref="A15:H1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54</v>
      </c>
      <c r="B1" s="71"/>
      <c r="C1" s="71"/>
      <c r="D1" s="71"/>
      <c r="E1" s="71"/>
      <c r="F1" s="71"/>
      <c r="G1" s="71"/>
      <c r="H1" s="71"/>
    </row>
    <row r="3" spans="1:8" ht="38.25" customHeight="1" x14ac:dyDescent="0.25">
      <c r="A3" s="72" t="s">
        <v>0</v>
      </c>
      <c r="B3" s="73"/>
      <c r="C3" s="31" t="str">
        <f>+Resultados!C3</f>
        <v>A 3er trimestre 2018</v>
      </c>
      <c r="D3" s="74" t="s">
        <v>1</v>
      </c>
      <c r="E3" s="74"/>
      <c r="F3" s="75">
        <f ca="1">+Resultados!F3</f>
        <v>43668</v>
      </c>
      <c r="G3" s="75"/>
      <c r="H3" s="75"/>
    </row>
    <row r="4" spans="1:8" ht="5.0999999999999996" customHeight="1" x14ac:dyDescent="0.25">
      <c r="A4" s="2"/>
      <c r="D4" s="3"/>
      <c r="E4" s="3"/>
      <c r="F4" s="4"/>
      <c r="G4" s="4"/>
    </row>
    <row r="5" spans="1:8" ht="26.1" customHeight="1" x14ac:dyDescent="0.25">
      <c r="A5" s="5" t="s">
        <v>2</v>
      </c>
      <c r="B5" s="86" t="str">
        <f>+Resultados!B5</f>
        <v>Asuntos Locales</v>
      </c>
      <c r="C5" s="86"/>
      <c r="D5" s="86"/>
      <c r="E5" s="86"/>
      <c r="F5" s="86"/>
      <c r="G5" s="86"/>
      <c r="H5" s="86"/>
    </row>
    <row r="6" spans="1:8" ht="26.1" customHeight="1" x14ac:dyDescent="0.25">
      <c r="A6" s="5" t="s">
        <v>55</v>
      </c>
      <c r="B6" s="107" t="str">
        <f>+Resultados!B6</f>
        <v>Gestión de Asuntos Locales</v>
      </c>
      <c r="C6" s="108"/>
      <c r="D6" s="108"/>
      <c r="E6" s="108"/>
      <c r="F6" s="108"/>
      <c r="G6" s="108"/>
      <c r="H6" s="109"/>
    </row>
    <row r="7" spans="1:8" ht="15" customHeight="1" thickBot="1" x14ac:dyDescent="0.3"/>
    <row r="8" spans="1:8" ht="42.75" customHeight="1" thickTop="1" x14ac:dyDescent="0.25">
      <c r="A8" s="96" t="s">
        <v>69</v>
      </c>
      <c r="B8" s="97"/>
      <c r="C8" s="97"/>
      <c r="D8" s="97"/>
      <c r="E8" s="97"/>
      <c r="F8" s="97"/>
      <c r="G8" s="97"/>
      <c r="H8" s="98"/>
    </row>
    <row r="9" spans="1:8" ht="35.1" customHeight="1" x14ac:dyDescent="0.25">
      <c r="A9" s="83" t="s">
        <v>39</v>
      </c>
      <c r="B9" s="84"/>
      <c r="C9" s="84"/>
      <c r="D9" s="6">
        <v>0</v>
      </c>
      <c r="E9" s="84" t="s">
        <v>40</v>
      </c>
      <c r="F9" s="84"/>
      <c r="G9" s="84"/>
      <c r="H9" s="8">
        <v>0</v>
      </c>
    </row>
    <row r="10" spans="1:8" ht="35.1" customHeight="1" x14ac:dyDescent="0.25">
      <c r="A10" s="99" t="s">
        <v>3</v>
      </c>
      <c r="B10" s="100"/>
      <c r="C10" s="101"/>
      <c r="D10" s="105">
        <f>+D9+H9</f>
        <v>0</v>
      </c>
      <c r="E10" s="84" t="s">
        <v>41</v>
      </c>
      <c r="F10" s="84"/>
      <c r="G10" s="84"/>
      <c r="H10" s="8">
        <v>0</v>
      </c>
    </row>
    <row r="11" spans="1:8" ht="35.1" customHeight="1" x14ac:dyDescent="0.25">
      <c r="A11" s="102"/>
      <c r="B11" s="103"/>
      <c r="C11" s="104"/>
      <c r="D11" s="106"/>
      <c r="E11" s="84" t="s">
        <v>42</v>
      </c>
      <c r="F11" s="84"/>
      <c r="G11" s="84"/>
      <c r="H11" s="12">
        <f>+D10-H10</f>
        <v>0</v>
      </c>
    </row>
    <row r="12" spans="1:8" ht="50.1" customHeight="1" x14ac:dyDescent="0.25">
      <c r="A12" s="83" t="s">
        <v>30</v>
      </c>
      <c r="B12" s="84"/>
      <c r="C12" s="84"/>
      <c r="D12" s="6">
        <v>0</v>
      </c>
      <c r="E12" s="84" t="s">
        <v>4</v>
      </c>
      <c r="F12" s="84"/>
      <c r="G12" s="84"/>
      <c r="H12" s="12">
        <f>+H11-D12</f>
        <v>0</v>
      </c>
    </row>
    <row r="13" spans="1:8" ht="35.1" customHeight="1" x14ac:dyDescent="0.25">
      <c r="A13" s="85" t="s">
        <v>7</v>
      </c>
      <c r="B13" s="86"/>
      <c r="C13" s="86"/>
      <c r="D13" s="37" t="e">
        <f>D12/H11</f>
        <v>#DIV/0!</v>
      </c>
      <c r="E13" s="86" t="s">
        <v>8</v>
      </c>
      <c r="F13" s="86"/>
      <c r="G13" s="86"/>
      <c r="H13" s="38" t="e">
        <f>+H12/H10</f>
        <v>#DIV/0!</v>
      </c>
    </row>
    <row r="14" spans="1:8" ht="51" customHeight="1" x14ac:dyDescent="0.25">
      <c r="A14" s="87" t="s">
        <v>59</v>
      </c>
      <c r="B14" s="88"/>
      <c r="C14" s="88"/>
      <c r="D14" s="88"/>
      <c r="E14" s="88"/>
      <c r="F14" s="88"/>
      <c r="G14" s="88"/>
      <c r="H14" s="89"/>
    </row>
    <row r="15" spans="1:8" ht="54.95" customHeight="1" x14ac:dyDescent="0.25">
      <c r="A15" s="77" t="s">
        <v>90</v>
      </c>
      <c r="B15" s="78"/>
      <c r="C15" s="78"/>
      <c r="D15" s="78"/>
      <c r="E15" s="78"/>
      <c r="F15" s="78"/>
      <c r="G15" s="78"/>
      <c r="H15" s="79"/>
    </row>
    <row r="16" spans="1:8" ht="54.95" customHeight="1" x14ac:dyDescent="0.25">
      <c r="A16" s="77"/>
      <c r="B16" s="78"/>
      <c r="C16" s="78"/>
      <c r="D16" s="78"/>
      <c r="E16" s="78"/>
      <c r="F16" s="78"/>
      <c r="G16" s="78"/>
      <c r="H16" s="79"/>
    </row>
    <row r="17" spans="1:8" ht="54.95" customHeight="1" x14ac:dyDescent="0.25">
      <c r="A17" s="90"/>
      <c r="B17" s="91"/>
      <c r="C17" s="91"/>
      <c r="D17" s="91"/>
      <c r="E17" s="91"/>
      <c r="F17" s="91"/>
      <c r="G17" s="91"/>
      <c r="H17" s="92"/>
    </row>
    <row r="18" spans="1:8" ht="66" customHeight="1" x14ac:dyDescent="0.25">
      <c r="A18" s="87" t="s">
        <v>60</v>
      </c>
      <c r="B18" s="88"/>
      <c r="C18" s="88"/>
      <c r="D18" s="88"/>
      <c r="E18" s="88"/>
      <c r="F18" s="88"/>
      <c r="G18" s="88"/>
      <c r="H18" s="89"/>
    </row>
    <row r="19" spans="1:8" ht="54.95" customHeight="1" x14ac:dyDescent="0.25">
      <c r="A19" s="77" t="s">
        <v>91</v>
      </c>
      <c r="B19" s="78"/>
      <c r="C19" s="78"/>
      <c r="D19" s="78"/>
      <c r="E19" s="78"/>
      <c r="F19" s="78"/>
      <c r="G19" s="78"/>
      <c r="H19" s="79"/>
    </row>
    <row r="20" spans="1:8" ht="54.95" customHeight="1" x14ac:dyDescent="0.25">
      <c r="A20" s="90"/>
      <c r="B20" s="91"/>
      <c r="C20" s="91"/>
      <c r="D20" s="91"/>
      <c r="E20" s="91"/>
      <c r="F20" s="91"/>
      <c r="G20" s="91"/>
      <c r="H20" s="92"/>
    </row>
    <row r="21" spans="1:8" ht="54.95" customHeight="1" x14ac:dyDescent="0.25">
      <c r="A21" s="90"/>
      <c r="B21" s="91"/>
      <c r="C21" s="91"/>
      <c r="D21" s="91"/>
      <c r="E21" s="91"/>
      <c r="F21" s="91"/>
      <c r="G21" s="91"/>
      <c r="H21" s="92"/>
    </row>
    <row r="22" spans="1:8" ht="24.95" customHeight="1" x14ac:dyDescent="0.25">
      <c r="A22" s="93" t="s">
        <v>56</v>
      </c>
      <c r="B22" s="94"/>
      <c r="C22" s="94"/>
      <c r="D22" s="94"/>
      <c r="E22" s="94"/>
      <c r="F22" s="94"/>
      <c r="G22" s="94"/>
      <c r="H22" s="95"/>
    </row>
    <row r="23" spans="1:8" ht="54.95" customHeight="1" x14ac:dyDescent="0.25">
      <c r="A23" s="77" t="s">
        <v>92</v>
      </c>
      <c r="B23" s="78"/>
      <c r="C23" s="78"/>
      <c r="D23" s="78"/>
      <c r="E23" s="78"/>
      <c r="F23" s="78"/>
      <c r="G23" s="78"/>
      <c r="H23" s="79"/>
    </row>
    <row r="24" spans="1:8" ht="54.95" customHeight="1" x14ac:dyDescent="0.25">
      <c r="A24" s="90"/>
      <c r="B24" s="91"/>
      <c r="C24" s="91"/>
      <c r="D24" s="91"/>
      <c r="E24" s="91"/>
      <c r="F24" s="91"/>
      <c r="G24" s="91"/>
      <c r="H24" s="92"/>
    </row>
    <row r="25" spans="1:8" ht="24.95" customHeight="1" x14ac:dyDescent="0.25">
      <c r="A25" s="93" t="s">
        <v>57</v>
      </c>
      <c r="B25" s="94"/>
      <c r="C25" s="94"/>
      <c r="D25" s="94"/>
      <c r="E25" s="94"/>
      <c r="F25" s="94"/>
      <c r="G25" s="94"/>
      <c r="H25" s="95"/>
    </row>
    <row r="26" spans="1:8" ht="54.95" customHeight="1" x14ac:dyDescent="0.25">
      <c r="A26" s="77" t="s">
        <v>91</v>
      </c>
      <c r="B26" s="78"/>
      <c r="C26" s="78"/>
      <c r="D26" s="78"/>
      <c r="E26" s="78"/>
      <c r="F26" s="78"/>
      <c r="G26" s="78"/>
      <c r="H26" s="79"/>
    </row>
    <row r="27" spans="1:8" ht="54.95" customHeight="1" thickBot="1" x14ac:dyDescent="0.3">
      <c r="A27" s="80"/>
      <c r="B27" s="81"/>
      <c r="C27" s="81"/>
      <c r="D27" s="81"/>
      <c r="E27" s="81"/>
      <c r="F27" s="81"/>
      <c r="G27" s="81"/>
      <c r="H27" s="82"/>
    </row>
    <row r="28" spans="1:8" ht="15.75" thickTop="1" x14ac:dyDescent="0.25"/>
  </sheetData>
  <sheetProtection algorithmName="SHA-512" hashValue="ZFkzM2aRaUyyBLppu6aR5IS0Pfd99ew+49QYA2vaXQ78bLo/px+CrrezgqN8stmMpEyaTkcQoag0TjNEPezchw==" saltValue="CNMM5YhbIhwLMJqrMDpZNw==" spinCount="100000" sheet="1" objects="1" scenarios="1"/>
  <mergeCells count="25">
    <mergeCell ref="B6:H6"/>
    <mergeCell ref="A1:H1"/>
    <mergeCell ref="A3:B3"/>
    <mergeCell ref="D3:E3"/>
    <mergeCell ref="F3:H3"/>
    <mergeCell ref="B5:H5"/>
    <mergeCell ref="A8:H8"/>
    <mergeCell ref="A9:C9"/>
    <mergeCell ref="E9:G9"/>
    <mergeCell ref="A10:C11"/>
    <mergeCell ref="D10:D11"/>
    <mergeCell ref="E10:G10"/>
    <mergeCell ref="E11:G11"/>
    <mergeCell ref="A26:H27"/>
    <mergeCell ref="A12:C12"/>
    <mergeCell ref="E12:G12"/>
    <mergeCell ref="A13:C13"/>
    <mergeCell ref="E13:G13"/>
    <mergeCell ref="A14:H14"/>
    <mergeCell ref="A15:H17"/>
    <mergeCell ref="A18:H18"/>
    <mergeCell ref="A19:H21"/>
    <mergeCell ref="A22:H22"/>
    <mergeCell ref="A23:H24"/>
    <mergeCell ref="A25:H25"/>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31" zoomScale="115" zoomScaleNormal="115" zoomScaleSheetLayoutView="115" workbookViewId="0">
      <selection activeCell="A26" sqref="A26:H2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54</v>
      </c>
      <c r="B1" s="71"/>
      <c r="C1" s="71"/>
      <c r="D1" s="71"/>
      <c r="E1" s="71"/>
      <c r="F1" s="71"/>
      <c r="G1" s="71"/>
      <c r="H1" s="71"/>
    </row>
    <row r="3" spans="1:8" ht="33.75" customHeight="1" x14ac:dyDescent="0.25">
      <c r="A3" s="72" t="s">
        <v>0</v>
      </c>
      <c r="B3" s="73"/>
      <c r="C3" s="31" t="str">
        <f>+Resultados!C3</f>
        <v>A 3er trimestre 2018</v>
      </c>
      <c r="D3" s="74" t="s">
        <v>1</v>
      </c>
      <c r="E3" s="74"/>
      <c r="F3" s="75">
        <f ca="1">+Resultados!F3</f>
        <v>43668</v>
      </c>
      <c r="G3" s="75"/>
      <c r="H3" s="75"/>
    </row>
    <row r="4" spans="1:8" ht="5.0999999999999996" customHeight="1" x14ac:dyDescent="0.25">
      <c r="A4" s="2"/>
      <c r="D4" s="3"/>
      <c r="E4" s="3"/>
      <c r="F4" s="4"/>
      <c r="G4" s="4"/>
    </row>
    <row r="5" spans="1:8" ht="26.1" customHeight="1" x14ac:dyDescent="0.25">
      <c r="A5" s="5" t="s">
        <v>2</v>
      </c>
      <c r="B5" s="86" t="str">
        <f>+Resultados!B5</f>
        <v>Asuntos Locales</v>
      </c>
      <c r="C5" s="86"/>
      <c r="D5" s="86"/>
      <c r="E5" s="86"/>
      <c r="F5" s="86"/>
      <c r="G5" s="86"/>
      <c r="H5" s="86"/>
    </row>
    <row r="6" spans="1:8" ht="26.1" customHeight="1" x14ac:dyDescent="0.25">
      <c r="A6" s="5" t="s">
        <v>55</v>
      </c>
      <c r="B6" s="107" t="str">
        <f>+Resultados!B6</f>
        <v>Gestión de Asuntos Locales</v>
      </c>
      <c r="C6" s="108"/>
      <c r="D6" s="108"/>
      <c r="E6" s="108"/>
      <c r="F6" s="108"/>
      <c r="G6" s="108"/>
      <c r="H6" s="109"/>
    </row>
    <row r="7" spans="1:8" ht="15" customHeight="1" thickBot="1" x14ac:dyDescent="0.3"/>
    <row r="8" spans="1:8" ht="45" customHeight="1" thickTop="1" x14ac:dyDescent="0.25">
      <c r="A8" s="134" t="s">
        <v>70</v>
      </c>
      <c r="B8" s="135"/>
      <c r="C8" s="135"/>
      <c r="D8" s="135"/>
      <c r="E8" s="135"/>
      <c r="F8" s="135"/>
      <c r="G8" s="135"/>
      <c r="H8" s="136"/>
    </row>
    <row r="9" spans="1:8" ht="18" customHeight="1" x14ac:dyDescent="0.25">
      <c r="A9" s="137" t="s">
        <v>58</v>
      </c>
      <c r="B9" s="138"/>
      <c r="C9" s="138"/>
      <c r="D9" s="138"/>
      <c r="E9" s="138"/>
      <c r="F9" s="138"/>
      <c r="G9" s="138"/>
      <c r="H9" s="139"/>
    </row>
    <row r="10" spans="1:8" ht="18" customHeight="1" x14ac:dyDescent="0.25">
      <c r="A10" s="140"/>
      <c r="B10" s="141"/>
      <c r="C10" s="141"/>
      <c r="D10" s="141"/>
      <c r="E10" s="141"/>
      <c r="F10" s="141"/>
      <c r="G10" s="141"/>
      <c r="H10" s="142"/>
    </row>
    <row r="11" spans="1:8" ht="18" customHeight="1" x14ac:dyDescent="0.25">
      <c r="A11" s="140"/>
      <c r="B11" s="141"/>
      <c r="C11" s="141"/>
      <c r="D11" s="141"/>
      <c r="E11" s="141"/>
      <c r="F11" s="141"/>
      <c r="G11" s="141"/>
      <c r="H11" s="142"/>
    </row>
    <row r="12" spans="1:8" ht="18" customHeight="1" x14ac:dyDescent="0.25">
      <c r="A12" s="143"/>
      <c r="B12" s="144"/>
      <c r="C12" s="144"/>
      <c r="D12" s="144"/>
      <c r="E12" s="144"/>
      <c r="F12" s="144"/>
      <c r="G12" s="144"/>
      <c r="H12" s="145"/>
    </row>
    <row r="13" spans="1:8" ht="18" customHeight="1" x14ac:dyDescent="0.25">
      <c r="A13" s="146"/>
      <c r="B13" s="147"/>
      <c r="C13" s="147"/>
      <c r="D13" s="147"/>
      <c r="E13" s="147"/>
      <c r="F13" s="147"/>
      <c r="G13" s="147"/>
      <c r="H13" s="148"/>
    </row>
    <row r="14" spans="1:8" ht="18" customHeight="1" x14ac:dyDescent="0.25">
      <c r="A14" s="146"/>
      <c r="B14" s="147"/>
      <c r="C14" s="147"/>
      <c r="D14" s="147"/>
      <c r="E14" s="147"/>
      <c r="F14" s="147"/>
      <c r="G14" s="147"/>
      <c r="H14" s="148"/>
    </row>
    <row r="15" spans="1:8" ht="18" customHeight="1" x14ac:dyDescent="0.25">
      <c r="A15" s="146"/>
      <c r="B15" s="147"/>
      <c r="C15" s="147"/>
      <c r="D15" s="147"/>
      <c r="E15" s="147"/>
      <c r="F15" s="147"/>
      <c r="G15" s="147"/>
      <c r="H15" s="148"/>
    </row>
    <row r="16" spans="1:8" ht="18" customHeight="1" x14ac:dyDescent="0.25">
      <c r="A16" s="146"/>
      <c r="B16" s="147"/>
      <c r="C16" s="147"/>
      <c r="D16" s="147"/>
      <c r="E16" s="147"/>
      <c r="F16" s="147"/>
      <c r="G16" s="147"/>
      <c r="H16" s="148"/>
    </row>
    <row r="17" spans="1:8" ht="18" customHeight="1" x14ac:dyDescent="0.25">
      <c r="A17" s="146"/>
      <c r="B17" s="147"/>
      <c r="C17" s="147"/>
      <c r="D17" s="147"/>
      <c r="E17" s="147"/>
      <c r="F17" s="147"/>
      <c r="G17" s="147"/>
      <c r="H17" s="148"/>
    </row>
    <row r="18" spans="1:8" ht="18" customHeight="1" x14ac:dyDescent="0.25">
      <c r="A18" s="146"/>
      <c r="B18" s="147"/>
      <c r="C18" s="147"/>
      <c r="D18" s="147"/>
      <c r="E18" s="147"/>
      <c r="F18" s="147"/>
      <c r="G18" s="147"/>
      <c r="H18" s="148"/>
    </row>
    <row r="19" spans="1:8" ht="35.1" customHeight="1" x14ac:dyDescent="0.25">
      <c r="A19" s="149" t="s">
        <v>99</v>
      </c>
      <c r="B19" s="124"/>
      <c r="C19" s="125"/>
      <c r="D19" s="6">
        <v>2</v>
      </c>
      <c r="E19" s="123" t="s">
        <v>100</v>
      </c>
      <c r="F19" s="124"/>
      <c r="G19" s="125"/>
      <c r="H19" s="8">
        <v>0</v>
      </c>
    </row>
    <row r="20" spans="1:8" ht="35.1" customHeight="1" x14ac:dyDescent="0.25">
      <c r="A20" s="99" t="s">
        <v>101</v>
      </c>
      <c r="B20" s="100"/>
      <c r="C20" s="101"/>
      <c r="D20" s="132">
        <f>+D19+H19</f>
        <v>2</v>
      </c>
      <c r="E20" s="84" t="s">
        <v>102</v>
      </c>
      <c r="F20" s="84"/>
      <c r="G20" s="84"/>
      <c r="H20" s="8">
        <v>2</v>
      </c>
    </row>
    <row r="21" spans="1:8" ht="45" customHeight="1" x14ac:dyDescent="0.25">
      <c r="A21" s="102"/>
      <c r="B21" s="103"/>
      <c r="C21" s="104"/>
      <c r="D21" s="133"/>
      <c r="E21" s="123" t="s">
        <v>103</v>
      </c>
      <c r="F21" s="124"/>
      <c r="G21" s="125"/>
      <c r="H21" s="12">
        <f>+D20-H20</f>
        <v>0</v>
      </c>
    </row>
    <row r="22" spans="1:8" ht="66.75" customHeight="1" x14ac:dyDescent="0.25">
      <c r="A22" s="83" t="s">
        <v>104</v>
      </c>
      <c r="B22" s="84"/>
      <c r="C22" s="84"/>
      <c r="D22" s="6">
        <v>0</v>
      </c>
      <c r="E22" s="123" t="s">
        <v>105</v>
      </c>
      <c r="F22" s="124"/>
      <c r="G22" s="125"/>
      <c r="H22" s="12">
        <f>+H21-D22</f>
        <v>0</v>
      </c>
    </row>
    <row r="23" spans="1:8" ht="45" customHeight="1" x14ac:dyDescent="0.25">
      <c r="A23" s="126" t="s">
        <v>5</v>
      </c>
      <c r="B23" s="108"/>
      <c r="C23" s="109"/>
      <c r="D23" s="40" t="e">
        <f>D22/H21</f>
        <v>#DIV/0!</v>
      </c>
      <c r="E23" s="107" t="s">
        <v>6</v>
      </c>
      <c r="F23" s="108"/>
      <c r="G23" s="109"/>
      <c r="H23" s="38" t="e">
        <f>+H22/H21</f>
        <v>#DIV/0!</v>
      </c>
    </row>
    <row r="24" spans="1:8" ht="57.75" customHeight="1" x14ac:dyDescent="0.25">
      <c r="A24" s="127" t="s">
        <v>106</v>
      </c>
      <c r="B24" s="128"/>
      <c r="C24" s="128"/>
      <c r="D24" s="9">
        <v>0</v>
      </c>
      <c r="E24" s="129" t="s">
        <v>107</v>
      </c>
      <c r="F24" s="130"/>
      <c r="G24" s="131"/>
      <c r="H24" s="41">
        <f>+D24/D20</f>
        <v>0</v>
      </c>
    </row>
    <row r="25" spans="1:8" ht="51" customHeight="1" x14ac:dyDescent="0.25">
      <c r="A25" s="116" t="s">
        <v>108</v>
      </c>
      <c r="B25" s="117"/>
      <c r="C25" s="117"/>
      <c r="D25" s="117"/>
      <c r="E25" s="117"/>
      <c r="F25" s="117"/>
      <c r="G25" s="117"/>
      <c r="H25" s="118"/>
    </row>
    <row r="26" spans="1:8" x14ac:dyDescent="0.25">
      <c r="A26" s="110" t="s">
        <v>118</v>
      </c>
      <c r="B26" s="111"/>
      <c r="C26" s="111"/>
      <c r="D26" s="111"/>
      <c r="E26" s="111"/>
      <c r="F26" s="111"/>
      <c r="G26" s="111"/>
      <c r="H26" s="112"/>
    </row>
    <row r="27" spans="1:8" x14ac:dyDescent="0.25">
      <c r="A27" s="110"/>
      <c r="B27" s="111"/>
      <c r="C27" s="111"/>
      <c r="D27" s="111"/>
      <c r="E27" s="111"/>
      <c r="F27" s="111"/>
      <c r="G27" s="111"/>
      <c r="H27" s="112"/>
    </row>
    <row r="28" spans="1:8" ht="55.5" customHeight="1" x14ac:dyDescent="0.25">
      <c r="A28" s="116" t="s">
        <v>109</v>
      </c>
      <c r="B28" s="117"/>
      <c r="C28" s="117"/>
      <c r="D28" s="117"/>
      <c r="E28" s="117"/>
      <c r="F28" s="117"/>
      <c r="G28" s="117"/>
      <c r="H28" s="118"/>
    </row>
    <row r="29" spans="1:8" x14ac:dyDescent="0.25">
      <c r="A29" s="110" t="s">
        <v>93</v>
      </c>
      <c r="B29" s="111"/>
      <c r="C29" s="111"/>
      <c r="D29" s="111"/>
      <c r="E29" s="111"/>
      <c r="F29" s="111"/>
      <c r="G29" s="111"/>
      <c r="H29" s="112"/>
    </row>
    <row r="30" spans="1:8" x14ac:dyDescent="0.25">
      <c r="A30" s="119"/>
      <c r="B30" s="120"/>
      <c r="C30" s="120"/>
      <c r="D30" s="120"/>
      <c r="E30" s="120"/>
      <c r="F30" s="120"/>
      <c r="G30" s="120"/>
      <c r="H30" s="121"/>
    </row>
    <row r="31" spans="1:8" ht="52.5" customHeight="1" x14ac:dyDescent="0.25">
      <c r="A31" s="116" t="s">
        <v>110</v>
      </c>
      <c r="B31" s="117"/>
      <c r="C31" s="117"/>
      <c r="D31" s="117"/>
      <c r="E31" s="117"/>
      <c r="F31" s="117"/>
      <c r="G31" s="117"/>
      <c r="H31" s="118"/>
    </row>
    <row r="32" spans="1:8" x14ac:dyDescent="0.25">
      <c r="A32" s="110" t="s">
        <v>94</v>
      </c>
      <c r="B32" s="111"/>
      <c r="C32" s="111"/>
      <c r="D32" s="111"/>
      <c r="E32" s="111"/>
      <c r="F32" s="111"/>
      <c r="G32" s="111"/>
      <c r="H32" s="112"/>
    </row>
    <row r="33" spans="1:8" x14ac:dyDescent="0.25">
      <c r="A33" s="119"/>
      <c r="B33" s="120"/>
      <c r="C33" s="120"/>
      <c r="D33" s="120"/>
      <c r="E33" s="120"/>
      <c r="F33" s="120"/>
      <c r="G33" s="120"/>
      <c r="H33" s="121"/>
    </row>
    <row r="34" spans="1:8" ht="52.5" customHeight="1" x14ac:dyDescent="0.25">
      <c r="A34" s="116" t="s">
        <v>111</v>
      </c>
      <c r="B34" s="117"/>
      <c r="C34" s="117"/>
      <c r="D34" s="117"/>
      <c r="E34" s="117"/>
      <c r="F34" s="117"/>
      <c r="G34" s="117"/>
      <c r="H34" s="118"/>
    </row>
    <row r="35" spans="1:8" x14ac:dyDescent="0.25">
      <c r="A35" s="110" t="s">
        <v>95</v>
      </c>
      <c r="B35" s="111"/>
      <c r="C35" s="111"/>
      <c r="D35" s="111"/>
      <c r="E35" s="111"/>
      <c r="F35" s="111"/>
      <c r="G35" s="111"/>
      <c r="H35" s="112"/>
    </row>
    <row r="36" spans="1:8" x14ac:dyDescent="0.25">
      <c r="A36" s="119"/>
      <c r="B36" s="120"/>
      <c r="C36" s="120"/>
      <c r="D36" s="120"/>
      <c r="E36" s="120"/>
      <c r="F36" s="120"/>
      <c r="G36" s="120"/>
      <c r="H36" s="121"/>
    </row>
    <row r="37" spans="1:8" ht="24.95" customHeight="1" x14ac:dyDescent="0.25">
      <c r="A37" s="122" t="s">
        <v>56</v>
      </c>
      <c r="B37" s="117"/>
      <c r="C37" s="117"/>
      <c r="D37" s="117"/>
      <c r="E37" s="117"/>
      <c r="F37" s="117"/>
      <c r="G37" s="117"/>
      <c r="H37" s="118"/>
    </row>
    <row r="38" spans="1:8" x14ac:dyDescent="0.25">
      <c r="A38" s="110" t="s">
        <v>92</v>
      </c>
      <c r="B38" s="111"/>
      <c r="C38" s="111"/>
      <c r="D38" s="111"/>
      <c r="E38" s="111"/>
      <c r="F38" s="111"/>
      <c r="G38" s="111"/>
      <c r="H38" s="112"/>
    </row>
    <row r="39" spans="1:8" x14ac:dyDescent="0.25">
      <c r="A39" s="119"/>
      <c r="B39" s="120"/>
      <c r="C39" s="120"/>
      <c r="D39" s="120"/>
      <c r="E39" s="120"/>
      <c r="F39" s="120"/>
      <c r="G39" s="120"/>
      <c r="H39" s="121"/>
    </row>
    <row r="40" spans="1:8" ht="24.95" customHeight="1" x14ac:dyDescent="0.25">
      <c r="A40" s="122" t="s">
        <v>57</v>
      </c>
      <c r="B40" s="117"/>
      <c r="C40" s="117"/>
      <c r="D40" s="117"/>
      <c r="E40" s="117"/>
      <c r="F40" s="117"/>
      <c r="G40" s="117"/>
      <c r="H40" s="118"/>
    </row>
    <row r="41" spans="1:8" x14ac:dyDescent="0.25">
      <c r="A41" s="110" t="s">
        <v>91</v>
      </c>
      <c r="B41" s="111"/>
      <c r="C41" s="111"/>
      <c r="D41" s="111"/>
      <c r="E41" s="111"/>
      <c r="F41" s="111"/>
      <c r="G41" s="111"/>
      <c r="H41" s="112"/>
    </row>
    <row r="42" spans="1:8" ht="15.75" thickBot="1" x14ac:dyDescent="0.3">
      <c r="A42" s="113"/>
      <c r="B42" s="114"/>
      <c r="C42" s="114"/>
      <c r="D42" s="114"/>
      <c r="E42" s="114"/>
      <c r="F42" s="114"/>
      <c r="G42" s="114"/>
      <c r="H42" s="115"/>
    </row>
    <row r="43" spans="1:8" ht="15.75" thickTop="1" x14ac:dyDescent="0.25"/>
  </sheetData>
  <sheetProtection algorithmName="SHA-512" hashValue="6/7ZQw623hcBYlRXabPAZjXvl/ytoBBzsr9yj3QAJc1zvyY8smjOvRvxMeKa1RQLvbliVjCKzMM4hApnKl+WsQ==" saltValue="SfVDT+NpRocvtmGsEEEqVw==" spinCount="100000" sheet="1" objects="1" scenarios="1"/>
  <mergeCells count="33">
    <mergeCell ref="A20:C21"/>
    <mergeCell ref="D20:D21"/>
    <mergeCell ref="E20:G20"/>
    <mergeCell ref="E21:G21"/>
    <mergeCell ref="A1:H1"/>
    <mergeCell ref="A3:B3"/>
    <mergeCell ref="D3:E3"/>
    <mergeCell ref="F3:H3"/>
    <mergeCell ref="B5:H5"/>
    <mergeCell ref="B6:H6"/>
    <mergeCell ref="A8:H8"/>
    <mergeCell ref="A9:H11"/>
    <mergeCell ref="A12:H18"/>
    <mergeCell ref="A19:C19"/>
    <mergeCell ref="E19:G19"/>
    <mergeCell ref="A22:C22"/>
    <mergeCell ref="E22:G22"/>
    <mergeCell ref="A23:C23"/>
    <mergeCell ref="E23:G23"/>
    <mergeCell ref="A24:C24"/>
    <mergeCell ref="E24:G24"/>
    <mergeCell ref="A41:H42"/>
    <mergeCell ref="A25:H25"/>
    <mergeCell ref="A26:H27"/>
    <mergeCell ref="A28:H28"/>
    <mergeCell ref="A29:H30"/>
    <mergeCell ref="A31:H31"/>
    <mergeCell ref="A32:H33"/>
    <mergeCell ref="A34:H34"/>
    <mergeCell ref="A35:H36"/>
    <mergeCell ref="A37:H37"/>
    <mergeCell ref="A38:H39"/>
    <mergeCell ref="A40:H40"/>
  </mergeCells>
  <conditionalFormatting sqref="D23">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23">
    <cfRule type="cellIs" dxfId="23" priority="6" operator="between">
      <formula>0</formula>
      <formula>0.3</formula>
    </cfRule>
  </conditionalFormatting>
  <conditionalFormatting sqref="H23">
    <cfRule type="cellIs" dxfId="22" priority="5" operator="between">
      <formula>0.31</formula>
      <formula>0.7</formula>
    </cfRule>
  </conditionalFormatting>
  <conditionalFormatting sqref="H23">
    <cfRule type="cellIs" dxfId="21" priority="4" operator="between">
      <formula>0.71</formula>
      <formula>1</formula>
    </cfRule>
  </conditionalFormatting>
  <conditionalFormatting sqref="H24">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
  <sheetViews>
    <sheetView topLeftCell="A16" zoomScale="90" zoomScaleNormal="90" workbookViewId="0">
      <selection activeCell="D61" sqref="D6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54</v>
      </c>
      <c r="B1" s="71"/>
      <c r="C1" s="71"/>
      <c r="D1" s="71"/>
      <c r="E1" s="71"/>
      <c r="F1" s="71"/>
      <c r="G1" s="71"/>
      <c r="H1" s="71"/>
    </row>
    <row r="3" spans="1:8" ht="38.25" customHeight="1" x14ac:dyDescent="0.25">
      <c r="A3" s="72" t="s">
        <v>0</v>
      </c>
      <c r="B3" s="73"/>
      <c r="C3" s="31" t="str">
        <f>+Resultados!C3</f>
        <v>A 3er trimestre 2018</v>
      </c>
      <c r="D3" s="74" t="s">
        <v>1</v>
      </c>
      <c r="E3" s="74"/>
      <c r="F3" s="75">
        <f ca="1">+Resultados!F3</f>
        <v>43668</v>
      </c>
      <c r="G3" s="75"/>
      <c r="H3" s="75"/>
    </row>
    <row r="4" spans="1:8" ht="5.0999999999999996" customHeight="1" x14ac:dyDescent="0.25">
      <c r="A4" s="2"/>
      <c r="D4" s="3"/>
      <c r="E4" s="3"/>
      <c r="F4" s="4"/>
      <c r="G4" s="4"/>
    </row>
    <row r="5" spans="1:8" ht="26.1" customHeight="1" x14ac:dyDescent="0.25">
      <c r="A5" s="5" t="s">
        <v>2</v>
      </c>
      <c r="B5" s="86" t="str">
        <f>+Resultados!B5</f>
        <v>Asuntos Locales</v>
      </c>
      <c r="C5" s="86"/>
      <c r="D5" s="86"/>
      <c r="E5" s="86"/>
      <c r="F5" s="86"/>
      <c r="G5" s="86"/>
      <c r="H5" s="86"/>
    </row>
    <row r="6" spans="1:8" ht="26.1" customHeight="1" x14ac:dyDescent="0.25">
      <c r="A6" s="5" t="s">
        <v>55</v>
      </c>
      <c r="B6" s="107" t="str">
        <f>+Resultados!B6</f>
        <v>Gestión de Asuntos Locales</v>
      </c>
      <c r="C6" s="108"/>
      <c r="D6" s="108"/>
      <c r="E6" s="108"/>
      <c r="F6" s="108"/>
      <c r="G6" s="108"/>
      <c r="H6" s="109"/>
    </row>
    <row r="7" spans="1:8" ht="15" customHeight="1" thickBot="1" x14ac:dyDescent="0.3"/>
    <row r="8" spans="1:8" ht="30" customHeight="1" thickTop="1" x14ac:dyDescent="0.25">
      <c r="A8" s="161" t="s">
        <v>71</v>
      </c>
      <c r="B8" s="162"/>
      <c r="C8" s="162"/>
      <c r="D8" s="162"/>
      <c r="E8" s="162"/>
      <c r="F8" s="162"/>
      <c r="G8" s="162"/>
      <c r="H8" s="163"/>
    </row>
    <row r="9" spans="1:8" ht="35.1" customHeight="1" x14ac:dyDescent="0.25">
      <c r="A9" s="160" t="s">
        <v>63</v>
      </c>
      <c r="B9" s="130"/>
      <c r="C9" s="130"/>
      <c r="D9" s="130"/>
      <c r="E9" s="130"/>
      <c r="F9" s="130"/>
      <c r="G9" s="131"/>
      <c r="H9" s="8"/>
    </row>
    <row r="10" spans="1:8" ht="45" customHeight="1" x14ac:dyDescent="0.25">
      <c r="A10" s="149" t="s">
        <v>64</v>
      </c>
      <c r="B10" s="124"/>
      <c r="C10" s="125"/>
      <c r="D10" s="6">
        <v>0</v>
      </c>
      <c r="E10" s="123" t="s">
        <v>65</v>
      </c>
      <c r="F10" s="124"/>
      <c r="G10" s="125"/>
      <c r="H10" s="8">
        <v>0</v>
      </c>
    </row>
    <row r="11" spans="1:8" ht="35.1" customHeight="1" x14ac:dyDescent="0.25">
      <c r="A11" s="99" t="s">
        <v>3</v>
      </c>
      <c r="B11" s="100"/>
      <c r="C11" s="101"/>
      <c r="D11" s="132">
        <f>D10+H10</f>
        <v>0</v>
      </c>
      <c r="E11" s="123" t="s">
        <v>41</v>
      </c>
      <c r="F11" s="124"/>
      <c r="G11" s="125"/>
      <c r="H11" s="8">
        <v>0</v>
      </c>
    </row>
    <row r="12" spans="1:8" ht="35.1" customHeight="1" x14ac:dyDescent="0.25">
      <c r="A12" s="102"/>
      <c r="B12" s="103"/>
      <c r="C12" s="104"/>
      <c r="D12" s="133"/>
      <c r="E12" s="123" t="s">
        <v>62</v>
      </c>
      <c r="F12" s="124"/>
      <c r="G12" s="125"/>
      <c r="H12" s="12">
        <f>+D11-H11</f>
        <v>0</v>
      </c>
    </row>
    <row r="13" spans="1:8" ht="50.25" customHeight="1" x14ac:dyDescent="0.25">
      <c r="A13" s="149" t="s">
        <v>66</v>
      </c>
      <c r="B13" s="124"/>
      <c r="C13" s="125"/>
      <c r="D13" s="6">
        <v>0</v>
      </c>
      <c r="E13" s="123" t="s">
        <v>38</v>
      </c>
      <c r="F13" s="124"/>
      <c r="G13" s="125"/>
      <c r="H13" s="12">
        <f>+H12-D13</f>
        <v>0</v>
      </c>
    </row>
    <row r="14" spans="1:8" ht="35.1" customHeight="1" x14ac:dyDescent="0.25">
      <c r="A14" s="126" t="s">
        <v>67</v>
      </c>
      <c r="B14" s="108"/>
      <c r="C14" s="109"/>
      <c r="D14" s="10" t="e">
        <f>D13/H12</f>
        <v>#DIV/0!</v>
      </c>
      <c r="E14" s="107" t="s">
        <v>68</v>
      </c>
      <c r="F14" s="108"/>
      <c r="G14" s="109"/>
      <c r="H14" s="11" t="e">
        <f>+H13/H12</f>
        <v>#DIV/0!</v>
      </c>
    </row>
    <row r="15" spans="1:8" ht="10.5" customHeight="1" x14ac:dyDescent="0.25">
      <c r="A15" s="157"/>
      <c r="B15" s="158"/>
      <c r="C15" s="158"/>
      <c r="D15" s="158"/>
      <c r="E15" s="158"/>
      <c r="F15" s="158"/>
      <c r="G15" s="158"/>
      <c r="H15" s="159"/>
    </row>
    <row r="16" spans="1:8" ht="35.1" customHeight="1" x14ac:dyDescent="0.25">
      <c r="A16" s="160" t="s">
        <v>21</v>
      </c>
      <c r="B16" s="130"/>
      <c r="C16" s="130"/>
      <c r="D16" s="130"/>
      <c r="E16" s="130"/>
      <c r="F16" s="130"/>
      <c r="G16" s="131"/>
      <c r="H16" s="8"/>
    </row>
    <row r="17" spans="1:8" ht="35.1" customHeight="1" x14ac:dyDescent="0.25">
      <c r="A17" s="149" t="s">
        <v>15</v>
      </c>
      <c r="B17" s="124"/>
      <c r="C17" s="125"/>
      <c r="D17" s="6"/>
      <c r="E17" s="123" t="s">
        <v>53</v>
      </c>
      <c r="F17" s="124"/>
      <c r="G17" s="125"/>
      <c r="H17" s="12">
        <f>+H16-D17</f>
        <v>0</v>
      </c>
    </row>
    <row r="18" spans="1:8" ht="35.1" customHeight="1" x14ac:dyDescent="0.25">
      <c r="A18" s="126" t="s">
        <v>16</v>
      </c>
      <c r="B18" s="108"/>
      <c r="C18" s="109"/>
      <c r="D18" s="10" t="e">
        <f>+D17/H16</f>
        <v>#DIV/0!</v>
      </c>
      <c r="E18" s="107" t="s">
        <v>17</v>
      </c>
      <c r="F18" s="108"/>
      <c r="G18" s="109"/>
      <c r="H18" s="11" t="e">
        <f>+H17/H16</f>
        <v>#DIV/0!</v>
      </c>
    </row>
    <row r="19" spans="1:8" ht="10.5" customHeight="1" x14ac:dyDescent="0.25">
      <c r="A19" s="157"/>
      <c r="B19" s="158"/>
      <c r="C19" s="158"/>
      <c r="D19" s="158"/>
      <c r="E19" s="158"/>
      <c r="F19" s="158"/>
      <c r="G19" s="158"/>
      <c r="H19" s="159"/>
    </row>
    <row r="20" spans="1:8" ht="35.1" customHeight="1" x14ac:dyDescent="0.25">
      <c r="A20" s="149" t="s">
        <v>13</v>
      </c>
      <c r="B20" s="124"/>
      <c r="C20" s="125"/>
      <c r="D20" s="6"/>
      <c r="E20" s="123" t="s">
        <v>14</v>
      </c>
      <c r="F20" s="124"/>
      <c r="G20" s="125"/>
      <c r="H20" s="8"/>
    </row>
    <row r="21" spans="1:8" ht="35.1" customHeight="1" x14ac:dyDescent="0.25">
      <c r="A21" s="149" t="s">
        <v>9</v>
      </c>
      <c r="B21" s="124"/>
      <c r="C21" s="125"/>
      <c r="D21" s="6"/>
      <c r="E21" s="123" t="s">
        <v>10</v>
      </c>
      <c r="F21" s="124"/>
      <c r="G21" s="125"/>
      <c r="H21" s="12">
        <f>+H20-D21</f>
        <v>0</v>
      </c>
    </row>
    <row r="22" spans="1:8" ht="35.1" customHeight="1" x14ac:dyDescent="0.25">
      <c r="A22" s="126" t="s">
        <v>11</v>
      </c>
      <c r="B22" s="108"/>
      <c r="C22" s="109"/>
      <c r="D22" s="10" t="e">
        <f>D21/H20</f>
        <v>#DIV/0!</v>
      </c>
      <c r="E22" s="107" t="s">
        <v>12</v>
      </c>
      <c r="F22" s="108"/>
      <c r="G22" s="109"/>
      <c r="H22" s="11" t="e">
        <f>+H21/H20</f>
        <v>#DIV/0!</v>
      </c>
    </row>
    <row r="23" spans="1:8" ht="51" customHeight="1" x14ac:dyDescent="0.25">
      <c r="A23" s="156" t="s">
        <v>61</v>
      </c>
      <c r="B23" s="151"/>
      <c r="C23" s="151"/>
      <c r="D23" s="151"/>
      <c r="E23" s="151"/>
      <c r="F23" s="151"/>
      <c r="G23" s="151"/>
      <c r="H23" s="152"/>
    </row>
    <row r="24" spans="1:8" x14ac:dyDescent="0.25">
      <c r="A24" s="110"/>
      <c r="B24" s="111"/>
      <c r="C24" s="111"/>
      <c r="D24" s="111"/>
      <c r="E24" s="111"/>
      <c r="F24" s="111"/>
      <c r="G24" s="111"/>
      <c r="H24" s="112"/>
    </row>
    <row r="25" spans="1:8" x14ac:dyDescent="0.25">
      <c r="A25" s="110"/>
      <c r="B25" s="111"/>
      <c r="C25" s="111"/>
      <c r="D25" s="111"/>
      <c r="E25" s="111"/>
      <c r="F25" s="111"/>
      <c r="G25" s="111"/>
      <c r="H25" s="112"/>
    </row>
    <row r="26" spans="1:8" x14ac:dyDescent="0.25">
      <c r="A26" s="119"/>
      <c r="B26" s="120"/>
      <c r="C26" s="120"/>
      <c r="D26" s="120"/>
      <c r="E26" s="120"/>
      <c r="F26" s="120"/>
      <c r="G26" s="120"/>
      <c r="H26" s="121"/>
    </row>
    <row r="27" spans="1:8" ht="55.5" customHeight="1" x14ac:dyDescent="0.25">
      <c r="A27" s="156" t="s">
        <v>72</v>
      </c>
      <c r="B27" s="151"/>
      <c r="C27" s="151"/>
      <c r="D27" s="151"/>
      <c r="E27" s="151"/>
      <c r="F27" s="151"/>
      <c r="G27" s="151"/>
      <c r="H27" s="152"/>
    </row>
    <row r="28" spans="1:8" x14ac:dyDescent="0.25">
      <c r="A28" s="110"/>
      <c r="B28" s="111"/>
      <c r="C28" s="111"/>
      <c r="D28" s="111"/>
      <c r="E28" s="111"/>
      <c r="F28" s="111"/>
      <c r="G28" s="111"/>
      <c r="H28" s="112"/>
    </row>
    <row r="29" spans="1:8" x14ac:dyDescent="0.25">
      <c r="A29" s="110"/>
      <c r="B29" s="111"/>
      <c r="C29" s="111"/>
      <c r="D29" s="111"/>
      <c r="E29" s="111"/>
      <c r="F29" s="111"/>
      <c r="G29" s="111"/>
      <c r="H29" s="112"/>
    </row>
    <row r="30" spans="1:8" x14ac:dyDescent="0.25">
      <c r="A30" s="119"/>
      <c r="B30" s="120"/>
      <c r="C30" s="120"/>
      <c r="D30" s="120"/>
      <c r="E30" s="120"/>
      <c r="F30" s="120"/>
      <c r="G30" s="120"/>
      <c r="H30" s="121"/>
    </row>
    <row r="31" spans="1:8" x14ac:dyDescent="0.25">
      <c r="A31" s="119"/>
      <c r="B31" s="120"/>
      <c r="C31" s="120"/>
      <c r="D31" s="120"/>
      <c r="E31" s="120"/>
      <c r="F31" s="120"/>
      <c r="G31" s="120"/>
      <c r="H31" s="121"/>
    </row>
    <row r="32" spans="1:8" ht="52.5" customHeight="1" x14ac:dyDescent="0.25">
      <c r="A32" s="156" t="s">
        <v>73</v>
      </c>
      <c r="B32" s="151"/>
      <c r="C32" s="151"/>
      <c r="D32" s="151"/>
      <c r="E32" s="151"/>
      <c r="F32" s="151"/>
      <c r="G32" s="151"/>
      <c r="H32" s="152"/>
    </row>
    <row r="33" spans="1:8" x14ac:dyDescent="0.25">
      <c r="A33" s="110"/>
      <c r="B33" s="111"/>
      <c r="C33" s="111"/>
      <c r="D33" s="111"/>
      <c r="E33" s="111"/>
      <c r="F33" s="111"/>
      <c r="G33" s="111"/>
      <c r="H33" s="112"/>
    </row>
    <row r="34" spans="1:8" x14ac:dyDescent="0.25">
      <c r="A34" s="119"/>
      <c r="B34" s="120"/>
      <c r="C34" s="120"/>
      <c r="D34" s="120"/>
      <c r="E34" s="120"/>
      <c r="F34" s="120"/>
      <c r="G34" s="120"/>
      <c r="H34" s="121"/>
    </row>
    <row r="35" spans="1:8" x14ac:dyDescent="0.25">
      <c r="A35" s="119"/>
      <c r="B35" s="120"/>
      <c r="C35" s="120"/>
      <c r="D35" s="120"/>
      <c r="E35" s="120"/>
      <c r="F35" s="120"/>
      <c r="G35" s="120"/>
      <c r="H35" s="121"/>
    </row>
    <row r="36" spans="1:8" ht="70.5" customHeight="1" x14ac:dyDescent="0.25">
      <c r="A36" s="156" t="s">
        <v>75</v>
      </c>
      <c r="B36" s="151"/>
      <c r="C36" s="151"/>
      <c r="D36" s="151"/>
      <c r="E36" s="151"/>
      <c r="F36" s="151"/>
      <c r="G36" s="151"/>
      <c r="H36" s="152"/>
    </row>
    <row r="37" spans="1:8" x14ac:dyDescent="0.25">
      <c r="A37" s="77"/>
      <c r="B37" s="78"/>
      <c r="C37" s="78"/>
      <c r="D37" s="78"/>
      <c r="E37" s="78"/>
      <c r="F37" s="78"/>
      <c r="G37" s="78"/>
      <c r="H37" s="79"/>
    </row>
    <row r="38" spans="1:8" x14ac:dyDescent="0.25">
      <c r="A38" s="90"/>
      <c r="B38" s="91"/>
      <c r="C38" s="91"/>
      <c r="D38" s="91"/>
      <c r="E38" s="91"/>
      <c r="F38" s="91"/>
      <c r="G38" s="91"/>
      <c r="H38" s="92"/>
    </row>
    <row r="39" spans="1:8" x14ac:dyDescent="0.25">
      <c r="A39" s="90"/>
      <c r="B39" s="91"/>
      <c r="C39" s="91"/>
      <c r="D39" s="91"/>
      <c r="E39" s="91"/>
      <c r="F39" s="91"/>
      <c r="G39" s="91"/>
      <c r="H39" s="92"/>
    </row>
    <row r="40" spans="1:8" ht="69.75" customHeight="1" x14ac:dyDescent="0.25">
      <c r="A40" s="156" t="s">
        <v>76</v>
      </c>
      <c r="B40" s="151"/>
      <c r="C40" s="151"/>
      <c r="D40" s="151"/>
      <c r="E40" s="151"/>
      <c r="F40" s="151"/>
      <c r="G40" s="151"/>
      <c r="H40" s="152"/>
    </row>
    <row r="41" spans="1:8" ht="54.95" customHeight="1" x14ac:dyDescent="0.25">
      <c r="A41" s="77"/>
      <c r="B41" s="78"/>
      <c r="C41" s="78"/>
      <c r="D41" s="78"/>
      <c r="E41" s="78"/>
      <c r="F41" s="78"/>
      <c r="G41" s="78"/>
      <c r="H41" s="79"/>
    </row>
    <row r="42" spans="1:8" ht="54.95" customHeight="1" x14ac:dyDescent="0.25">
      <c r="A42" s="90"/>
      <c r="B42" s="91"/>
      <c r="C42" s="91"/>
      <c r="D42" s="91"/>
      <c r="E42" s="91"/>
      <c r="F42" s="91"/>
      <c r="G42" s="91"/>
      <c r="H42" s="92"/>
    </row>
    <row r="43" spans="1:8" ht="8.25" customHeight="1" x14ac:dyDescent="0.25">
      <c r="A43" s="90"/>
      <c r="B43" s="91"/>
      <c r="C43" s="91"/>
      <c r="D43" s="91"/>
      <c r="E43" s="91"/>
      <c r="F43" s="91"/>
      <c r="G43" s="91"/>
      <c r="H43" s="92"/>
    </row>
    <row r="44" spans="1:8" ht="52.5" customHeight="1" x14ac:dyDescent="0.25">
      <c r="A44" s="156" t="s">
        <v>74</v>
      </c>
      <c r="B44" s="151"/>
      <c r="C44" s="151"/>
      <c r="D44" s="151"/>
      <c r="E44" s="151"/>
      <c r="F44" s="151"/>
      <c r="G44" s="151"/>
      <c r="H44" s="152"/>
    </row>
    <row r="45" spans="1:8" x14ac:dyDescent="0.25">
      <c r="A45" s="77"/>
      <c r="B45" s="78"/>
      <c r="C45" s="78"/>
      <c r="D45" s="78"/>
      <c r="E45" s="78"/>
      <c r="F45" s="78"/>
      <c r="G45" s="78"/>
      <c r="H45" s="79"/>
    </row>
    <row r="46" spans="1:8" x14ac:dyDescent="0.25">
      <c r="A46" s="77"/>
      <c r="B46" s="78"/>
      <c r="C46" s="78"/>
      <c r="D46" s="78"/>
      <c r="E46" s="78"/>
      <c r="F46" s="78"/>
      <c r="G46" s="78"/>
      <c r="H46" s="79"/>
    </row>
    <row r="47" spans="1:8" x14ac:dyDescent="0.25">
      <c r="A47" s="77"/>
      <c r="B47" s="78"/>
      <c r="C47" s="78"/>
      <c r="D47" s="78"/>
      <c r="E47" s="78"/>
      <c r="F47" s="78"/>
      <c r="G47" s="78"/>
      <c r="H47" s="79"/>
    </row>
    <row r="48" spans="1:8" x14ac:dyDescent="0.25">
      <c r="A48" s="77"/>
      <c r="B48" s="78"/>
      <c r="C48" s="78"/>
      <c r="D48" s="78"/>
      <c r="E48" s="78"/>
      <c r="F48" s="78"/>
      <c r="G48" s="78"/>
      <c r="H48" s="79"/>
    </row>
    <row r="49" spans="1:8" x14ac:dyDescent="0.25">
      <c r="A49" s="77"/>
      <c r="B49" s="78"/>
      <c r="C49" s="78"/>
      <c r="D49" s="78"/>
      <c r="E49" s="78"/>
      <c r="F49" s="78"/>
      <c r="G49" s="78"/>
      <c r="H49" s="79"/>
    </row>
    <row r="50" spans="1:8" x14ac:dyDescent="0.25">
      <c r="A50" s="90"/>
      <c r="B50" s="91"/>
      <c r="C50" s="91"/>
      <c r="D50" s="91"/>
      <c r="E50" s="91"/>
      <c r="F50" s="91"/>
      <c r="G50" s="91"/>
      <c r="H50" s="92"/>
    </row>
    <row r="51" spans="1:8" x14ac:dyDescent="0.25">
      <c r="A51" s="90"/>
      <c r="B51" s="91"/>
      <c r="C51" s="91"/>
      <c r="D51" s="91"/>
      <c r="E51" s="91"/>
      <c r="F51" s="91"/>
      <c r="G51" s="91"/>
      <c r="H51" s="92"/>
    </row>
    <row r="52" spans="1:8" ht="24.95" customHeight="1" x14ac:dyDescent="0.25">
      <c r="A52" s="150" t="s">
        <v>56</v>
      </c>
      <c r="B52" s="151"/>
      <c r="C52" s="151"/>
      <c r="D52" s="151"/>
      <c r="E52" s="151"/>
      <c r="F52" s="151"/>
      <c r="G52" s="151"/>
      <c r="H52" s="152"/>
    </row>
    <row r="53" spans="1:8" x14ac:dyDescent="0.25">
      <c r="A53" s="77"/>
      <c r="B53" s="78"/>
      <c r="C53" s="78"/>
      <c r="D53" s="78"/>
      <c r="E53" s="78"/>
      <c r="F53" s="78"/>
      <c r="G53" s="78"/>
      <c r="H53" s="79"/>
    </row>
    <row r="54" spans="1:8" x14ac:dyDescent="0.25">
      <c r="A54" s="90"/>
      <c r="B54" s="91"/>
      <c r="C54" s="91"/>
      <c r="D54" s="91"/>
      <c r="E54" s="91"/>
      <c r="F54" s="91"/>
      <c r="G54" s="91"/>
      <c r="H54" s="92"/>
    </row>
    <row r="55" spans="1:8" ht="24.95" customHeight="1" x14ac:dyDescent="0.25">
      <c r="A55" s="150" t="s">
        <v>57</v>
      </c>
      <c r="B55" s="151"/>
      <c r="C55" s="151"/>
      <c r="D55" s="151"/>
      <c r="E55" s="151"/>
      <c r="F55" s="151"/>
      <c r="G55" s="151"/>
      <c r="H55" s="152"/>
    </row>
    <row r="56" spans="1:8" x14ac:dyDescent="0.25">
      <c r="A56" s="110"/>
      <c r="B56" s="111"/>
      <c r="C56" s="111"/>
      <c r="D56" s="111"/>
      <c r="E56" s="111"/>
      <c r="F56" s="111"/>
      <c r="G56" s="111"/>
      <c r="H56" s="112"/>
    </row>
    <row r="57" spans="1:8" x14ac:dyDescent="0.25">
      <c r="A57" s="153"/>
      <c r="B57" s="154"/>
      <c r="C57" s="154"/>
      <c r="D57" s="154"/>
      <c r="E57" s="154"/>
      <c r="F57" s="154"/>
      <c r="G57" s="154"/>
      <c r="H57" s="155"/>
    </row>
    <row r="58" spans="1:8" ht="15.75" thickBot="1" x14ac:dyDescent="0.3">
      <c r="A58" s="113"/>
      <c r="B58" s="114"/>
      <c r="C58" s="114"/>
      <c r="D58" s="114"/>
      <c r="E58" s="114"/>
      <c r="F58" s="114"/>
      <c r="G58" s="114"/>
      <c r="H58" s="115"/>
    </row>
    <row r="59" spans="1:8" ht="15.75" thickTop="1" x14ac:dyDescent="0.25"/>
  </sheetData>
  <sheetProtection algorithmName="SHA-512" hashValue="ygWXjicLALSmoy0DNpT1K2hCxDkgqfHaEhWMXDjUa/j3EhwWMPhoFuvYcO3D52XbXnyVKSvOMq7qOjtKXmCUhw==" saltValue="SXfLHAsRApLoN6EzCuoxwQ==" spinCount="100000" sheet="1" objects="1" scenarios="1"/>
  <mergeCells count="47">
    <mergeCell ref="B6:H6"/>
    <mergeCell ref="A1:H1"/>
    <mergeCell ref="A3:B3"/>
    <mergeCell ref="D3:E3"/>
    <mergeCell ref="F3:H3"/>
    <mergeCell ref="B5:H5"/>
    <mergeCell ref="A8:H8"/>
    <mergeCell ref="A9:G9"/>
    <mergeCell ref="A10:C10"/>
    <mergeCell ref="E10:G10"/>
    <mergeCell ref="A11:C12"/>
    <mergeCell ref="D11:D12"/>
    <mergeCell ref="E11:G11"/>
    <mergeCell ref="E12:G12"/>
    <mergeCell ref="A20:C20"/>
    <mergeCell ref="E20:G20"/>
    <mergeCell ref="A13:C13"/>
    <mergeCell ref="E13:G13"/>
    <mergeCell ref="A14:C14"/>
    <mergeCell ref="E14:G14"/>
    <mergeCell ref="A15:H15"/>
    <mergeCell ref="A16:G16"/>
    <mergeCell ref="A17:C17"/>
    <mergeCell ref="E17:G17"/>
    <mergeCell ref="A18:C18"/>
    <mergeCell ref="E18:G18"/>
    <mergeCell ref="A19:H19"/>
    <mergeCell ref="A37:H39"/>
    <mergeCell ref="A21:C21"/>
    <mergeCell ref="E21:G21"/>
    <mergeCell ref="A22:C22"/>
    <mergeCell ref="E22:G22"/>
    <mergeCell ref="A23:H23"/>
    <mergeCell ref="A24:H26"/>
    <mergeCell ref="A27:H27"/>
    <mergeCell ref="A28:H31"/>
    <mergeCell ref="A32:H32"/>
    <mergeCell ref="A33:H35"/>
    <mergeCell ref="A36:H36"/>
    <mergeCell ref="A55:H55"/>
    <mergeCell ref="A56:H58"/>
    <mergeCell ref="A40:H40"/>
    <mergeCell ref="A41:H43"/>
    <mergeCell ref="A44:H44"/>
    <mergeCell ref="A45:H51"/>
    <mergeCell ref="A52:H52"/>
    <mergeCell ref="A53:H54"/>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39"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6"/>
  <sheetViews>
    <sheetView topLeftCell="A15" zoomScale="90" zoomScaleNormal="90" workbookViewId="0">
      <selection activeCell="A24" sqref="A24:H25"/>
    </sheetView>
  </sheetViews>
  <sheetFormatPr baseColWidth="10" defaultRowHeight="15" x14ac:dyDescent="0.25"/>
  <cols>
    <col min="1" max="3" width="21.7109375" style="23" customWidth="1"/>
    <col min="4" max="4" width="22.85546875" style="23" customWidth="1"/>
    <col min="5" max="7" width="21.7109375" style="23" customWidth="1"/>
    <col min="8" max="8" width="21.5703125" style="23" customWidth="1"/>
    <col min="9" max="9" width="3.7109375" style="23" customWidth="1"/>
    <col min="10" max="16384" width="11.42578125" style="23"/>
  </cols>
  <sheetData>
    <row r="1" spans="1:8" ht="36.75" customHeight="1" x14ac:dyDescent="0.25">
      <c r="A1" s="188" t="s">
        <v>54</v>
      </c>
      <c r="B1" s="188"/>
      <c r="C1" s="188"/>
      <c r="D1" s="188"/>
      <c r="E1" s="188"/>
      <c r="F1" s="188"/>
      <c r="G1" s="188"/>
      <c r="H1" s="188"/>
    </row>
    <row r="3" spans="1:8" ht="39" customHeight="1" x14ac:dyDescent="0.25">
      <c r="A3" s="72" t="s">
        <v>0</v>
      </c>
      <c r="B3" s="73"/>
      <c r="C3" s="31" t="str">
        <f>+Resultados!C3</f>
        <v>A 3er trimestre 2018</v>
      </c>
      <c r="D3" s="74" t="s">
        <v>1</v>
      </c>
      <c r="E3" s="74"/>
      <c r="F3" s="75">
        <f ca="1">+Resultados!F3</f>
        <v>43668</v>
      </c>
      <c r="G3" s="75"/>
      <c r="H3" s="75"/>
    </row>
    <row r="4" spans="1:8" ht="5.0999999999999996" customHeight="1" x14ac:dyDescent="0.25">
      <c r="A4" s="2"/>
      <c r="B4" s="1"/>
      <c r="C4" s="1"/>
      <c r="D4" s="3"/>
      <c r="E4" s="3"/>
      <c r="F4" s="4"/>
      <c r="G4" s="4"/>
      <c r="H4" s="1"/>
    </row>
    <row r="5" spans="1:8" ht="26.1" customHeight="1" x14ac:dyDescent="0.25">
      <c r="A5" s="5" t="s">
        <v>2</v>
      </c>
      <c r="B5" s="86" t="str">
        <f>+Resultados!B5</f>
        <v>Asuntos Locales</v>
      </c>
      <c r="C5" s="86"/>
      <c r="D5" s="86"/>
      <c r="E5" s="86"/>
      <c r="F5" s="86"/>
      <c r="G5" s="86"/>
      <c r="H5" s="86"/>
    </row>
    <row r="6" spans="1:8" ht="26.1" customHeight="1" x14ac:dyDescent="0.25">
      <c r="A6" s="5" t="s">
        <v>55</v>
      </c>
      <c r="B6" s="107" t="str">
        <f>+Resultados!B6</f>
        <v>Gestión de Asuntos Locales</v>
      </c>
      <c r="C6" s="108"/>
      <c r="D6" s="108"/>
      <c r="E6" s="108"/>
      <c r="F6" s="108"/>
      <c r="G6" s="108"/>
      <c r="H6" s="109"/>
    </row>
    <row r="7" spans="1:8" ht="15" customHeight="1" thickBot="1" x14ac:dyDescent="0.3"/>
    <row r="8" spans="1:8" ht="30" customHeight="1" thickTop="1" x14ac:dyDescent="0.25">
      <c r="A8" s="185" t="s">
        <v>48</v>
      </c>
      <c r="B8" s="186"/>
      <c r="C8" s="186"/>
      <c r="D8" s="186"/>
      <c r="E8" s="186"/>
      <c r="F8" s="186"/>
      <c r="G8" s="186"/>
      <c r="H8" s="187"/>
    </row>
    <row r="9" spans="1:8" ht="45" customHeight="1" x14ac:dyDescent="0.25">
      <c r="A9" s="175" t="s">
        <v>43</v>
      </c>
      <c r="B9" s="176"/>
      <c r="C9" s="177"/>
      <c r="D9" s="24">
        <v>6</v>
      </c>
      <c r="E9" s="178" t="s">
        <v>44</v>
      </c>
      <c r="F9" s="176"/>
      <c r="G9" s="177"/>
      <c r="H9" s="25">
        <v>6</v>
      </c>
    </row>
    <row r="10" spans="1:8" ht="35.1" customHeight="1" x14ac:dyDescent="0.25">
      <c r="A10" s="175" t="s">
        <v>9</v>
      </c>
      <c r="B10" s="176"/>
      <c r="C10" s="177"/>
      <c r="D10" s="24">
        <v>3</v>
      </c>
      <c r="E10" s="178" t="s">
        <v>10</v>
      </c>
      <c r="F10" s="176"/>
      <c r="G10" s="177"/>
      <c r="H10" s="26">
        <f>+H9-D10</f>
        <v>3</v>
      </c>
    </row>
    <row r="11" spans="1:8" ht="35.1" customHeight="1" x14ac:dyDescent="0.25">
      <c r="A11" s="175" t="s">
        <v>45</v>
      </c>
      <c r="B11" s="176"/>
      <c r="C11" s="177"/>
      <c r="D11" s="27">
        <f>D10/H9</f>
        <v>0.5</v>
      </c>
      <c r="E11" s="178" t="s">
        <v>46</v>
      </c>
      <c r="F11" s="176"/>
      <c r="G11" s="177"/>
      <c r="H11" s="28">
        <f>+H10/H9</f>
        <v>0.5</v>
      </c>
    </row>
    <row r="12" spans="1:8" ht="54.75" customHeight="1" x14ac:dyDescent="0.25">
      <c r="A12" s="179" t="s">
        <v>86</v>
      </c>
      <c r="B12" s="170"/>
      <c r="C12" s="170"/>
      <c r="D12" s="170"/>
      <c r="E12" s="170"/>
      <c r="F12" s="170"/>
      <c r="G12" s="170"/>
      <c r="H12" s="171"/>
    </row>
    <row r="13" spans="1:8" ht="54.95" customHeight="1" x14ac:dyDescent="0.25">
      <c r="A13" s="77" t="s">
        <v>116</v>
      </c>
      <c r="B13" s="180"/>
      <c r="C13" s="180"/>
      <c r="D13" s="180"/>
      <c r="E13" s="180"/>
      <c r="F13" s="180"/>
      <c r="G13" s="180"/>
      <c r="H13" s="181"/>
    </row>
    <row r="14" spans="1:8" ht="54.95" customHeight="1" x14ac:dyDescent="0.25">
      <c r="A14" s="182"/>
      <c r="B14" s="183"/>
      <c r="C14" s="183"/>
      <c r="D14" s="183"/>
      <c r="E14" s="183"/>
      <c r="F14" s="183"/>
      <c r="G14" s="183"/>
      <c r="H14" s="184"/>
    </row>
    <row r="15" spans="1:8" ht="54.95" customHeight="1" x14ac:dyDescent="0.25">
      <c r="A15" s="182"/>
      <c r="B15" s="183"/>
      <c r="C15" s="183"/>
      <c r="D15" s="183"/>
      <c r="E15" s="183"/>
      <c r="F15" s="183"/>
      <c r="G15" s="183"/>
      <c r="H15" s="184"/>
    </row>
    <row r="16" spans="1:8" ht="57.75" customHeight="1" x14ac:dyDescent="0.25">
      <c r="A16" s="179" t="s">
        <v>87</v>
      </c>
      <c r="B16" s="170"/>
      <c r="C16" s="170"/>
      <c r="D16" s="170"/>
      <c r="E16" s="170"/>
      <c r="F16" s="170"/>
      <c r="G16" s="170"/>
      <c r="H16" s="171"/>
    </row>
    <row r="17" spans="1:8" x14ac:dyDescent="0.25">
      <c r="A17" s="110" t="s">
        <v>115</v>
      </c>
      <c r="B17" s="164"/>
      <c r="C17" s="164"/>
      <c r="D17" s="164"/>
      <c r="E17" s="164"/>
      <c r="F17" s="164"/>
      <c r="G17" s="164"/>
      <c r="H17" s="165"/>
    </row>
    <row r="18" spans="1:8" x14ac:dyDescent="0.25">
      <c r="A18" s="166"/>
      <c r="B18" s="167"/>
      <c r="C18" s="167"/>
      <c r="D18" s="167"/>
      <c r="E18" s="167"/>
      <c r="F18" s="167"/>
      <c r="G18" s="167"/>
      <c r="H18" s="168"/>
    </row>
    <row r="19" spans="1:8" x14ac:dyDescent="0.25">
      <c r="A19" s="166"/>
      <c r="B19" s="167"/>
      <c r="C19" s="167"/>
      <c r="D19" s="167"/>
      <c r="E19" s="167"/>
      <c r="F19" s="167"/>
      <c r="G19" s="167"/>
      <c r="H19" s="168"/>
    </row>
    <row r="20" spans="1:8" ht="24.95" customHeight="1" x14ac:dyDescent="0.25">
      <c r="A20" s="169" t="s">
        <v>85</v>
      </c>
      <c r="B20" s="170"/>
      <c r="C20" s="170"/>
      <c r="D20" s="170"/>
      <c r="E20" s="170"/>
      <c r="F20" s="170"/>
      <c r="G20" s="170"/>
      <c r="H20" s="171"/>
    </row>
    <row r="21" spans="1:8" x14ac:dyDescent="0.25">
      <c r="A21" s="110" t="s">
        <v>112</v>
      </c>
      <c r="B21" s="164"/>
      <c r="C21" s="164"/>
      <c r="D21" s="164"/>
      <c r="E21" s="164"/>
      <c r="F21" s="164"/>
      <c r="G21" s="164"/>
      <c r="H21" s="165"/>
    </row>
    <row r="22" spans="1:8" x14ac:dyDescent="0.25">
      <c r="A22" s="166"/>
      <c r="B22" s="167"/>
      <c r="C22" s="167"/>
      <c r="D22" s="167"/>
      <c r="E22" s="167"/>
      <c r="F22" s="167"/>
      <c r="G22" s="167"/>
      <c r="H22" s="168"/>
    </row>
    <row r="23" spans="1:8" ht="24.95" customHeight="1" x14ac:dyDescent="0.25">
      <c r="A23" s="169" t="s">
        <v>57</v>
      </c>
      <c r="B23" s="170"/>
      <c r="C23" s="170"/>
      <c r="D23" s="170"/>
      <c r="E23" s="170"/>
      <c r="F23" s="170"/>
      <c r="G23" s="170"/>
      <c r="H23" s="171"/>
    </row>
    <row r="24" spans="1:8" x14ac:dyDescent="0.25">
      <c r="A24" s="110" t="s">
        <v>120</v>
      </c>
      <c r="B24" s="164"/>
      <c r="C24" s="164"/>
      <c r="D24" s="164"/>
      <c r="E24" s="164"/>
      <c r="F24" s="164"/>
      <c r="G24" s="164"/>
      <c r="H24" s="165"/>
    </row>
    <row r="25" spans="1:8" ht="15.75" thickBot="1" x14ac:dyDescent="0.3">
      <c r="A25" s="172"/>
      <c r="B25" s="173"/>
      <c r="C25" s="173"/>
      <c r="D25" s="173"/>
      <c r="E25" s="173"/>
      <c r="F25" s="173"/>
      <c r="G25" s="173"/>
      <c r="H25" s="174"/>
    </row>
    <row r="26" spans="1:8" ht="15.75" thickTop="1" x14ac:dyDescent="0.25"/>
  </sheetData>
  <sheetProtection algorithmName="SHA-512" hashValue="RcIjqoGz0cBnwnR8uNRoJqMNGEAfd6Lsv7aojL2wxF/hwpNzf17k4q6/f3wxWVYbQEXP650Ob3NAU/Sf17q0MA==" saltValue="AT0/9V58mxQwIU0qxEvu9A==" spinCount="100000" sheet="1" objects="1" scenarios="1"/>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15"/>
    <mergeCell ref="A16:H16"/>
    <mergeCell ref="A17:H19"/>
    <mergeCell ref="A20:H20"/>
    <mergeCell ref="A21:H22"/>
    <mergeCell ref="A23:H23"/>
    <mergeCell ref="A24:H2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3"/>
  <sheetViews>
    <sheetView tabSelected="1" topLeftCell="A19" zoomScale="90" zoomScaleNormal="90" workbookViewId="0">
      <selection activeCell="O40" sqref="O40"/>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54</v>
      </c>
      <c r="B1" s="71"/>
      <c r="C1" s="71"/>
      <c r="D1" s="71"/>
      <c r="E1" s="71"/>
      <c r="F1" s="71"/>
      <c r="G1" s="71"/>
      <c r="H1" s="71"/>
    </row>
    <row r="3" spans="1:8" ht="38.25" customHeight="1" x14ac:dyDescent="0.25">
      <c r="A3" s="72" t="s">
        <v>0</v>
      </c>
      <c r="B3" s="73"/>
      <c r="C3" s="31" t="str">
        <f>+Resultados!C3</f>
        <v>A 3er trimestre 2018</v>
      </c>
      <c r="D3" s="74" t="s">
        <v>1</v>
      </c>
      <c r="E3" s="74"/>
      <c r="F3" s="75">
        <f ca="1">+Resultados!F3</f>
        <v>43668</v>
      </c>
      <c r="G3" s="75"/>
      <c r="H3" s="75"/>
    </row>
    <row r="4" spans="1:8" ht="5.0999999999999996" customHeight="1" x14ac:dyDescent="0.25">
      <c r="A4" s="2"/>
      <c r="D4" s="3"/>
      <c r="E4" s="3"/>
      <c r="F4" s="4"/>
      <c r="G4" s="4"/>
    </row>
    <row r="5" spans="1:8" ht="26.1" customHeight="1" x14ac:dyDescent="0.25">
      <c r="A5" s="5" t="s">
        <v>2</v>
      </c>
      <c r="B5" s="86" t="str">
        <f>+Resultados!B5</f>
        <v>Asuntos Locales</v>
      </c>
      <c r="C5" s="86"/>
      <c r="D5" s="86"/>
      <c r="E5" s="86"/>
      <c r="F5" s="86"/>
      <c r="G5" s="86"/>
      <c r="H5" s="86"/>
    </row>
    <row r="6" spans="1:8" ht="26.1" customHeight="1" x14ac:dyDescent="0.25">
      <c r="A6" s="5" t="s">
        <v>55</v>
      </c>
      <c r="B6" s="107" t="str">
        <f>+Resultados!B6</f>
        <v>Gestión de Asuntos Locales</v>
      </c>
      <c r="C6" s="108"/>
      <c r="D6" s="108"/>
      <c r="E6" s="108"/>
      <c r="F6" s="108"/>
      <c r="G6" s="108"/>
      <c r="H6" s="109"/>
    </row>
    <row r="7" spans="1:8" ht="15" customHeight="1" thickBot="1" x14ac:dyDescent="0.3"/>
    <row r="8" spans="1:8" ht="30" customHeight="1" thickTop="1" x14ac:dyDescent="0.25">
      <c r="A8" s="203" t="s">
        <v>50</v>
      </c>
      <c r="B8" s="204"/>
      <c r="C8" s="204"/>
      <c r="D8" s="204"/>
      <c r="E8" s="204"/>
      <c r="F8" s="204"/>
      <c r="G8" s="204"/>
      <c r="H8" s="205"/>
    </row>
    <row r="9" spans="1:8" ht="35.1" customHeight="1" x14ac:dyDescent="0.25">
      <c r="A9" s="149" t="s">
        <v>31</v>
      </c>
      <c r="B9" s="124"/>
      <c r="C9" s="125"/>
      <c r="D9" s="6">
        <v>7</v>
      </c>
      <c r="E9" s="123" t="s">
        <v>33</v>
      </c>
      <c r="F9" s="124"/>
      <c r="G9" s="125"/>
      <c r="H9" s="12">
        <f>+D9-D10</f>
        <v>3</v>
      </c>
    </row>
    <row r="10" spans="1:8" ht="35.1" customHeight="1" x14ac:dyDescent="0.25">
      <c r="A10" s="149" t="s">
        <v>32</v>
      </c>
      <c r="B10" s="124"/>
      <c r="C10" s="125"/>
      <c r="D10" s="6">
        <v>4</v>
      </c>
      <c r="E10" s="123" t="s">
        <v>34</v>
      </c>
      <c r="F10" s="124"/>
      <c r="G10" s="125"/>
      <c r="H10" s="29">
        <v>1</v>
      </c>
    </row>
    <row r="11" spans="1:8" ht="35.1" customHeight="1" x14ac:dyDescent="0.25">
      <c r="A11" s="85" t="s">
        <v>35</v>
      </c>
      <c r="B11" s="86"/>
      <c r="C11" s="86"/>
      <c r="D11" s="202">
        <f>+D10/D9</f>
        <v>0.5714285714285714</v>
      </c>
      <c r="E11" s="86" t="s">
        <v>36</v>
      </c>
      <c r="F11" s="86"/>
      <c r="G11" s="86"/>
      <c r="H11" s="11">
        <f>+H9/D9</f>
        <v>0.42857142857142855</v>
      </c>
    </row>
    <row r="12" spans="1:8" ht="35.1" customHeight="1" x14ac:dyDescent="0.25">
      <c r="A12" s="85"/>
      <c r="B12" s="86"/>
      <c r="C12" s="86"/>
      <c r="D12" s="202"/>
      <c r="E12" s="86" t="s">
        <v>37</v>
      </c>
      <c r="F12" s="86"/>
      <c r="G12" s="86"/>
      <c r="H12" s="11">
        <f>+H10/D9</f>
        <v>0.14285714285714285</v>
      </c>
    </row>
    <row r="13" spans="1:8" ht="41.25" customHeight="1" x14ac:dyDescent="0.25">
      <c r="A13" s="198" t="s">
        <v>77</v>
      </c>
      <c r="B13" s="199"/>
      <c r="C13" s="199"/>
      <c r="D13" s="199"/>
      <c r="E13" s="199"/>
      <c r="F13" s="199"/>
      <c r="G13" s="199"/>
      <c r="H13" s="200"/>
    </row>
    <row r="14" spans="1:8" ht="54.95" customHeight="1" x14ac:dyDescent="0.25">
      <c r="A14" s="77" t="s">
        <v>117</v>
      </c>
      <c r="B14" s="78"/>
      <c r="C14" s="78"/>
      <c r="D14" s="78"/>
      <c r="E14" s="78"/>
      <c r="F14" s="78"/>
      <c r="G14" s="78"/>
      <c r="H14" s="79"/>
    </row>
    <row r="15" spans="1:8" ht="54.95" customHeight="1" x14ac:dyDescent="0.25">
      <c r="A15" s="77"/>
      <c r="B15" s="78"/>
      <c r="C15" s="78"/>
      <c r="D15" s="78"/>
      <c r="E15" s="78"/>
      <c r="F15" s="78"/>
      <c r="G15" s="78"/>
      <c r="H15" s="79"/>
    </row>
    <row r="16" spans="1:8" ht="54.95" customHeight="1" x14ac:dyDescent="0.25">
      <c r="A16" s="77"/>
      <c r="B16" s="78"/>
      <c r="C16" s="78"/>
      <c r="D16" s="78"/>
      <c r="E16" s="78"/>
      <c r="F16" s="78"/>
      <c r="G16" s="78"/>
      <c r="H16" s="79"/>
    </row>
    <row r="17" spans="1:8" ht="9.75" customHeight="1" x14ac:dyDescent="0.25">
      <c r="A17" s="90"/>
      <c r="B17" s="91"/>
      <c r="C17" s="91"/>
      <c r="D17" s="91"/>
      <c r="E17" s="91"/>
      <c r="F17" s="91"/>
      <c r="G17" s="91"/>
      <c r="H17" s="92"/>
    </row>
    <row r="18" spans="1:8" ht="24.95" customHeight="1" x14ac:dyDescent="0.25">
      <c r="A18" s="201" t="s">
        <v>56</v>
      </c>
      <c r="B18" s="199"/>
      <c r="C18" s="199"/>
      <c r="D18" s="199"/>
      <c r="E18" s="199"/>
      <c r="F18" s="199"/>
      <c r="G18" s="199"/>
      <c r="H18" s="200"/>
    </row>
    <row r="19" spans="1:8" ht="54.95" customHeight="1" x14ac:dyDescent="0.25">
      <c r="A19" s="110" t="s">
        <v>96</v>
      </c>
      <c r="B19" s="111"/>
      <c r="C19" s="111"/>
      <c r="D19" s="111"/>
      <c r="E19" s="111"/>
      <c r="F19" s="111"/>
      <c r="G19" s="111"/>
      <c r="H19" s="112"/>
    </row>
    <row r="20" spans="1:8" ht="24.95" customHeight="1" x14ac:dyDescent="0.25">
      <c r="A20" s="201" t="s">
        <v>57</v>
      </c>
      <c r="B20" s="199"/>
      <c r="C20" s="199"/>
      <c r="D20" s="199"/>
      <c r="E20" s="199"/>
      <c r="F20" s="199"/>
      <c r="G20" s="199"/>
      <c r="H20" s="200"/>
    </row>
    <row r="21" spans="1:8" ht="54.95" customHeight="1" thickBot="1" x14ac:dyDescent="0.3">
      <c r="A21" s="189" t="s">
        <v>97</v>
      </c>
      <c r="B21" s="190"/>
      <c r="C21" s="190"/>
      <c r="D21" s="190"/>
      <c r="E21" s="190"/>
      <c r="F21" s="190"/>
      <c r="G21" s="190"/>
      <c r="H21" s="191"/>
    </row>
    <row r="22" spans="1:8" ht="15" customHeight="1" thickTop="1" thickBot="1" x14ac:dyDescent="0.3"/>
    <row r="23" spans="1:8" s="14" customFormat="1" ht="39.950000000000003" customHeight="1" thickTop="1" x14ac:dyDescent="0.25">
      <c r="A23" s="192" t="s">
        <v>82</v>
      </c>
      <c r="B23" s="193"/>
      <c r="C23" s="193"/>
      <c r="D23" s="193"/>
      <c r="E23" s="193"/>
      <c r="F23" s="193"/>
      <c r="G23" s="193"/>
      <c r="H23" s="194"/>
    </row>
    <row r="24" spans="1:8" x14ac:dyDescent="0.25">
      <c r="A24" s="119" t="s">
        <v>119</v>
      </c>
      <c r="B24" s="120"/>
      <c r="C24" s="120"/>
      <c r="D24" s="120"/>
      <c r="E24" s="120"/>
      <c r="F24" s="120"/>
      <c r="G24" s="120"/>
      <c r="H24" s="121"/>
    </row>
    <row r="25" spans="1:8" x14ac:dyDescent="0.25">
      <c r="A25" s="195"/>
      <c r="B25" s="196"/>
      <c r="C25" s="196"/>
      <c r="D25" s="196"/>
      <c r="E25" s="196"/>
      <c r="F25" s="196"/>
      <c r="G25" s="196"/>
      <c r="H25" s="197"/>
    </row>
    <row r="26" spans="1:8" x14ac:dyDescent="0.25">
      <c r="A26" s="195"/>
      <c r="B26" s="196"/>
      <c r="C26" s="196"/>
      <c r="D26" s="196"/>
      <c r="E26" s="196"/>
      <c r="F26" s="196"/>
      <c r="G26" s="196"/>
      <c r="H26" s="197"/>
    </row>
    <row r="27" spans="1:8" ht="15.75" thickBot="1" x14ac:dyDescent="0.3">
      <c r="A27" s="113"/>
      <c r="B27" s="114"/>
      <c r="C27" s="114"/>
      <c r="D27" s="114"/>
      <c r="E27" s="114"/>
      <c r="F27" s="114"/>
      <c r="G27" s="114"/>
      <c r="H27" s="115"/>
    </row>
    <row r="28" spans="1:8" s="13" customFormat="1" ht="19.5" thickTop="1" thickBot="1" x14ac:dyDescent="0.3"/>
    <row r="29" spans="1:8" s="14" customFormat="1" ht="47.25" customHeight="1" thickTop="1" x14ac:dyDescent="0.25">
      <c r="A29" s="192" t="s">
        <v>83</v>
      </c>
      <c r="B29" s="193"/>
      <c r="C29" s="193"/>
      <c r="D29" s="193"/>
      <c r="E29" s="193"/>
      <c r="F29" s="193"/>
      <c r="G29" s="193"/>
      <c r="H29" s="194"/>
    </row>
    <row r="30" spans="1:8" x14ac:dyDescent="0.25">
      <c r="A30" s="119" t="s">
        <v>121</v>
      </c>
      <c r="B30" s="120"/>
      <c r="C30" s="120"/>
      <c r="D30" s="120"/>
      <c r="E30" s="120"/>
      <c r="F30" s="120"/>
      <c r="G30" s="120"/>
      <c r="H30" s="121"/>
    </row>
    <row r="31" spans="1:8" x14ac:dyDescent="0.25">
      <c r="A31" s="195"/>
      <c r="B31" s="196"/>
      <c r="C31" s="196"/>
      <c r="D31" s="196"/>
      <c r="E31" s="196"/>
      <c r="F31" s="196"/>
      <c r="G31" s="196"/>
      <c r="H31" s="197"/>
    </row>
    <row r="32" spans="1:8" ht="15.75" thickBot="1" x14ac:dyDescent="0.3">
      <c r="A32" s="113"/>
      <c r="B32" s="114"/>
      <c r="C32" s="114"/>
      <c r="D32" s="114"/>
      <c r="E32" s="114"/>
      <c r="F32" s="114"/>
      <c r="G32" s="114"/>
      <c r="H32" s="115"/>
    </row>
    <row r="33" ht="15.75" thickTop="1" x14ac:dyDescent="0.25"/>
  </sheetData>
  <sheetProtection algorithmName="SHA-512" hashValue="kOzd8ufmINYbCCPCtEpdQBin8fo6AT89VDqdtjTRLCOujPuHftiS4NXeWbs9poVZzsJu0qKQGtZmv1qkAbqgnA==" saltValue="TFUuC+Ndrsxo17yxopnc9w==" spinCount="100000" sheet="1" objects="1" scenarios="1"/>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17"/>
    <mergeCell ref="A18:H18"/>
    <mergeCell ref="A19:H19"/>
    <mergeCell ref="A20:H20"/>
    <mergeCell ref="A21:H21"/>
    <mergeCell ref="A23:H23"/>
    <mergeCell ref="A24:H27"/>
    <mergeCell ref="A29:H29"/>
    <mergeCell ref="A30:H32"/>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KELLY JOHANNA SERRANO</cp:lastModifiedBy>
  <cp:lastPrinted>2018-11-02T16:08:01Z</cp:lastPrinted>
  <dcterms:created xsi:type="dcterms:W3CDTF">2018-02-19T18:55:22Z</dcterms:created>
  <dcterms:modified xsi:type="dcterms:W3CDTF">2019-07-22T19:31:20Z</dcterms:modified>
</cp:coreProperties>
</file>