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OAC\"/>
    </mc:Choice>
  </mc:AlternateContent>
  <xr:revisionPtr revIDLastSave="0" documentId="13_ncr:1_{F929B445-2CF1-4229-8D23-5D4D0ED568ED}" xr6:coauthVersionLast="44" xr6:coauthVersionMax="44" xr10:uidLastSave="{00000000-0000-0000-0000-000000000000}"/>
  <bookViews>
    <workbookView xWindow="-120" yWindow="-120" windowWidth="29040" windowHeight="15840" tabRatio="707" activeTab="4" xr2:uid="{00000000-000D-0000-FFFF-FFFF00000000}"/>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IGC!$A$1:$H$48</definedName>
    <definedName name="_xlnm.Print_Area" localSheetId="3">MRG!$A$1:$H$132</definedName>
    <definedName name="_xlnm.Print_Area" localSheetId="1">PME!$A$1:$H$75</definedName>
    <definedName name="_xlnm.Print_Area" localSheetId="2">PMI!$A$1:$H$52</definedName>
    <definedName name="_xlnm.Print_Area" localSheetId="5">RECE!$A$1:$H$27</definedName>
    <definedName name="_xlnm.Print_Area" localSheetId="0">Resultados!$A$1:$H$40</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 i="10" l="1"/>
  <c r="H13" i="9"/>
  <c r="D14" i="11" l="1"/>
  <c r="F12" i="3"/>
  <c r="F3" i="3" l="1"/>
  <c r="C3" i="9"/>
  <c r="D10" i="9" l="1"/>
  <c r="B6" i="13"/>
  <c r="B5" i="13"/>
  <c r="F3" i="13"/>
  <c r="C3" i="13"/>
  <c r="B6" i="12"/>
  <c r="B5" i="12"/>
  <c r="F3" i="12"/>
  <c r="C3" i="12"/>
  <c r="B6" i="11"/>
  <c r="B5" i="11"/>
  <c r="F3" i="11"/>
  <c r="C3" i="11"/>
  <c r="B6" i="10"/>
  <c r="B5" i="10"/>
  <c r="F3" i="10"/>
  <c r="C3" i="10"/>
  <c r="B6" i="9"/>
  <c r="B5" i="9"/>
  <c r="F3" i="9"/>
  <c r="G23" i="3" l="1"/>
  <c r="F23" i="3"/>
  <c r="G18" i="3"/>
  <c r="F18" i="3"/>
  <c r="E18" i="3"/>
  <c r="G17" i="3"/>
  <c r="F17" i="3"/>
  <c r="E17" i="3"/>
  <c r="G12" i="3"/>
  <c r="H12" i="3" s="1"/>
  <c r="G11" i="3"/>
  <c r="G10" i="3"/>
  <c r="H12" i="13" l="1"/>
  <c r="D11" i="13"/>
  <c r="H9" i="13"/>
  <c r="H11" i="13" s="1"/>
  <c r="D11" i="12"/>
  <c r="H11" i="12"/>
  <c r="D22" i="11"/>
  <c r="H21" i="11"/>
  <c r="H22" i="11" s="1"/>
  <c r="D18" i="11"/>
  <c r="H17" i="11"/>
  <c r="H18" i="11" s="1"/>
  <c r="D11" i="11"/>
  <c r="E12" i="3" s="1"/>
  <c r="D15" i="10"/>
  <c r="H19" i="10" s="1"/>
  <c r="E10" i="3"/>
  <c r="H23" i="3"/>
  <c r="G19" i="3"/>
  <c r="F19" i="3"/>
  <c r="E19" i="3"/>
  <c r="H18" i="3"/>
  <c r="H17" i="3"/>
  <c r="G13" i="3"/>
  <c r="E11" i="3" l="1"/>
  <c r="E13" i="3" s="1"/>
  <c r="E26" i="3" s="1"/>
  <c r="F11" i="3"/>
  <c r="H11" i="3" s="1"/>
  <c r="H11" i="9"/>
  <c r="D13" i="9" s="1"/>
  <c r="G26" i="3"/>
  <c r="H19" i="3"/>
  <c r="H17" i="10" l="1"/>
  <c r="H18" i="10" s="1"/>
  <c r="H13" i="11"/>
  <c r="H14" i="11" s="1"/>
  <c r="F10" i="3"/>
  <c r="H10" i="3" s="1"/>
  <c r="H12" i="9"/>
  <c r="F13" i="3" l="1"/>
  <c r="H13" i="3" s="1"/>
  <c r="F26" i="3" l="1"/>
  <c r="H2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OTRO</author>
  </authors>
  <commentList>
    <comment ref="C3" authorId="0" shapeId="0" xr:uid="{00000000-0006-0000-0000-000001000000}">
      <text>
        <r>
          <rPr>
            <sz val="10"/>
            <color indexed="81"/>
            <rFont val="Arial"/>
            <family val="2"/>
          </rPr>
          <t>Digite el trimestre objeto de seguimiento de acuerdo con la siguiente convención:
1er Trimestre 201X
2do Trimestre 201X
3er Trimestre 201X
4to Trimestre 201X</t>
        </r>
      </text>
    </comment>
    <comment ref="F3" authorId="0" shapeId="0" xr:uid="{00000000-0006-0000-0000-000002000000}">
      <text>
        <r>
          <rPr>
            <sz val="10"/>
            <color indexed="81"/>
            <rFont val="Arial"/>
            <family val="2"/>
          </rPr>
          <t>Incluya la fecha en que se elabora el seguimiento</t>
        </r>
      </text>
    </comment>
    <comment ref="B5" authorId="0" shapeId="0" xr:uid="{00000000-0006-0000-0000-000003000000}">
      <text>
        <r>
          <rPr>
            <sz val="10"/>
            <color indexed="81"/>
            <rFont val="Arial"/>
            <family val="2"/>
          </rPr>
          <t>Incluya la dependencia responsable del proceso al que se realiza el seguimiento</t>
        </r>
      </text>
    </comment>
    <comment ref="B6" authorId="0" shapeId="0" xr:uid="{00000000-0006-0000-0000-00000400000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OTRO</author>
  </authors>
  <commentList>
    <comment ref="C3" authorId="0" shapeId="0" xr:uid="{00000000-0006-0000-0100-000001000000}">
      <text>
        <r>
          <rPr>
            <sz val="10"/>
            <color indexed="81"/>
            <rFont val="Arial"/>
            <family val="2"/>
          </rPr>
          <t>Digite el trimestre objeto de seguimiento de acuerdo con la siguiente convención:
1er Trimestre 201X
2do Trimestre 201X
3er Trimestre 201X
4to Trimestre 201X</t>
        </r>
      </text>
    </comment>
    <comment ref="F3" authorId="0" shapeId="0" xr:uid="{00000000-0006-0000-0100-000002000000}">
      <text>
        <r>
          <rPr>
            <sz val="10"/>
            <color indexed="81"/>
            <rFont val="Arial"/>
            <family val="2"/>
          </rPr>
          <t>Incluya la fecha en que se elabora el seguimiento</t>
        </r>
      </text>
    </comment>
    <comment ref="B5" authorId="0" shapeId="0" xr:uid="{00000000-0006-0000-0100-000003000000}">
      <text>
        <r>
          <rPr>
            <sz val="10"/>
            <color indexed="81"/>
            <rFont val="Arial"/>
            <family val="2"/>
          </rPr>
          <t>Incluya la dependencia responsable del proceso al que se realiza el seguimiento</t>
        </r>
      </text>
    </comment>
    <comment ref="B6" authorId="0" shapeId="0" xr:uid="{00000000-0006-0000-0100-000004000000}">
      <text>
        <r>
          <rPr>
            <sz val="10"/>
            <color indexed="81"/>
            <rFont val="Arial"/>
            <family val="2"/>
          </rPr>
          <t>Incluya el nombre del proceso al que se le realizará el seguimiento</t>
        </r>
      </text>
    </comment>
    <comment ref="D9" authorId="0" shapeId="0" xr:uid="{00000000-0006-0000-0100-00000500000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
Incluye las acciones de la Subdirección de Contratación y el Área de Costos</t>
        </r>
      </text>
    </comment>
    <comment ref="H9" authorId="0" shapeId="0" xr:uid="{00000000-0006-0000-0100-00000600000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xr:uid="{00000000-0006-0000-0100-00000700000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OTRO</author>
  </authors>
  <commentList>
    <comment ref="C3" authorId="0" shapeId="0" xr:uid="{00000000-0006-0000-0200-000001000000}">
      <text>
        <r>
          <rPr>
            <sz val="10"/>
            <color indexed="81"/>
            <rFont val="Arial"/>
            <family val="2"/>
          </rPr>
          <t>Digite el trimestre objeto de seguimiento de acuerdo con la siguiente convención:
1er Trimestre 201X
2do Trimestre 201X
3er Trimestre 201X
4to Trimestre 201X</t>
        </r>
      </text>
    </comment>
    <comment ref="F3" authorId="0" shapeId="0" xr:uid="{00000000-0006-0000-0200-000002000000}">
      <text>
        <r>
          <rPr>
            <sz val="10"/>
            <color indexed="81"/>
            <rFont val="Arial"/>
            <family val="2"/>
          </rPr>
          <t>Incluya la fecha en que se elabora el seguimiento</t>
        </r>
      </text>
    </comment>
    <comment ref="B5" authorId="0" shapeId="0" xr:uid="{00000000-0006-0000-0200-000003000000}">
      <text>
        <r>
          <rPr>
            <sz val="10"/>
            <color indexed="81"/>
            <rFont val="Arial"/>
            <family val="2"/>
          </rPr>
          <t>Incluya la dependencia responsable del proceso al que se realiza el seguimiento</t>
        </r>
      </text>
    </comment>
    <comment ref="B6" authorId="0" shapeId="0" xr:uid="{00000000-0006-0000-0200-000004000000}">
      <text>
        <r>
          <rPr>
            <sz val="10"/>
            <color indexed="81"/>
            <rFont val="Arial"/>
            <family val="2"/>
          </rPr>
          <t>Incluya el nombre del proceso al que se le realizará el seguimiento</t>
        </r>
      </text>
    </comment>
    <comment ref="D14" authorId="0" shapeId="0" xr:uid="{00000000-0006-0000-0200-000005000000}">
      <text>
        <r>
          <rPr>
            <sz val="10"/>
            <color indexed="81"/>
            <rFont val="Arial"/>
            <family val="2"/>
          </rPr>
          <t>Incluya el número de hallazgos y/o no conformidades que fueron abiertos en Isolución durante el trimestre objeto de seguimiento</t>
        </r>
      </text>
    </comment>
    <comment ref="H14" authorId="0" shapeId="0" xr:uid="{00000000-0006-0000-0200-00000600000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xr:uid="{00000000-0006-0000-0200-00000700000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OTRO</author>
  </authors>
  <commentList>
    <comment ref="C3" authorId="0" shapeId="0" xr:uid="{00000000-0006-0000-0300-000001000000}">
      <text>
        <r>
          <rPr>
            <sz val="10"/>
            <color indexed="81"/>
            <rFont val="Arial"/>
            <family val="2"/>
          </rPr>
          <t>Digite el trimestre objeto de seguimiento de acuerdo con la siguiente convención:
1er Trimestre 201X
2do Trimestre 201X
3er Trimestre 201X
4to Trimestre 201X</t>
        </r>
      </text>
    </comment>
    <comment ref="F3" authorId="0" shapeId="0" xr:uid="{00000000-0006-0000-0300-000002000000}">
      <text>
        <r>
          <rPr>
            <sz val="10"/>
            <color indexed="81"/>
            <rFont val="Arial"/>
            <family val="2"/>
          </rPr>
          <t>Incluya la fecha en que se elabora el seguimiento</t>
        </r>
      </text>
    </comment>
    <comment ref="B5" authorId="0" shapeId="0" xr:uid="{00000000-0006-0000-0300-000003000000}">
      <text>
        <r>
          <rPr>
            <sz val="10"/>
            <color indexed="81"/>
            <rFont val="Arial"/>
            <family val="2"/>
          </rPr>
          <t>Incluya la dependencia responsable del proceso al que se realiza el seguimiento</t>
        </r>
      </text>
    </comment>
    <comment ref="B6" authorId="0" shapeId="0" xr:uid="{00000000-0006-0000-0300-000004000000}">
      <text>
        <r>
          <rPr>
            <sz val="10"/>
            <color indexed="81"/>
            <rFont val="Arial"/>
            <family val="2"/>
          </rPr>
          <t>Incluya el nombre del proceso al que se le realizará el seguimiento</t>
        </r>
      </text>
    </comment>
    <comment ref="H9" authorId="0" shapeId="0" xr:uid="{00000000-0006-0000-0300-000005000000}">
      <text>
        <r>
          <rPr>
            <sz val="10"/>
            <color indexed="81"/>
            <rFont val="Arial"/>
            <family val="2"/>
          </rPr>
          <t>Incluya el número de riesgos de gestión que se encuentran en el mapa de riesgos del proceso. 
Para este efecto consultar Isolución.</t>
        </r>
      </text>
    </comment>
    <comment ref="D10" authorId="0" shapeId="0" xr:uid="{00000000-0006-0000-0300-000006000000}">
      <text>
        <r>
          <rPr>
            <sz val="10"/>
            <color indexed="81"/>
            <rFont val="Arial"/>
            <family val="2"/>
          </rPr>
          <t>Incluya el número de acciones que fueron abiertas en Isolución durante el trimestre objeto de seguimiento</t>
        </r>
      </text>
    </comment>
    <comment ref="H10" authorId="0" shapeId="0" xr:uid="{00000000-0006-0000-0300-00000700000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xr:uid="{00000000-0006-0000-0300-00000800000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OTRO</author>
  </authors>
  <commentList>
    <comment ref="C3" authorId="0" shapeId="0" xr:uid="{00000000-0006-0000-0400-000001000000}">
      <text>
        <r>
          <rPr>
            <sz val="10"/>
            <color indexed="81"/>
            <rFont val="Arial"/>
            <family val="2"/>
          </rPr>
          <t>Digite el trimestre objeto de seguimiento de acuerdo con la siguiente convención:
1er Trimestre 201X
2do Trimestre 201X
3er Trimestre 201X
4to Trimestre 201X</t>
        </r>
      </text>
    </comment>
    <comment ref="F3" authorId="0" shapeId="0" xr:uid="{00000000-0006-0000-0400-000002000000}">
      <text>
        <r>
          <rPr>
            <sz val="10"/>
            <color indexed="81"/>
            <rFont val="Arial"/>
            <family val="2"/>
          </rPr>
          <t>Incluya la fecha en que se elabora el seguimiento</t>
        </r>
      </text>
    </comment>
    <comment ref="B5" authorId="0" shapeId="0" xr:uid="{00000000-0006-0000-0400-000003000000}">
      <text>
        <r>
          <rPr>
            <sz val="10"/>
            <color indexed="81"/>
            <rFont val="Arial"/>
            <family val="2"/>
          </rPr>
          <t>Incluya la dependencia responsable del proceso al que se realiza el seguimiento</t>
        </r>
      </text>
    </comment>
    <comment ref="B6" authorId="0" shapeId="0" xr:uid="{00000000-0006-0000-0400-00000400000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OTRO</author>
  </authors>
  <commentList>
    <comment ref="C3" authorId="0" shapeId="0" xr:uid="{00000000-0006-0000-0500-000001000000}">
      <text>
        <r>
          <rPr>
            <sz val="10"/>
            <color indexed="81"/>
            <rFont val="Arial"/>
            <family val="2"/>
          </rPr>
          <t>Digite el trimestre objeto de seguimiento de acuerdo con la siguiente convención:
1er Trimestre 201X
2do Trimestre 201X
3er Trimestre 201X
4to Trimestre 201X</t>
        </r>
      </text>
    </comment>
    <comment ref="F3" authorId="0" shapeId="0" xr:uid="{00000000-0006-0000-0500-000002000000}">
      <text>
        <r>
          <rPr>
            <sz val="10"/>
            <color indexed="81"/>
            <rFont val="Arial"/>
            <family val="2"/>
          </rPr>
          <t>Incluya la fecha en que se elabora el seguimiento</t>
        </r>
      </text>
    </comment>
    <comment ref="B5" authorId="0" shapeId="0" xr:uid="{00000000-0006-0000-0500-000003000000}">
      <text>
        <r>
          <rPr>
            <sz val="10"/>
            <color indexed="81"/>
            <rFont val="Arial"/>
            <family val="2"/>
          </rPr>
          <t>Incluya la dependencia responsable del proceso al que se realiza el seguimiento</t>
        </r>
      </text>
    </comment>
    <comment ref="B6" authorId="0" shapeId="0" xr:uid="{00000000-0006-0000-0500-00000400000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<sst xmlns="http://schemas.openxmlformats.org/spreadsheetml/2006/main" count="170" uniqueCount="125">
  <si>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</si>
  <si>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</si>
  <si>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</si>
  <si>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</si>
  <si>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</si>
  <si>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</si>
  <si>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</si>
  <si>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</si>
  <si>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</si>
  <si>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</si>
  <si>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</si>
  <si>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</si>
  <si>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</si>
  <si>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</si>
  <si>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</si>
  <si>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</si>
  <si>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</si>
  <si>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</si>
  <si>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</si>
  <si>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</si>
  <si>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</si>
  <si>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</si>
  <si>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</si>
  <si>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</si>
  <si>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</si>
  <si>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</si>
  <si>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</si>
  <si>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</si>
  <si>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</si>
  <si>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</si>
  <si>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</si>
  <si>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</si>
  <si>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</si>
  <si>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</si>
  <si>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</si>
  <si>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</si>
  <si>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</si>
  <si>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</si>
  <si>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</si>
  <si>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</si>
  <si>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</si>
  <si>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</si>
  <si>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</si>
  <si>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</si>
  <si>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</si>
  <si>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</si>
  <si>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</si>
  <si>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</si>
  <si>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</si>
  <si>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</si>
  <si>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</si>
  <si>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</si>
  <si>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</si>
  <si>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</si>
  <si>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</si>
  <si>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</si>
  <si>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</si>
  <si>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</si>
  <si>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</si>
  <si>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</si>
  <si>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</si>
  <si>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</si>
  <si>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</si>
  <si>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</si>
  <si>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</si>
  <si>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</si>
  <si>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</si>
  <si>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</si>
  <si>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</si>
  <si>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</si>
  <si>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</si>
  <si>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</si>
  <si>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</si>
  <si>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</si>
  <si>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</si>
  <si>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</si>
  <si>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</si>
  <si>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</si>
  <si>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</si>
  <si>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</si>
  <si>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</si>
  <si>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</si>
  <si>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JEFE OCI
Nombre Jefe Oficina Control Interno</t>
  </si>
  <si>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</si>
  <si>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</si>
  <si>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</si>
  <si>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</si>
  <si>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Ninguna</t>
  </si>
  <si>
    <t>Hallazgos, No conformidades y/u Oportunidades de mejora abiertas durante el periodo de seguimiento</t>
  </si>
  <si>
    <t>Total Hallazgos, No conformidades y/u Oportunidades de mejora abiertas</t>
  </si>
  <si>
    <t>Total de Hallazgos, No conformidades y/u Oportunidades de mejora cumplidas, de aquellas cuyo plazo venció en el periodo objeto de seguimiento + aquellas vencidas en periodos anteriores (CERRADAS)</t>
  </si>
  <si>
    <t>Hallazgos, No conformidades y/u Oportunidades de mejora para las cuales se tramitó prorroga de acciones durante el periodo de seguimiento</t>
  </si>
  <si>
    <t>Hallazgos, No conformidades y/u Oportunidades de mejora que se encontraban abiertas al inicio del periodo de seguimiento</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</si>
  <si>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</si>
  <si>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</si>
  <si>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Total Hallazgos, No conformidades y/u Oportunidades de mejora vencidas no cumplidas</t>
  </si>
  <si>
    <t>Proporción de Hallazgos, No conformidades y/u Oportunidades de mejora con acciones prorrogadas en relación con el total de Hallazgos y/o No conformidades abiertas</t>
  </si>
  <si>
    <r>
      <rPr>
        <b/>
        <sz val="12"/>
        <color theme="1"/>
        <rFont val="Arial"/>
        <family val="2"/>
      </rPr>
      <t xml:space="preserve">HALLAZGOS Y/O NO CONFORMIDADES EN EJECUCION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</si>
  <si>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r>
      <rPr>
        <b/>
        <sz val="12"/>
        <color theme="1"/>
        <rFont val="Arial"/>
        <family val="2"/>
      </rPr>
      <t xml:space="preserve">HALLAZGOS Y/O NO CONFORMIDADES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</si>
  <si>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Y/O NO CONFORMIDADES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</si>
  <si>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t>No se cerraron durante el periodo acciones.</t>
  </si>
  <si>
    <t>OFICINA ASESORA DE COMUNICACIONES</t>
  </si>
  <si>
    <r>
      <rPr>
        <b/>
        <sz val="14"/>
        <color theme="1"/>
        <rFont val="Arial"/>
        <family val="2"/>
      </rPr>
      <t xml:space="preserve">AUDITOR OCI
</t>
    </r>
    <r>
      <rPr>
        <sz val="14"/>
        <color theme="1"/>
        <rFont val="Arial"/>
        <family val="2"/>
      </rPr>
      <t xml:space="preserve">
Belisario Martínez Sierra</t>
    </r>
  </si>
  <si>
    <r>
      <t xml:space="preserve">Se cuenta con </t>
    </r>
    <r>
      <rPr>
        <b/>
        <sz val="12"/>
        <rFont val="Arial"/>
        <family val="2"/>
      </rPr>
      <t>cero (0)</t>
    </r>
    <r>
      <rPr>
        <sz val="12"/>
        <rFont val="Arial"/>
        <family val="2"/>
      </rPr>
      <t xml:space="preserve"> hallazgos sin plan de mejoramiento</t>
    </r>
  </si>
  <si>
    <t>Presentar avances y dar cumplimiento a la acción en el tiempo establecido.</t>
  </si>
  <si>
    <t>ANÁLISIS SOBRE LA EFECTIVIDAD DE LOS CONTROLES IMPLEMENTADOS PARA ADMINISTRAR LOS RIESGOS DE GESTION
(Describa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</si>
  <si>
    <t>RIESGOS MATERIALIZADOS
(Relacione los riesgos que se materializaron durante el periodo objeto de seguimiento, indicando el número del riesgo, la descripción del evento, las evidencias de su ocurrencia y la fecha en que fue reportado el seguimiento en Isolución)</t>
  </si>
  <si>
    <t>Tener especial cuidado con los terminos de los derechos de petición ya que pueden acarrear sanciones disciplinarias.</t>
  </si>
  <si>
    <t xml:space="preserve">
• Los instrumentos de gestión de la Oficina Asesora de Comunicaciones se concentran en el cumplimiento de los indicadores de tanto de riesgos y de calidad, y en la atención a entes externos. Es importante estar pendientes del cumplimiento de las accciones e indicadores para que se obtenga una mejor calificación al final del año para el Área.</t>
  </si>
  <si>
    <t>GESTION DE COMUNICACIONES</t>
  </si>
  <si>
    <t>HALLAZGOS Y/O NO CONFORMIDADES CUYAS ACCIONES FUERON CERRADAS
(Relacione aquellos Hallazgos y/o No conformidades que fueron cerradas por la Oficina de Control Interno durante el periodo objeto de seguimiento, indicando el número del hallazgo y/o no conformidad, el número de la acción y la fecha de cierre)</t>
  </si>
  <si>
    <t>No presentan hallazgos incumplidos</t>
  </si>
  <si>
    <t>No se observó evidencia sobre la materialización de los riesgos GC1 ni GC2.</t>
  </si>
  <si>
    <t xml:space="preserve">No Hallazgo      Fecha Compromiso       Avance %
500                         31-jul-19                   0%
Nota: Durante el trimestre se acompañó a la OAC para formular la acción y a partir de este seguimiento la Oficina Asesora de Planeación asume la competencia como segunda línea de defensa, por ser un hallazgo de la SIG . 
Se presenta un avance a mayo se tiene un procediemitno de comunicaciones pendiente de aprobación por la Oficina de Comunicaciones. </t>
  </si>
  <si>
    <t xml:space="preserve">Indicador 1447: Impacto de noticias publicadas en medios de comunicación. Frecuencia: Trimestral. Formula: (No. de noticias positivas o neutras registradas/Total de noticias publicadas en medios de comunicación)*100. Resultado: 258/330= 78,18%. Esta por debajo de la meta del 100%; sin embargo, la OAC plantea replantear el indicador "... porque por cuanto las noticias que publican los diferentes medios de comunicación no son de responsabilidad de la Oficina Asesora de Comunicaciones, por lo que es imposible alcanzar la meta del 100%". Se recomienda realizar el tramite ante la Oficina de Planeación, antes del siguiente seguimiento.
</t>
  </si>
  <si>
    <t xml:space="preserve">Se sugiere realizar el tramite de modificación del indicador 1447 ante la Oficina de Planeación. </t>
  </si>
  <si>
    <t xml:space="preserve">1. Consecutivo 3. Radicado 222. Concejo de Bogotá, derecho de petición. Extemporaneidad 1 día.
2. Consecutivo 476. Radicado 102902.Personería de Bogotá, derecho de petición. Extemporaneidad 1 día.
</t>
  </si>
  <si>
    <t xml:space="preserve"> 
1. Se solicita mantener actualizado el Isolución con los avances y evidencias, para el debido seguimiento de las dependencias que tienen esa función.
2. Se reitera la recomendación de tener especial cuidado con los derechos de petición debido a que su incumplimiento puede genrar sanciones disciplinaria, teniendo en cuenta que durante el segundo trimestre de dos derechos de petición se dió respuesta después de los terminos a uno  (1) .</t>
  </si>
  <si>
    <t>A 2 Trimestre 2019</t>
  </si>
  <si>
    <t xml:space="preserve">Para los riesgos administrados en el Mapa de Riesgos de la vigencia 2018, la OAC planteó tres (3) actividades, de las cuales se cerraron: 
Riesgo GC1, 201619: Elaborar y socializar un documento dirigido a los administradores de parques y escenarios con los lineamientos vigentes para el uso adecuado de la imagen institucional en los parques y escenarios administrador por el IDRD, el plazo de ejecución era: 31/05/2018, porcentaje de cumplimiento 0%. Fecha de cierre: 15/04/2019 por parte de la OAP.
Riesgo GC2, 201621: Definir un esquema de seguimiento al cumplimiento de los tiempos de respuesta establecidos en el Procedimiento de Comunicación Interna y Externa, el plazo de ejecución era: 30/09/2018, porcentaje de cumplimiento 0%. Fecha de cierre: 15/04/2019 por parte de la OAP.
Riesgo GC1, acción 201620: Realizar visitas periódicas a los diferentes parques y escenarios administrados por el IDRD, con el fin de revisar el estado de la señalética, así como el uso de la imagen institucional vigente. Fecha de Compromiso: 31/12/2018. Avance 0%. La Oficina Asesora de Planeación realizó seguimiento en abril 29/19, en el cual solicita que se adjunten las evidencias del año 2018, debido a que solo de se presentan las del primer trimestre de 2019. La acción se cerro el 30 de mayo por la OAP.
</t>
  </si>
  <si>
    <t>Indicador 1260: Porcentaje de solicitudes de servicios de comunicaciones atendidas dentro de los tiempos establecidos.  Trimestral. formula:  (No. de solicitudes de servicio atendidas dentro de los tiempos establecidos/Total de solicitudes de servicio de comunicaciones recibidas)*100. Meta: 90%.  Resultado:  en el primer trimestre se obtuvieron solicitudes atendidas dentro de los tiempos establecidos 234/238 =98,31%, mientras en el segundo se obtuvieron 360/395 = 91,13% . Cumple porque se atendieron comunicaciones por encima de la meta planteada (90%).
Indicador 1449: Salidas publicadas en medios de comunicación. Frecuencia: Mensual. Meta: 80. Resultado: La Oficina reporta que durante el mes de mayo se realizaron 85 salidas en diferentes medios de comunicación, para el  mes de junio 101 y en julio fueron 143. Por por lo tanto el indicador cumple porque las tres mediciones superaron la meta.
Indicador 1448: Tasa de variación en el alcance total de las publicaciones en redes sociales. Frecuencia: Trimestral. Formula: (Alcance total de publicaciones en el trimestre actual - Alcance total de publicaciones en el trimestre anterior)/Alcance total de publicaciones en el trimestre anterior)*100 Donde: Alcance total de las publicaciones = Total de usuarios que vieron las publicaciones de redes sociales. Meta 20: Resultado: (4355044-3294287)/3294287 = 32% de incremento de publicaciones del segundo trimestre con respecto al primer trimestre.</t>
  </si>
  <si>
    <t xml:space="preserve">El Proceso tiene asociado dos indicadores de riesgos, de los cuales tienen seguimiento trimestral. 
• RIESGO GC-1: indicador 1259 Uso inadecuado de la imagen institucional. Frecuencia Trimestral. Formula:(No. de solicitudes de servicio atendidas dentro de los tiempos establecidos/Total de solicitudes de servicio de comunicaciones recibidas)*100. Meta: Máximo 10.   La medición del primer trimestre de 2019 indica que (0/17) se visitaron 17 parques y ninguno hacia mal uso de la imagen institucional. Mientras en el segundo trimestre no presenta mediciones.
• RIESGO GC-2: indicador 1260.Porcentaje de solicitudes de servicios de comunicaciones atendidas dentro de los tiempos establecidos Frecuencia Trimestral. Formula:(No. de solicitudes de servicio atendidas dentro de los tiempos establecidos/Total de solicitudes de servicio de comunicaciones recibidas)*100. Meta: 90. La medición indica que el 98,3 %(234/238) de las solicitudes se les dio respuesta en los tiempos establecidos, mientras en el segundo se obtuvieron 360/395 = 91,13% . Cumple porque se atendieron comunicaciones por encima de la meta planteada (90%).
</t>
  </si>
  <si>
    <t xml:space="preserve">
- Se recomienda que la OAC  reportar en ISOLUCIÓN, los riesgos completos con controles, acciones e indicadores, teniendo en cuenta que estamos a mitad de año.</t>
  </si>
  <si>
    <t>No se presentan acciones abiertas teniendo en cuenta que no se han presentado acciones en los riesgos formulados para 2019.</t>
  </si>
  <si>
    <t>Según se reporta en el Isolución los riesgos formulados para 2019, aún no presentan controles para hacerle seguimiento.
El 19 de julio de 2019 se crearon en el Isolución dos riesgos para el proceso el GC-3, "Baja presencia de la divulgación de la información generada por la entidad en los medios de comunicación internos y externos" y el GC-4 "Tergiversación de la información sobre la gestión realizada por la entidad", sin embargo, aún no contienen controles, ni acciones de control de indicadores.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</si>
</sst>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540A]dd\-mmm\-yy;@"/>
  </numFmts>
  <fonts count="21"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i/>
      <sz val="20"/>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sz val="12"/>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s>
  <cellStyleXfs count="2">
    <xf numFmtId="0" fontId="0" fillId="0" borderId="0"/>
    <xf numFmtId="9" fontId="2" fillId="0" borderId="0" applyFont="0" applyFill="0" applyBorder="0" applyAlignment="0" applyProtection="0"/>
  </cellStyleXfs>
  <cellXfs count="202">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1" fillId="0" borderId="1"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xf>
    <xf numFmtId="0" fontId="11" fillId="0" borderId="15" xfId="0" applyFont="1" applyBorder="1" applyAlignment="1" applyProtection="1">
      <alignment horizontal="center" vertical="center"/>
      <protection locked="0"/>
    </xf>
    <xf numFmtId="0" fontId="10" fillId="0" borderId="1" xfId="0" applyNumberFormat="1" applyFont="1" applyFill="1" applyBorder="1" applyAlignment="1" applyProtection="1">
      <alignment horizontal="center" vertical="center"/>
      <protection locked="0"/>
    </xf>
    <xf numFmtId="9" fontId="10" fillId="3" borderId="1" xfId="0" applyNumberFormat="1" applyFont="1" applyFill="1" applyBorder="1" applyAlignment="1" applyProtection="1">
      <alignment horizontal="center" vertical="center"/>
    </xf>
    <xf numFmtId="9" fontId="9" fillId="3" borderId="1" xfId="0" applyNumberFormat="1" applyFont="1" applyFill="1" applyBorder="1" applyAlignment="1" applyProtection="1">
      <alignment horizontal="center" vertical="center"/>
    </xf>
    <xf numFmtId="9" fontId="10" fillId="4" borderId="15" xfId="0" applyNumberFormat="1" applyFont="1" applyFill="1" applyBorder="1" applyAlignment="1" applyProtection="1">
      <alignment horizontal="center" vertical="center"/>
    </xf>
    <xf numFmtId="9" fontId="10" fillId="5"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xf>
    <xf numFmtId="0" fontId="12" fillId="0" borderId="0" xfId="0" applyFont="1" applyAlignment="1" applyProtection="1">
      <alignment vertical="center"/>
      <protection locked="0"/>
    </xf>
    <xf numFmtId="0" fontId="12" fillId="0" borderId="0" xfId="0" applyFont="1" applyFill="1" applyAlignment="1" applyProtection="1">
      <alignment vertical="center"/>
      <protection locked="0"/>
    </xf>
    <xf numFmtId="9" fontId="11"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1"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4" fillId="6" borderId="38" xfId="0" applyFont="1" applyFill="1" applyBorder="1" applyAlignment="1" applyProtection="1">
      <alignment horizontal="center" vertical="center"/>
    </xf>
    <xf numFmtId="0" fontId="14" fillId="6" borderId="39" xfId="0" applyFont="1" applyFill="1" applyBorder="1" applyAlignment="1" applyProtection="1">
      <alignment horizontal="center" vertical="center"/>
    </xf>
    <xf numFmtId="9" fontId="11" fillId="2" borderId="30" xfId="1" applyFont="1" applyFill="1" applyBorder="1" applyAlignment="1" applyProtection="1">
      <alignment horizontal="center" vertical="center"/>
    </xf>
    <xf numFmtId="0" fontId="16" fillId="0" borderId="0" xfId="0" applyFont="1" applyAlignment="1" applyProtection="1">
      <alignment vertical="center"/>
      <protection locked="0"/>
    </xf>
    <xf numFmtId="0" fontId="15" fillId="0" borderId="1"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0" borderId="15" xfId="0"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9" fontId="19" fillId="4"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protection locked="0"/>
    </xf>
    <xf numFmtId="9" fontId="11"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1"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2" fillId="0" borderId="32" xfId="0" applyFont="1" applyBorder="1" applyAlignment="1" applyProtection="1">
      <alignment horizontal="left" vertical="center"/>
    </xf>
    <xf numFmtId="0" fontId="12" fillId="0" borderId="4" xfId="0" applyFont="1" applyBorder="1" applyAlignment="1" applyProtection="1">
      <alignment horizontal="left" vertical="center"/>
    </xf>
    <xf numFmtId="0" fontId="12" fillId="0" borderId="3" xfId="0" applyFont="1" applyBorder="1" applyAlignment="1" applyProtection="1">
      <alignment horizontal="left" vertical="center"/>
    </xf>
    <xf numFmtId="0" fontId="12" fillId="0" borderId="34" xfId="0" applyFont="1" applyFill="1" applyBorder="1" applyAlignment="1" applyProtection="1">
      <alignment horizontal="left" vertical="center"/>
    </xf>
    <xf numFmtId="0" fontId="12" fillId="0" borderId="29" xfId="0" applyFont="1" applyFill="1" applyBorder="1" applyAlignment="1" applyProtection="1">
      <alignment horizontal="left" vertical="center"/>
    </xf>
    <xf numFmtId="0" fontId="12" fillId="0" borderId="35" xfId="0" applyFont="1" applyFill="1" applyBorder="1" applyAlignment="1" applyProtection="1">
      <alignment horizontal="left" vertical="center"/>
    </xf>
    <xf numFmtId="0" fontId="11" fillId="12" borderId="11" xfId="0" applyFont="1" applyFill="1" applyBorder="1" applyAlignment="1" applyProtection="1">
      <alignment horizontal="center" vertical="center"/>
    </xf>
    <xf numFmtId="0" fontId="11" fillId="12" borderId="12" xfId="0" applyFont="1" applyFill="1" applyBorder="1" applyAlignment="1" applyProtection="1">
      <alignment horizontal="center" vertical="center"/>
    </xf>
    <xf numFmtId="0" fontId="11"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1" xfId="0" applyFont="1" applyBorder="1" applyAlignment="1" applyProtection="1">
      <alignment horizontal="left" vertical="center"/>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1" fillId="0" borderId="9"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11" fillId="0" borderId="9" xfId="0" applyFont="1" applyFill="1" applyBorder="1" applyAlignment="1" applyProtection="1">
      <alignment horizontal="center" vertical="center"/>
    </xf>
    <xf numFmtId="0" fontId="11" fillId="0" borderId="10" xfId="0" applyFont="1" applyFill="1" applyBorder="1" applyAlignment="1" applyProtection="1">
      <alignment horizontal="center" vertical="center"/>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4" fillId="0" borderId="16" xfId="0" applyFont="1" applyBorder="1" applyAlignment="1" applyProtection="1">
      <alignment horizontal="justify" vertical="center" wrapText="1"/>
      <protection locked="0"/>
    </xf>
    <xf numFmtId="0" fontId="4" fillId="0" borderId="5" xfId="0" applyFont="1" applyBorder="1" applyAlignment="1" applyProtection="1">
      <alignment horizontal="justify" vertical="center" wrapText="1"/>
      <protection locked="0"/>
    </xf>
    <xf numFmtId="0" fontId="4" fillId="0" borderId="31" xfId="0" applyFont="1" applyBorder="1" applyAlignment="1" applyProtection="1">
      <alignment horizontal="justify" vertical="center" wrapText="1"/>
      <protection locked="0"/>
    </xf>
    <xf numFmtId="0" fontId="4" fillId="0" borderId="27" xfId="0" applyFont="1" applyBorder="1" applyAlignment="1" applyProtection="1">
      <alignment horizontal="justify" vertical="center" wrapText="1"/>
      <protection locked="0"/>
    </xf>
    <xf numFmtId="0" fontId="4" fillId="0" borderId="0" xfId="0" applyFont="1" applyBorder="1" applyAlignment="1" applyProtection="1">
      <alignment horizontal="justify" vertical="center" wrapText="1"/>
      <protection locked="0"/>
    </xf>
    <xf numFmtId="0" fontId="4"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3" fillId="0" borderId="3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0" borderId="43" xfId="0" applyFont="1" applyBorder="1" applyAlignment="1" applyProtection="1">
      <alignment horizontal="justify" vertical="top" wrapText="1"/>
      <protection locked="0"/>
    </xf>
    <xf numFmtId="0" fontId="3" fillId="0" borderId="44" xfId="0" applyFont="1" applyBorder="1" applyAlignment="1" applyProtection="1">
      <alignment horizontal="justify" vertical="top" wrapText="1"/>
      <protection locked="0"/>
    </xf>
    <xf numFmtId="0" fontId="3" fillId="0" borderId="45" xfId="0" applyFont="1" applyBorder="1" applyAlignment="1" applyProtection="1">
      <alignment horizontal="justify" vertical="top" wrapText="1"/>
      <protection locked="0"/>
    </xf>
    <xf numFmtId="0" fontId="3" fillId="0" borderId="22" xfId="0" applyFont="1" applyBorder="1" applyAlignment="1" applyProtection="1">
      <alignment horizontal="justify" vertical="top" wrapText="1"/>
      <protection locked="0"/>
    </xf>
    <xf numFmtId="0" fontId="3" fillId="0" borderId="23" xfId="0" applyFont="1" applyBorder="1" applyAlignment="1" applyProtection="1">
      <alignment horizontal="justify" vertical="top" wrapText="1"/>
      <protection locked="0"/>
    </xf>
    <xf numFmtId="0" fontId="3" fillId="0" borderId="24" xfId="0" applyFont="1" applyBorder="1" applyAlignment="1" applyProtection="1">
      <alignment horizontal="justify" vertical="top" wrapText="1"/>
      <protection locked="0"/>
    </xf>
    <xf numFmtId="0" fontId="3" fillId="0" borderId="20"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21"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15" xfId="0" applyFont="1" applyBorder="1" applyAlignment="1" applyProtection="1">
      <alignment vertical="center" wrapText="1"/>
      <protection locked="0"/>
    </xf>
    <xf numFmtId="0" fontId="15" fillId="2" borderId="1" xfId="0" applyFont="1" applyFill="1" applyBorder="1" applyAlignment="1" applyProtection="1">
      <alignment horizontal="center" vertical="center"/>
      <protection locked="0"/>
    </xf>
    <xf numFmtId="0" fontId="17" fillId="7" borderId="11" xfId="0" applyFont="1" applyFill="1" applyBorder="1" applyAlignment="1" applyProtection="1">
      <alignment horizontal="center" vertical="center"/>
    </xf>
    <xf numFmtId="0" fontId="17" fillId="7" borderId="12" xfId="0" applyFont="1" applyFill="1" applyBorder="1" applyAlignment="1" applyProtection="1">
      <alignment horizontal="center" vertical="center"/>
    </xf>
    <xf numFmtId="0" fontId="17" fillId="7" borderId="13" xfId="0" applyFont="1" applyFill="1" applyBorder="1" applyAlignment="1" applyProtection="1">
      <alignment horizontal="center" vertical="center"/>
    </xf>
    <xf numFmtId="0" fontId="16" fillId="0" borderId="32" xfId="0" applyFont="1" applyBorder="1" applyAlignment="1" applyProtection="1">
      <alignment horizontal="justify" vertical="center" wrapText="1"/>
    </xf>
    <xf numFmtId="0" fontId="16" fillId="0" borderId="4" xfId="0" applyFont="1" applyBorder="1" applyAlignment="1" applyProtection="1">
      <alignment horizontal="justify" vertical="center" wrapText="1"/>
    </xf>
    <xf numFmtId="0" fontId="16" fillId="0" borderId="3" xfId="0" applyFont="1" applyBorder="1" applyAlignment="1" applyProtection="1">
      <alignment horizontal="justify" vertical="center" wrapText="1"/>
    </xf>
    <xf numFmtId="0" fontId="16"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6" fillId="7" borderId="9" xfId="0" applyFont="1" applyFill="1" applyBorder="1" applyAlignment="1" applyProtection="1">
      <alignment horizontal="justify" vertical="center" wrapText="1"/>
    </xf>
    <xf numFmtId="0" fontId="16" fillId="7" borderId="19" xfId="0" applyFont="1" applyFill="1" applyBorder="1" applyAlignment="1" applyProtection="1">
      <alignment horizontal="justify" vertical="center" wrapText="1"/>
    </xf>
    <xf numFmtId="0" fontId="16" fillId="0" borderId="10" xfId="0" applyFont="1" applyBorder="1" applyAlignment="1" applyProtection="1">
      <alignment horizontal="justify" vertical="center" wrapText="1"/>
      <protection locked="0"/>
    </xf>
    <xf numFmtId="0" fontId="16" fillId="0" borderId="21" xfId="0" applyFont="1" applyBorder="1" applyAlignment="1" applyProtection="1">
      <alignment horizontal="justify" vertical="center" wrapText="1"/>
      <protection locked="0"/>
    </xf>
    <xf numFmtId="0" fontId="16" fillId="0" borderId="14" xfId="0" applyFont="1" applyBorder="1" applyAlignment="1" applyProtection="1">
      <alignment horizontal="justify" vertical="center" wrapText="1"/>
      <protection locked="0"/>
    </xf>
    <xf numFmtId="0" fontId="16" fillId="0" borderId="1" xfId="0" applyFont="1" applyBorder="1" applyAlignment="1" applyProtection="1">
      <alignment horizontal="justify" vertical="center" wrapText="1"/>
      <protection locked="0"/>
    </xf>
    <xf numFmtId="0" fontId="16" fillId="0" borderId="15" xfId="0" applyFont="1" applyBorder="1" applyAlignment="1" applyProtection="1">
      <alignment horizontal="justify" vertical="center" wrapText="1"/>
      <protection locked="0"/>
    </xf>
    <xf numFmtId="0" fontId="18" fillId="7" borderId="18" xfId="0" applyFont="1" applyFill="1" applyBorder="1" applyAlignment="1" applyProtection="1">
      <alignment horizontal="justify" vertical="center" wrapText="1"/>
    </xf>
    <xf numFmtId="0" fontId="16" fillId="0" borderId="22" xfId="0" applyFont="1" applyBorder="1" applyAlignment="1" applyProtection="1">
      <alignment horizontal="justify" vertical="center" wrapText="1"/>
      <protection locked="0"/>
    </xf>
    <xf numFmtId="0" fontId="16" fillId="0" borderId="23" xfId="0" applyFont="1" applyBorder="1" applyAlignment="1" applyProtection="1">
      <alignment horizontal="justify" vertical="center" wrapText="1"/>
      <protection locked="0"/>
    </xf>
    <xf numFmtId="0" fontId="16" fillId="0" borderId="24" xfId="0" applyFont="1" applyBorder="1" applyAlignment="1" applyProtection="1">
      <alignment horizontal="justify" vertical="center" wrapText="1"/>
      <protection locked="0"/>
    </xf>
    <xf numFmtId="9" fontId="10"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0" fontId="3" fillId="0" borderId="40" xfId="0" applyFont="1" applyBorder="1" applyAlignment="1" applyProtection="1">
      <alignment horizontal="justify" vertical="top" wrapText="1"/>
      <protection locked="0"/>
    </xf>
    <xf numFmtId="0" fontId="3" fillId="0" borderId="41" xfId="0" applyFont="1" applyBorder="1" applyAlignment="1" applyProtection="1">
      <alignment horizontal="justify" vertical="top" wrapText="1"/>
      <protection locked="0"/>
    </xf>
    <xf numFmtId="0" fontId="3" fillId="0" borderId="42" xfId="0" applyFont="1" applyBorder="1" applyAlignment="1" applyProtection="1">
      <alignment horizontal="justify" vertical="top"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H41"/>
  <sheetViews>
    <sheetView view="pageBreakPreview" topLeftCell="A13" zoomScale="60" zoomScaleNormal="70" workbookViewId="0">
      <selection activeCell="F18" sqref="F18"/>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5.25" customHeight="1" x14ac:dyDescent="0.25">
      <c r="A3" s="43" t="s">
        <v>0</v>
      </c>
      <c r="B3" s="44"/>
      <c r="C3" s="38" t="s">
        <v>118</v>
      </c>
      <c r="D3" s="45" t="s">
        <v>1</v>
      </c>
      <c r="E3" s="45"/>
      <c r="F3" s="46">
        <f ca="1">TODAY()</f>
        <v>43797</v>
      </c>
      <c r="G3" s="46"/>
      <c r="H3" s="46"/>
    </row>
    <row r="4" spans="1:8" ht="5.0999999999999996" customHeight="1" x14ac:dyDescent="0.25">
      <c r="A4" s="2"/>
      <c r="D4" s="3"/>
      <c r="E4" s="3"/>
      <c r="F4" s="4"/>
      <c r="G4" s="4"/>
    </row>
    <row r="5" spans="1:8" ht="26.1" customHeight="1" x14ac:dyDescent="0.25">
      <c r="A5" s="5" t="s">
        <v>2</v>
      </c>
      <c r="B5" s="47" t="s">
        <v>101</v>
      </c>
      <c r="C5" s="47"/>
      <c r="D5" s="47"/>
      <c r="E5" s="47"/>
      <c r="F5" s="47"/>
      <c r="G5" s="47"/>
      <c r="H5" s="47"/>
    </row>
    <row r="6" spans="1:8" ht="26.1" customHeight="1" x14ac:dyDescent="0.25">
      <c r="A6" s="5" t="s">
        <v>55</v>
      </c>
      <c r="B6" s="39" t="s">
        <v>109</v>
      </c>
      <c r="C6" s="40"/>
      <c r="D6" s="40"/>
      <c r="E6" s="40"/>
      <c r="F6" s="40"/>
      <c r="G6" s="40"/>
      <c r="H6" s="41"/>
    </row>
    <row r="7" spans="1:8" ht="15" customHeight="1" thickBot="1" x14ac:dyDescent="0.3"/>
    <row r="8" spans="1:8" s="15" customFormat="1" ht="30" customHeight="1" thickTop="1" x14ac:dyDescent="0.25">
      <c r="A8" s="70" t="s">
        <v>83</v>
      </c>
      <c r="B8" s="71"/>
      <c r="C8" s="71"/>
      <c r="D8" s="71"/>
      <c r="E8" s="71"/>
      <c r="F8" s="71"/>
      <c r="G8" s="71"/>
      <c r="H8" s="72"/>
    </row>
    <row r="9" spans="1:8" s="16" customFormat="1" ht="39.950000000000003" customHeight="1" x14ac:dyDescent="0.25">
      <c r="A9" s="73" t="s">
        <v>20</v>
      </c>
      <c r="B9" s="74"/>
      <c r="C9" s="74"/>
      <c r="D9" s="75"/>
      <c r="E9" s="34" t="s">
        <v>22</v>
      </c>
      <c r="F9" s="34" t="s">
        <v>23</v>
      </c>
      <c r="G9" s="34" t="s">
        <v>24</v>
      </c>
      <c r="H9" s="35" t="s">
        <v>76</v>
      </c>
    </row>
    <row r="10" spans="1:8" s="16" customFormat="1" ht="30" customHeight="1" x14ac:dyDescent="0.25">
      <c r="A10" s="64" t="s">
        <v>18</v>
      </c>
      <c r="B10" s="65"/>
      <c r="C10" s="65"/>
      <c r="D10" s="66"/>
      <c r="E10" s="7">
        <f>+PME!D10</f>
        <v>0</v>
      </c>
      <c r="F10" s="7">
        <f>+PME!H11</f>
        <v>0</v>
      </c>
      <c r="G10" s="7">
        <f>+PME!D12</f>
        <v>0</v>
      </c>
      <c r="H10" s="17">
        <f>IFERROR(G10/F10,1)</f>
        <v>1</v>
      </c>
    </row>
    <row r="11" spans="1:8" s="16" customFormat="1" ht="30" customHeight="1" x14ac:dyDescent="0.25">
      <c r="A11" s="64" t="s">
        <v>19</v>
      </c>
      <c r="B11" s="65"/>
      <c r="C11" s="65"/>
      <c r="D11" s="66"/>
      <c r="E11" s="7">
        <f>+PMI!D15</f>
        <v>1</v>
      </c>
      <c r="F11" s="7">
        <f>+PMI!H16</f>
        <v>0</v>
      </c>
      <c r="G11" s="7">
        <f>+PMI!D17</f>
        <v>0</v>
      </c>
      <c r="H11" s="17">
        <f>IFERROR(G11/F11,1)</f>
        <v>1</v>
      </c>
    </row>
    <row r="12" spans="1:8" s="16" customFormat="1" ht="30" customHeight="1" x14ac:dyDescent="0.25">
      <c r="A12" s="64" t="s">
        <v>47</v>
      </c>
      <c r="B12" s="65"/>
      <c r="C12" s="65"/>
      <c r="D12" s="66"/>
      <c r="E12" s="7">
        <f>+MRG!D11</f>
        <v>0</v>
      </c>
      <c r="F12" s="7">
        <f>+MRG!H12</f>
        <v>0</v>
      </c>
      <c r="G12" s="7">
        <f>+MRG!D13</f>
        <v>0</v>
      </c>
      <c r="H12" s="17">
        <f>IFERROR(G12/F12,100%)</f>
        <v>1</v>
      </c>
    </row>
    <row r="13" spans="1:8" s="16" customFormat="1" ht="30" customHeight="1" thickBot="1" x14ac:dyDescent="0.3">
      <c r="A13" s="48" t="s">
        <v>28</v>
      </c>
      <c r="B13" s="49"/>
      <c r="C13" s="49"/>
      <c r="D13" s="50"/>
      <c r="E13" s="18">
        <f>SUM(E10:E12)</f>
        <v>1</v>
      </c>
      <c r="F13" s="18">
        <f>SUM(F10:F12)</f>
        <v>0</v>
      </c>
      <c r="G13" s="18">
        <f>SUM(G10:G12)</f>
        <v>0</v>
      </c>
      <c r="H13" s="19">
        <f>IFERROR(G13/F13,1)</f>
        <v>1</v>
      </c>
    </row>
    <row r="14" spans="1:8" s="15" customFormat="1" ht="18.75" thickTop="1" x14ac:dyDescent="0.25"/>
    <row r="15" spans="1:8" s="15" customFormat="1" ht="18.75" thickBot="1" x14ac:dyDescent="0.3"/>
    <row r="16" spans="1:8" s="16" customFormat="1" ht="126.75" thickTop="1" x14ac:dyDescent="0.25">
      <c r="A16" s="61" t="s">
        <v>20</v>
      </c>
      <c r="B16" s="62"/>
      <c r="C16" s="62"/>
      <c r="D16" s="63"/>
      <c r="E16" s="36" t="s">
        <v>25</v>
      </c>
      <c r="F16" s="36" t="s">
        <v>26</v>
      </c>
      <c r="G16" s="36" t="s">
        <v>27</v>
      </c>
      <c r="H16" s="37" t="s">
        <v>76</v>
      </c>
    </row>
    <row r="17" spans="1:8" s="16" customFormat="1" ht="30" customHeight="1" x14ac:dyDescent="0.25">
      <c r="A17" s="64" t="s">
        <v>51</v>
      </c>
      <c r="B17" s="65"/>
      <c r="C17" s="65"/>
      <c r="D17" s="66"/>
      <c r="E17" s="7">
        <f>+MRG!D20</f>
        <v>2</v>
      </c>
      <c r="F17" s="7">
        <f>+MRG!H20</f>
        <v>1</v>
      </c>
      <c r="G17" s="7">
        <f>+MRG!D21</f>
        <v>1</v>
      </c>
      <c r="H17" s="17">
        <f>+G17/F17</f>
        <v>1</v>
      </c>
    </row>
    <row r="18" spans="1:8" s="16" customFormat="1" ht="30" customHeight="1" x14ac:dyDescent="0.25">
      <c r="A18" s="64" t="s">
        <v>48</v>
      </c>
      <c r="B18" s="65"/>
      <c r="C18" s="65"/>
      <c r="D18" s="66"/>
      <c r="E18" s="7">
        <f>+IGC!D9</f>
        <v>4</v>
      </c>
      <c r="F18" s="7">
        <f>+IGC!H9</f>
        <v>4</v>
      </c>
      <c r="G18" s="7">
        <f>+IGC!D10</f>
        <v>3</v>
      </c>
      <c r="H18" s="17">
        <f>+G18/F18</f>
        <v>0.75</v>
      </c>
    </row>
    <row r="19" spans="1:8" s="16" customFormat="1" ht="30" customHeight="1" thickBot="1" x14ac:dyDescent="0.3">
      <c r="A19" s="48" t="s">
        <v>29</v>
      </c>
      <c r="B19" s="49"/>
      <c r="C19" s="49"/>
      <c r="D19" s="50"/>
      <c r="E19" s="18">
        <f>SUM(E17:E18)</f>
        <v>6</v>
      </c>
      <c r="F19" s="18">
        <f>SUM(F17:F18)</f>
        <v>5</v>
      </c>
      <c r="G19" s="18">
        <f>SUM(G17:G18)</f>
        <v>4</v>
      </c>
      <c r="H19" s="19">
        <f>+G19/F19</f>
        <v>0.8</v>
      </c>
    </row>
    <row r="20" spans="1:8" s="15" customFormat="1" ht="18.75" thickTop="1" x14ac:dyDescent="0.25"/>
    <row r="21" spans="1:8" s="15" customFormat="1" ht="18.75" thickBot="1" x14ac:dyDescent="0.3"/>
    <row r="22" spans="1:8" s="16" customFormat="1" ht="54.75" thickTop="1" x14ac:dyDescent="0.25">
      <c r="A22" s="61" t="s">
        <v>20</v>
      </c>
      <c r="B22" s="62"/>
      <c r="C22" s="62"/>
      <c r="D22" s="62"/>
      <c r="E22" s="63"/>
      <c r="F22" s="36" t="s">
        <v>77</v>
      </c>
      <c r="G22" s="36" t="s">
        <v>49</v>
      </c>
      <c r="H22" s="20" t="s">
        <v>78</v>
      </c>
    </row>
    <row r="23" spans="1:8" s="16" customFormat="1" ht="30" customHeight="1" thickBot="1" x14ac:dyDescent="0.3">
      <c r="A23" s="67" t="s">
        <v>52</v>
      </c>
      <c r="B23" s="68"/>
      <c r="C23" s="68"/>
      <c r="D23" s="68"/>
      <c r="E23" s="69"/>
      <c r="F23" s="21">
        <f>+RECE!D9</f>
        <v>3</v>
      </c>
      <c r="G23" s="21">
        <f>+RECE!D10</f>
        <v>1</v>
      </c>
      <c r="H23" s="32">
        <f>G23/F23</f>
        <v>0.33333333333333331</v>
      </c>
    </row>
    <row r="24" spans="1:8" s="15" customFormat="1" ht="18.75" thickTop="1" x14ac:dyDescent="0.25"/>
    <row r="25" spans="1:8" s="15" customFormat="1" ht="18.75" thickBot="1" x14ac:dyDescent="0.3"/>
    <row r="26" spans="1:8" s="16" customFormat="1" ht="30" customHeight="1" thickTop="1" thickBot="1" x14ac:dyDescent="0.3">
      <c r="A26" s="51" t="s">
        <v>79</v>
      </c>
      <c r="B26" s="52"/>
      <c r="C26" s="52"/>
      <c r="D26" s="52"/>
      <c r="E26" s="22">
        <f>E13+E19+E23</f>
        <v>7</v>
      </c>
      <c r="F26" s="22">
        <f>F13+F19+F23</f>
        <v>8</v>
      </c>
      <c r="G26" s="23">
        <f>G13+G19+G23</f>
        <v>5</v>
      </c>
      <c r="H26" s="24">
        <f>G26/F26</f>
        <v>0.625</v>
      </c>
    </row>
    <row r="27" spans="1:8" s="15" customFormat="1" ht="18.75" thickTop="1" x14ac:dyDescent="0.25"/>
    <row r="28" spans="1:8" s="15" customFormat="1" ht="18" x14ac:dyDescent="0.25"/>
    <row r="29" spans="1:8" s="15" customFormat="1" ht="18" x14ac:dyDescent="0.25"/>
    <row r="30" spans="1:8" s="15" customFormat="1" ht="18" x14ac:dyDescent="0.25"/>
    <row r="31" spans="1:8" s="15" customFormat="1" ht="18" x14ac:dyDescent="0.25"/>
    <row r="32" spans="1:8" s="15" customFormat="1" ht="18" x14ac:dyDescent="0.25"/>
    <row r="33" spans="1:8" s="15" customFormat="1" ht="18" x14ac:dyDescent="0.25"/>
    <row r="34" spans="1:8" s="15" customFormat="1" ht="18" x14ac:dyDescent="0.25"/>
    <row r="35" spans="1:8" s="15" customFormat="1" ht="18" x14ac:dyDescent="0.25"/>
    <row r="36" spans="1:8" s="15" customFormat="1" ht="18" x14ac:dyDescent="0.25"/>
    <row r="37" spans="1:8" s="15" customFormat="1" ht="18" x14ac:dyDescent="0.25"/>
    <row r="38" spans="1:8" s="15" customFormat="1" ht="18.75" thickBot="1" x14ac:dyDescent="0.3"/>
    <row r="39" spans="1:8" ht="45.75" customHeight="1" thickTop="1" x14ac:dyDescent="0.25">
      <c r="A39" s="53" t="s">
        <v>102</v>
      </c>
      <c r="B39" s="54"/>
      <c r="C39" s="54"/>
      <c r="D39" s="54"/>
      <c r="E39" s="57" t="s">
        <v>82</v>
      </c>
      <c r="F39" s="57"/>
      <c r="G39" s="57"/>
      <c r="H39" s="58"/>
    </row>
    <row r="40" spans="1:8" ht="45.75" customHeight="1" thickBot="1" x14ac:dyDescent="0.3">
      <c r="A40" s="55"/>
      <c r="B40" s="56"/>
      <c r="C40" s="56"/>
      <c r="D40" s="56"/>
      <c r="E40" s="59"/>
      <c r="F40" s="59"/>
      <c r="G40" s="59"/>
      <c r="H40" s="60"/>
    </row>
    <row r="41" spans="1:8" ht="15.75" thickTop="1" x14ac:dyDescent="0.25"/>
  </sheetData>
  <mergeCells count="21">
    <mergeCell ref="A10:D10"/>
    <mergeCell ref="A11:D11"/>
    <mergeCell ref="A12:D12"/>
    <mergeCell ref="A8:H8"/>
    <mergeCell ref="A9:D9"/>
    <mergeCell ref="A19:D19"/>
    <mergeCell ref="A26:D26"/>
    <mergeCell ref="A39:D40"/>
    <mergeCell ref="E39:H40"/>
    <mergeCell ref="A13:D13"/>
    <mergeCell ref="A16:D16"/>
    <mergeCell ref="A17:D17"/>
    <mergeCell ref="A18:D18"/>
    <mergeCell ref="A23:E23"/>
    <mergeCell ref="A22:E22"/>
    <mergeCell ref="B6:H6"/>
    <mergeCell ref="A1:H1"/>
    <mergeCell ref="A3:B3"/>
    <mergeCell ref="D3:E3"/>
    <mergeCell ref="F3:H3"/>
    <mergeCell ref="B5:H5"/>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H76"/>
  <sheetViews>
    <sheetView showGridLines="0" view="pageBreakPreview" zoomScale="60" zoomScaleNormal="70" workbookViewId="0">
      <selection activeCell="K47" sqref="K4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1.5" customHeight="1" x14ac:dyDescent="0.25">
      <c r="A3" s="43" t="s">
        <v>0</v>
      </c>
      <c r="B3" s="44"/>
      <c r="C3" s="33" t="str">
        <f>+Resultados!C3</f>
        <v>A 2 Trimestre 2019</v>
      </c>
      <c r="D3" s="45" t="s">
        <v>1</v>
      </c>
      <c r="E3" s="45"/>
      <c r="F3" s="46">
        <f ca="1">+Resultados!F3</f>
        <v>43797</v>
      </c>
      <c r="G3" s="46"/>
      <c r="H3" s="46"/>
    </row>
    <row r="4" spans="1:8" ht="5.0999999999999996" customHeight="1" x14ac:dyDescent="0.25">
      <c r="A4" s="2"/>
      <c r="D4" s="3"/>
      <c r="E4" s="3"/>
      <c r="F4" s="4"/>
      <c r="G4" s="4"/>
    </row>
    <row r="5" spans="1:8" ht="26.1" customHeight="1" x14ac:dyDescent="0.25">
      <c r="A5" s="5" t="s">
        <v>2</v>
      </c>
      <c r="B5" s="79" t="str">
        <f>+Resultados!B5</f>
        <v>OFICINA ASESORA DE COMUNICACIONES</v>
      </c>
      <c r="C5" s="79"/>
      <c r="D5" s="79"/>
      <c r="E5" s="79"/>
      <c r="F5" s="79"/>
      <c r="G5" s="79"/>
      <c r="H5" s="79"/>
    </row>
    <row r="6" spans="1:8" ht="26.1" customHeight="1" x14ac:dyDescent="0.25">
      <c r="A6" s="5" t="s">
        <v>55</v>
      </c>
      <c r="B6" s="76" t="str">
        <f>+Resultados!B6</f>
        <v>GESTION DE COMUNICACIONES</v>
      </c>
      <c r="C6" s="77"/>
      <c r="D6" s="77"/>
      <c r="E6" s="77"/>
      <c r="F6" s="77"/>
      <c r="G6" s="77"/>
      <c r="H6" s="78"/>
    </row>
    <row r="7" spans="1:8" ht="15" customHeight="1" thickBot="1" x14ac:dyDescent="0.3"/>
    <row r="8" spans="1:8" ht="42.75" customHeight="1" thickTop="1" x14ac:dyDescent="0.25">
      <c r="A8" s="80" t="s">
        <v>69</v>
      </c>
      <c r="B8" s="81"/>
      <c r="C8" s="81"/>
      <c r="D8" s="81"/>
      <c r="E8" s="81"/>
      <c r="F8" s="81"/>
      <c r="G8" s="81"/>
      <c r="H8" s="82"/>
    </row>
    <row r="9" spans="1:8" ht="35.1" customHeight="1" x14ac:dyDescent="0.25">
      <c r="A9" s="83" t="s">
        <v>39</v>
      </c>
      <c r="B9" s="84"/>
      <c r="C9" s="84"/>
      <c r="D9" s="6">
        <v>0</v>
      </c>
      <c r="E9" s="84" t="s">
        <v>40</v>
      </c>
      <c r="F9" s="84"/>
      <c r="G9" s="84"/>
      <c r="H9" s="8">
        <v>0</v>
      </c>
    </row>
    <row r="10" spans="1:8" ht="35.1" customHeight="1" x14ac:dyDescent="0.25">
      <c r="A10" s="85" t="s">
        <v>3</v>
      </c>
      <c r="B10" s="86"/>
      <c r="C10" s="87"/>
      <c r="D10" s="91">
        <f>+D9+H9</f>
        <v>0</v>
      </c>
      <c r="E10" s="84" t="s">
        <v>41</v>
      </c>
      <c r="F10" s="84"/>
      <c r="G10" s="84"/>
      <c r="H10" s="8">
        <v>0</v>
      </c>
    </row>
    <row r="11" spans="1:8" ht="35.1" customHeight="1" x14ac:dyDescent="0.25">
      <c r="A11" s="88"/>
      <c r="B11" s="89"/>
      <c r="C11" s="90"/>
      <c r="D11" s="92"/>
      <c r="E11" s="84" t="s">
        <v>42</v>
      </c>
      <c r="F11" s="84"/>
      <c r="G11" s="84"/>
      <c r="H11" s="14">
        <f>+D10-H10</f>
        <v>0</v>
      </c>
    </row>
    <row r="12" spans="1:8" ht="50.1" customHeight="1" x14ac:dyDescent="0.25">
      <c r="A12" s="83" t="s">
        <v>30</v>
      </c>
      <c r="B12" s="84"/>
      <c r="C12" s="84"/>
      <c r="D12" s="6">
        <v>0</v>
      </c>
      <c r="E12" s="84" t="s">
        <v>4</v>
      </c>
      <c r="F12" s="84"/>
      <c r="G12" s="84"/>
      <c r="H12" s="14">
        <f>+H11-D12</f>
        <v>0</v>
      </c>
    </row>
    <row r="13" spans="1:8" ht="35.1" customHeight="1" x14ac:dyDescent="0.25">
      <c r="A13" s="99" t="s">
        <v>7</v>
      </c>
      <c r="B13" s="79"/>
      <c r="C13" s="79"/>
      <c r="D13" s="11">
        <f>IFERROR(D12/H11,1)</f>
        <v>1</v>
      </c>
      <c r="E13" s="79" t="s">
        <v>8</v>
      </c>
      <c r="F13" s="79"/>
      <c r="G13" s="79"/>
      <c r="H13" s="12" t="str">
        <f>IFERROR(H1212/H10,"0)")</f>
        <v>0)</v>
      </c>
    </row>
    <row r="14" spans="1:8" ht="51" customHeight="1" x14ac:dyDescent="0.25">
      <c r="A14" s="100" t="s">
        <v>59</v>
      </c>
      <c r="B14" s="101"/>
      <c r="C14" s="101"/>
      <c r="D14" s="101"/>
      <c r="E14" s="101"/>
      <c r="F14" s="101"/>
      <c r="G14" s="101"/>
      <c r="H14" s="102"/>
    </row>
    <row r="15" spans="1:8" x14ac:dyDescent="0.25">
      <c r="A15" s="93"/>
      <c r="B15" s="94"/>
      <c r="C15" s="94"/>
      <c r="D15" s="94"/>
      <c r="E15" s="94"/>
      <c r="F15" s="94"/>
      <c r="G15" s="94"/>
      <c r="H15" s="95"/>
    </row>
    <row r="16" spans="1:8" ht="0.75" customHeight="1" x14ac:dyDescent="0.25">
      <c r="A16" s="93"/>
      <c r="B16" s="94"/>
      <c r="C16" s="94"/>
      <c r="D16" s="94"/>
      <c r="E16" s="94"/>
      <c r="F16" s="94"/>
      <c r="G16" s="94"/>
      <c r="H16" s="95"/>
    </row>
    <row r="17" spans="1:8" ht="6" hidden="1" customHeight="1" x14ac:dyDescent="0.25">
      <c r="A17" s="93"/>
      <c r="B17" s="94"/>
      <c r="C17" s="94"/>
      <c r="D17" s="94"/>
      <c r="E17" s="94"/>
      <c r="F17" s="94"/>
      <c r="G17" s="94"/>
      <c r="H17" s="95"/>
    </row>
    <row r="18" spans="1:8" hidden="1" x14ac:dyDescent="0.25">
      <c r="A18" s="93"/>
      <c r="B18" s="94"/>
      <c r="C18" s="94"/>
      <c r="D18" s="94"/>
      <c r="E18" s="94"/>
      <c r="F18" s="94"/>
      <c r="G18" s="94"/>
      <c r="H18" s="95"/>
    </row>
    <row r="19" spans="1:8" hidden="1" x14ac:dyDescent="0.25">
      <c r="A19" s="93"/>
      <c r="B19" s="94"/>
      <c r="C19" s="94"/>
      <c r="D19" s="94"/>
      <c r="E19" s="94"/>
      <c r="F19" s="94"/>
      <c r="G19" s="94"/>
      <c r="H19" s="95"/>
    </row>
    <row r="20" spans="1:8" hidden="1" x14ac:dyDescent="0.25">
      <c r="A20" s="93"/>
      <c r="B20" s="94"/>
      <c r="C20" s="94"/>
      <c r="D20" s="94"/>
      <c r="E20" s="94"/>
      <c r="F20" s="94"/>
      <c r="G20" s="94"/>
      <c r="H20" s="95"/>
    </row>
    <row r="21" spans="1:8" hidden="1" x14ac:dyDescent="0.25">
      <c r="A21" s="93"/>
      <c r="B21" s="94"/>
      <c r="C21" s="94"/>
      <c r="D21" s="94"/>
      <c r="E21" s="94"/>
      <c r="F21" s="94"/>
      <c r="G21" s="94"/>
      <c r="H21" s="95"/>
    </row>
    <row r="22" spans="1:8" hidden="1" x14ac:dyDescent="0.25">
      <c r="A22" s="93"/>
      <c r="B22" s="94"/>
      <c r="C22" s="94"/>
      <c r="D22" s="94"/>
      <c r="E22" s="94"/>
      <c r="F22" s="94"/>
      <c r="G22" s="94"/>
      <c r="H22" s="95"/>
    </row>
    <row r="23" spans="1:8" hidden="1" x14ac:dyDescent="0.25">
      <c r="A23" s="93"/>
      <c r="B23" s="94"/>
      <c r="C23" s="94"/>
      <c r="D23" s="94"/>
      <c r="E23" s="94"/>
      <c r="F23" s="94"/>
      <c r="G23" s="94"/>
      <c r="H23" s="95"/>
    </row>
    <row r="24" spans="1:8" hidden="1" x14ac:dyDescent="0.25">
      <c r="A24" s="93"/>
      <c r="B24" s="94"/>
      <c r="C24" s="94"/>
      <c r="D24" s="94"/>
      <c r="E24" s="94"/>
      <c r="F24" s="94"/>
      <c r="G24" s="94"/>
      <c r="H24" s="95"/>
    </row>
    <row r="25" spans="1:8" hidden="1" x14ac:dyDescent="0.25">
      <c r="A25" s="93"/>
      <c r="B25" s="94"/>
      <c r="C25" s="94"/>
      <c r="D25" s="94"/>
      <c r="E25" s="94"/>
      <c r="F25" s="94"/>
      <c r="G25" s="94"/>
      <c r="H25" s="95"/>
    </row>
    <row r="26" spans="1:8" hidden="1" x14ac:dyDescent="0.25">
      <c r="A26" s="93"/>
      <c r="B26" s="94"/>
      <c r="C26" s="94"/>
      <c r="D26" s="94"/>
      <c r="E26" s="94"/>
      <c r="F26" s="94"/>
      <c r="G26" s="94"/>
      <c r="H26" s="95"/>
    </row>
    <row r="27" spans="1:8" hidden="1" x14ac:dyDescent="0.25">
      <c r="A27" s="93"/>
      <c r="B27" s="94"/>
      <c r="C27" s="94"/>
      <c r="D27" s="94"/>
      <c r="E27" s="94"/>
      <c r="F27" s="94"/>
      <c r="G27" s="94"/>
      <c r="H27" s="95"/>
    </row>
    <row r="28" spans="1:8" hidden="1" x14ac:dyDescent="0.25">
      <c r="A28" s="93"/>
      <c r="B28" s="94"/>
      <c r="C28" s="94"/>
      <c r="D28" s="94"/>
      <c r="E28" s="94"/>
      <c r="F28" s="94"/>
      <c r="G28" s="94"/>
      <c r="H28" s="95"/>
    </row>
    <row r="29" spans="1:8" hidden="1" x14ac:dyDescent="0.25">
      <c r="A29" s="93"/>
      <c r="B29" s="94"/>
      <c r="C29" s="94"/>
      <c r="D29" s="94"/>
      <c r="E29" s="94"/>
      <c r="F29" s="94"/>
      <c r="G29" s="94"/>
      <c r="H29" s="95"/>
    </row>
    <row r="30" spans="1:8" hidden="1" x14ac:dyDescent="0.25">
      <c r="A30" s="93"/>
      <c r="B30" s="94"/>
      <c r="C30" s="94"/>
      <c r="D30" s="94"/>
      <c r="E30" s="94"/>
      <c r="F30" s="94"/>
      <c r="G30" s="94"/>
      <c r="H30" s="95"/>
    </row>
    <row r="31" spans="1:8" hidden="1" x14ac:dyDescent="0.25">
      <c r="A31" s="93"/>
      <c r="B31" s="94"/>
      <c r="C31" s="94"/>
      <c r="D31" s="94"/>
      <c r="E31" s="94"/>
      <c r="F31" s="94"/>
      <c r="G31" s="94"/>
      <c r="H31" s="95"/>
    </row>
    <row r="32" spans="1:8" hidden="1" x14ac:dyDescent="0.25">
      <c r="A32" s="93"/>
      <c r="B32" s="94"/>
      <c r="C32" s="94"/>
      <c r="D32" s="94"/>
      <c r="E32" s="94"/>
      <c r="F32" s="94"/>
      <c r="G32" s="94"/>
      <c r="H32" s="95"/>
    </row>
    <row r="33" spans="1:8" hidden="1" x14ac:dyDescent="0.25">
      <c r="A33" s="93"/>
      <c r="B33" s="94"/>
      <c r="C33" s="94"/>
      <c r="D33" s="94"/>
      <c r="E33" s="94"/>
      <c r="F33" s="94"/>
      <c r="G33" s="94"/>
      <c r="H33" s="95"/>
    </row>
    <row r="34" spans="1:8" hidden="1" x14ac:dyDescent="0.25">
      <c r="A34" s="93"/>
      <c r="B34" s="94"/>
      <c r="C34" s="94"/>
      <c r="D34" s="94"/>
      <c r="E34" s="94"/>
      <c r="F34" s="94"/>
      <c r="G34" s="94"/>
      <c r="H34" s="95"/>
    </row>
    <row r="35" spans="1:8" hidden="1" x14ac:dyDescent="0.25">
      <c r="A35" s="93"/>
      <c r="B35" s="94"/>
      <c r="C35" s="94"/>
      <c r="D35" s="94"/>
      <c r="E35" s="94"/>
      <c r="F35" s="94"/>
      <c r="G35" s="94"/>
      <c r="H35" s="95"/>
    </row>
    <row r="36" spans="1:8" hidden="1" x14ac:dyDescent="0.25">
      <c r="A36" s="93"/>
      <c r="B36" s="94"/>
      <c r="C36" s="94"/>
      <c r="D36" s="94"/>
      <c r="E36" s="94"/>
      <c r="F36" s="94"/>
      <c r="G36" s="94"/>
      <c r="H36" s="95"/>
    </row>
    <row r="37" spans="1:8" hidden="1" x14ac:dyDescent="0.25">
      <c r="A37" s="93"/>
      <c r="B37" s="94"/>
      <c r="C37" s="94"/>
      <c r="D37" s="94"/>
      <c r="E37" s="94"/>
      <c r="F37" s="94"/>
      <c r="G37" s="94"/>
      <c r="H37" s="95"/>
    </row>
    <row r="38" spans="1:8" hidden="1" x14ac:dyDescent="0.25">
      <c r="A38" s="93"/>
      <c r="B38" s="94"/>
      <c r="C38" s="94"/>
      <c r="D38" s="94"/>
      <c r="E38" s="94"/>
      <c r="F38" s="94"/>
      <c r="G38" s="94"/>
      <c r="H38" s="95"/>
    </row>
    <row r="39" spans="1:8" hidden="1" x14ac:dyDescent="0.25">
      <c r="A39" s="93"/>
      <c r="B39" s="94"/>
      <c r="C39" s="94"/>
      <c r="D39" s="94"/>
      <c r="E39" s="94"/>
      <c r="F39" s="94"/>
      <c r="G39" s="94"/>
      <c r="H39" s="95"/>
    </row>
    <row r="40" spans="1:8" hidden="1" x14ac:dyDescent="0.25">
      <c r="A40" s="93"/>
      <c r="B40" s="94"/>
      <c r="C40" s="94"/>
      <c r="D40" s="94"/>
      <c r="E40" s="94"/>
      <c r="F40" s="94"/>
      <c r="G40" s="94"/>
      <c r="H40" s="95"/>
    </row>
    <row r="41" spans="1:8" hidden="1" x14ac:dyDescent="0.25">
      <c r="A41" s="93"/>
      <c r="B41" s="94"/>
      <c r="C41" s="94"/>
      <c r="D41" s="94"/>
      <c r="E41" s="94"/>
      <c r="F41" s="94"/>
      <c r="G41" s="94"/>
      <c r="H41" s="95"/>
    </row>
    <row r="42" spans="1:8" hidden="1" x14ac:dyDescent="0.25">
      <c r="A42" s="93"/>
      <c r="B42" s="94"/>
      <c r="C42" s="94"/>
      <c r="D42" s="94"/>
      <c r="E42" s="94"/>
      <c r="F42" s="94"/>
      <c r="G42" s="94"/>
      <c r="H42" s="95"/>
    </row>
    <row r="43" spans="1:8" ht="23.25" hidden="1" customHeight="1" x14ac:dyDescent="0.25">
      <c r="A43" s="93"/>
      <c r="B43" s="94"/>
      <c r="C43" s="94"/>
      <c r="D43" s="94"/>
      <c r="E43" s="94"/>
      <c r="F43" s="94"/>
      <c r="G43" s="94"/>
      <c r="H43" s="95"/>
    </row>
    <row r="44" spans="1:8" ht="19.5" customHeight="1" x14ac:dyDescent="0.25">
      <c r="A44" s="103"/>
      <c r="B44" s="104"/>
      <c r="C44" s="104"/>
      <c r="D44" s="104"/>
      <c r="E44" s="104"/>
      <c r="F44" s="104"/>
      <c r="G44" s="104"/>
      <c r="H44" s="105"/>
    </row>
    <row r="45" spans="1:8" ht="66" customHeight="1" x14ac:dyDescent="0.25">
      <c r="A45" s="100" t="s">
        <v>60</v>
      </c>
      <c r="B45" s="101"/>
      <c r="C45" s="101"/>
      <c r="D45" s="101"/>
      <c r="E45" s="101"/>
      <c r="F45" s="101"/>
      <c r="G45" s="101"/>
      <c r="H45" s="102"/>
    </row>
    <row r="46" spans="1:8" x14ac:dyDescent="0.25">
      <c r="A46" s="106"/>
      <c r="B46" s="107"/>
      <c r="C46" s="107"/>
      <c r="D46" s="107"/>
      <c r="E46" s="107"/>
      <c r="F46" s="107"/>
      <c r="G46" s="107"/>
      <c r="H46" s="108"/>
    </row>
    <row r="47" spans="1:8" x14ac:dyDescent="0.25">
      <c r="A47" s="106"/>
      <c r="B47" s="107"/>
      <c r="C47" s="107"/>
      <c r="D47" s="107"/>
      <c r="E47" s="107"/>
      <c r="F47" s="107"/>
      <c r="G47" s="107"/>
      <c r="H47" s="108"/>
    </row>
    <row r="48" spans="1:8" x14ac:dyDescent="0.25">
      <c r="A48" s="106"/>
      <c r="B48" s="107"/>
      <c r="C48" s="107"/>
      <c r="D48" s="107"/>
      <c r="E48" s="107"/>
      <c r="F48" s="107"/>
      <c r="G48" s="107"/>
      <c r="H48" s="108"/>
    </row>
    <row r="49" spans="1:8" x14ac:dyDescent="0.25">
      <c r="A49" s="106"/>
      <c r="B49" s="107"/>
      <c r="C49" s="107"/>
      <c r="D49" s="107"/>
      <c r="E49" s="107"/>
      <c r="F49" s="107"/>
      <c r="G49" s="107"/>
      <c r="H49" s="108"/>
    </row>
    <row r="50" spans="1:8" x14ac:dyDescent="0.25">
      <c r="A50" s="106"/>
      <c r="B50" s="107"/>
      <c r="C50" s="107"/>
      <c r="D50" s="107"/>
      <c r="E50" s="107"/>
      <c r="F50" s="107"/>
      <c r="G50" s="107"/>
      <c r="H50" s="108"/>
    </row>
    <row r="51" spans="1:8" x14ac:dyDescent="0.25">
      <c r="A51" s="106"/>
      <c r="B51" s="107"/>
      <c r="C51" s="107"/>
      <c r="D51" s="107"/>
      <c r="E51" s="107"/>
      <c r="F51" s="107"/>
      <c r="G51" s="107"/>
      <c r="H51" s="108"/>
    </row>
    <row r="52" spans="1:8" ht="8.25" customHeight="1" x14ac:dyDescent="0.25">
      <c r="A52" s="106"/>
      <c r="B52" s="107"/>
      <c r="C52" s="107"/>
      <c r="D52" s="107"/>
      <c r="E52" s="107"/>
      <c r="F52" s="107"/>
      <c r="G52" s="107"/>
      <c r="H52" s="108"/>
    </row>
    <row r="53" spans="1:8" hidden="1" x14ac:dyDescent="0.25">
      <c r="A53" s="106"/>
      <c r="B53" s="107"/>
      <c r="C53" s="107"/>
      <c r="D53" s="107"/>
      <c r="E53" s="107"/>
      <c r="F53" s="107"/>
      <c r="G53" s="107"/>
      <c r="H53" s="108"/>
    </row>
    <row r="54" spans="1:8" hidden="1" x14ac:dyDescent="0.25">
      <c r="A54" s="106"/>
      <c r="B54" s="107"/>
      <c r="C54" s="107"/>
      <c r="D54" s="107"/>
      <c r="E54" s="107"/>
      <c r="F54" s="107"/>
      <c r="G54" s="107"/>
      <c r="H54" s="108"/>
    </row>
    <row r="55" spans="1:8" hidden="1" x14ac:dyDescent="0.25">
      <c r="A55" s="106"/>
      <c r="B55" s="107"/>
      <c r="C55" s="107"/>
      <c r="D55" s="107"/>
      <c r="E55" s="107"/>
      <c r="F55" s="107"/>
      <c r="G55" s="107"/>
      <c r="H55" s="108"/>
    </row>
    <row r="56" spans="1:8" ht="5.25" hidden="1" customHeight="1" x14ac:dyDescent="0.25">
      <c r="A56" s="106"/>
      <c r="B56" s="107"/>
      <c r="C56" s="107"/>
      <c r="D56" s="107"/>
      <c r="E56" s="107"/>
      <c r="F56" s="107"/>
      <c r="G56" s="107"/>
      <c r="H56" s="108"/>
    </row>
    <row r="57" spans="1:8" ht="6.75" hidden="1" customHeight="1" x14ac:dyDescent="0.25">
      <c r="A57" s="106"/>
      <c r="B57" s="107"/>
      <c r="C57" s="107"/>
      <c r="D57" s="107"/>
      <c r="E57" s="107"/>
      <c r="F57" s="107"/>
      <c r="G57" s="107"/>
      <c r="H57" s="108"/>
    </row>
    <row r="58" spans="1:8" ht="5.25" hidden="1" customHeight="1" x14ac:dyDescent="0.25">
      <c r="A58" s="106"/>
      <c r="B58" s="107"/>
      <c r="C58" s="107"/>
      <c r="D58" s="107"/>
      <c r="E58" s="107"/>
      <c r="F58" s="107"/>
      <c r="G58" s="107"/>
      <c r="H58" s="108"/>
    </row>
    <row r="59" spans="1:8" hidden="1" x14ac:dyDescent="0.25">
      <c r="A59" s="106"/>
      <c r="B59" s="107"/>
      <c r="C59" s="107"/>
      <c r="D59" s="107"/>
      <c r="E59" s="107"/>
      <c r="F59" s="107"/>
      <c r="G59" s="107"/>
      <c r="H59" s="108"/>
    </row>
    <row r="60" spans="1:8" ht="8.25" hidden="1" customHeight="1" x14ac:dyDescent="0.25">
      <c r="A60" s="106"/>
      <c r="B60" s="107"/>
      <c r="C60" s="107"/>
      <c r="D60" s="107"/>
      <c r="E60" s="107"/>
      <c r="F60" s="107"/>
      <c r="G60" s="107"/>
      <c r="H60" s="108"/>
    </row>
    <row r="61" spans="1:8" hidden="1" x14ac:dyDescent="0.25">
      <c r="A61" s="106"/>
      <c r="B61" s="107"/>
      <c r="C61" s="107"/>
      <c r="D61" s="107"/>
      <c r="E61" s="107"/>
      <c r="F61" s="107"/>
      <c r="G61" s="107"/>
      <c r="H61" s="108"/>
    </row>
    <row r="62" spans="1:8" hidden="1" x14ac:dyDescent="0.25">
      <c r="A62" s="106"/>
      <c r="B62" s="107"/>
      <c r="C62" s="107"/>
      <c r="D62" s="107"/>
      <c r="E62" s="107"/>
      <c r="F62" s="107"/>
      <c r="G62" s="107"/>
      <c r="H62" s="108"/>
    </row>
    <row r="63" spans="1:8" hidden="1" x14ac:dyDescent="0.25">
      <c r="A63" s="106"/>
      <c r="B63" s="107"/>
      <c r="C63" s="107"/>
      <c r="D63" s="107"/>
      <c r="E63" s="107"/>
      <c r="F63" s="107"/>
      <c r="G63" s="107"/>
      <c r="H63" s="108"/>
    </row>
    <row r="64" spans="1:8" hidden="1" x14ac:dyDescent="0.25">
      <c r="A64" s="106"/>
      <c r="B64" s="107"/>
      <c r="C64" s="107"/>
      <c r="D64" s="107"/>
      <c r="E64" s="107"/>
      <c r="F64" s="107"/>
      <c r="G64" s="107"/>
      <c r="H64" s="108"/>
    </row>
    <row r="65" spans="1:8" hidden="1" x14ac:dyDescent="0.25">
      <c r="A65" s="106"/>
      <c r="B65" s="107"/>
      <c r="C65" s="107"/>
      <c r="D65" s="107"/>
      <c r="E65" s="107"/>
      <c r="F65" s="107"/>
      <c r="G65" s="107"/>
      <c r="H65" s="108"/>
    </row>
    <row r="66" spans="1:8" hidden="1" x14ac:dyDescent="0.25">
      <c r="A66" s="106"/>
      <c r="B66" s="107"/>
      <c r="C66" s="107"/>
      <c r="D66" s="107"/>
      <c r="E66" s="107"/>
      <c r="F66" s="107"/>
      <c r="G66" s="107"/>
      <c r="H66" s="108"/>
    </row>
    <row r="67" spans="1:8" ht="2.25" hidden="1" customHeight="1" x14ac:dyDescent="0.25">
      <c r="A67" s="106"/>
      <c r="B67" s="107"/>
      <c r="C67" s="107"/>
      <c r="D67" s="107"/>
      <c r="E67" s="107"/>
      <c r="F67" s="107"/>
      <c r="G67" s="107"/>
      <c r="H67" s="108"/>
    </row>
    <row r="68" spans="1:8" ht="39.75" hidden="1" customHeight="1" x14ac:dyDescent="0.25">
      <c r="A68" s="106"/>
      <c r="B68" s="107"/>
      <c r="C68" s="107"/>
      <c r="D68" s="107"/>
      <c r="E68" s="107"/>
      <c r="F68" s="107"/>
      <c r="G68" s="107"/>
      <c r="H68" s="108"/>
    </row>
    <row r="69" spans="1:8" ht="80.25" hidden="1" customHeight="1" x14ac:dyDescent="0.25">
      <c r="A69" s="109"/>
      <c r="B69" s="110"/>
      <c r="C69" s="110"/>
      <c r="D69" s="110"/>
      <c r="E69" s="110"/>
      <c r="F69" s="110"/>
      <c r="G69" s="110"/>
      <c r="H69" s="111"/>
    </row>
    <row r="70" spans="1:8" ht="24.95" customHeight="1" x14ac:dyDescent="0.25">
      <c r="A70" s="112" t="s">
        <v>56</v>
      </c>
      <c r="B70" s="113"/>
      <c r="C70" s="113"/>
      <c r="D70" s="113"/>
      <c r="E70" s="113"/>
      <c r="F70" s="113"/>
      <c r="G70" s="113"/>
      <c r="H70" s="114"/>
    </row>
    <row r="71" spans="1:8" x14ac:dyDescent="0.25">
      <c r="A71" s="93"/>
      <c r="B71" s="94"/>
      <c r="C71" s="94"/>
      <c r="D71" s="94"/>
      <c r="E71" s="94"/>
      <c r="F71" s="94"/>
      <c r="G71" s="94"/>
      <c r="H71" s="95"/>
    </row>
    <row r="72" spans="1:8" x14ac:dyDescent="0.25">
      <c r="A72" s="103"/>
      <c r="B72" s="104"/>
      <c r="C72" s="104"/>
      <c r="D72" s="104"/>
      <c r="E72" s="104"/>
      <c r="F72" s="104"/>
      <c r="G72" s="104"/>
      <c r="H72" s="105"/>
    </row>
    <row r="73" spans="1:8" ht="24.95" customHeight="1" x14ac:dyDescent="0.25">
      <c r="A73" s="112" t="s">
        <v>57</v>
      </c>
      <c r="B73" s="113"/>
      <c r="C73" s="113"/>
      <c r="D73" s="113"/>
      <c r="E73" s="113"/>
      <c r="F73" s="113"/>
      <c r="G73" s="113"/>
      <c r="H73" s="114"/>
    </row>
    <row r="74" spans="1:8" x14ac:dyDescent="0.25">
      <c r="A74" s="93"/>
      <c r="B74" s="94"/>
      <c r="C74" s="94"/>
      <c r="D74" s="94"/>
      <c r="E74" s="94"/>
      <c r="F74" s="94"/>
      <c r="G74" s="94"/>
      <c r="H74" s="95"/>
    </row>
    <row r="75" spans="1:8" ht="83.25" customHeight="1" thickBot="1" x14ac:dyDescent="0.3">
      <c r="A75" s="96"/>
      <c r="B75" s="97"/>
      <c r="C75" s="97"/>
      <c r="D75" s="97"/>
      <c r="E75" s="97"/>
      <c r="F75" s="97"/>
      <c r="G75" s="97"/>
      <c r="H75" s="98"/>
    </row>
    <row r="76" spans="1:8" ht="15.75" thickTop="1" x14ac:dyDescent="0.25"/>
  </sheetData>
  <mergeCells count="25">
    <mergeCell ref="A74:H75"/>
    <mergeCell ref="A12:C12"/>
    <mergeCell ref="E12:G12"/>
    <mergeCell ref="A13:C13"/>
    <mergeCell ref="E13:G13"/>
    <mergeCell ref="A14:H14"/>
    <mergeCell ref="A15:H44"/>
    <mergeCell ref="A45:H45"/>
    <mergeCell ref="A46:H69"/>
    <mergeCell ref="A70:H70"/>
    <mergeCell ref="A71:H72"/>
    <mergeCell ref="A73:H73"/>
    <mergeCell ref="A8:H8"/>
    <mergeCell ref="A9:C9"/>
    <mergeCell ref="E9:G9"/>
    <mergeCell ref="A10:C11"/>
    <mergeCell ref="D10:D11"/>
    <mergeCell ref="E10:G10"/>
    <mergeCell ref="E11:G11"/>
    <mergeCell ref="B6:H6"/>
    <mergeCell ref="A1:H1"/>
    <mergeCell ref="A3:B3"/>
    <mergeCell ref="D3:E3"/>
    <mergeCell ref="F3:H3"/>
    <mergeCell ref="B5:H5"/>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53"/>
  <sheetViews>
    <sheetView showGridLines="0" view="pageBreakPreview" zoomScale="80" zoomScaleNormal="80" zoomScaleSheetLayoutView="80" workbookViewId="0">
      <selection activeCell="N7" sqref="N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4.5" customHeight="1" x14ac:dyDescent="0.25">
      <c r="A3" s="43" t="s">
        <v>0</v>
      </c>
      <c r="B3" s="44"/>
      <c r="C3" s="33" t="str">
        <f>+Resultados!C3</f>
        <v>A 2 Trimestre 2019</v>
      </c>
      <c r="D3" s="45" t="s">
        <v>1</v>
      </c>
      <c r="E3" s="45"/>
      <c r="F3" s="46">
        <f ca="1">+Resultados!F3</f>
        <v>43797</v>
      </c>
      <c r="G3" s="46"/>
      <c r="H3" s="46"/>
    </row>
    <row r="4" spans="1:8" ht="5.0999999999999996" customHeight="1" x14ac:dyDescent="0.25">
      <c r="A4" s="2"/>
      <c r="D4" s="3"/>
      <c r="E4" s="3"/>
      <c r="F4" s="4"/>
      <c r="G4" s="4"/>
    </row>
    <row r="5" spans="1:8" ht="26.1" customHeight="1" x14ac:dyDescent="0.25">
      <c r="A5" s="5" t="s">
        <v>2</v>
      </c>
      <c r="B5" s="79" t="str">
        <f>+Resultados!B5</f>
        <v>OFICINA ASESORA DE COMUNICACIONES</v>
      </c>
      <c r="C5" s="79"/>
      <c r="D5" s="79"/>
      <c r="E5" s="79"/>
      <c r="F5" s="79"/>
      <c r="G5" s="79"/>
      <c r="H5" s="79"/>
    </row>
    <row r="6" spans="1:8" ht="26.1" customHeight="1" x14ac:dyDescent="0.25">
      <c r="A6" s="5" t="s">
        <v>55</v>
      </c>
      <c r="B6" s="76" t="str">
        <f>+Resultados!B6</f>
        <v>GESTION DE COMUNICACIONES</v>
      </c>
      <c r="C6" s="77"/>
      <c r="D6" s="77"/>
      <c r="E6" s="77"/>
      <c r="F6" s="77"/>
      <c r="G6" s="77"/>
      <c r="H6" s="78"/>
    </row>
    <row r="7" spans="1:8" ht="15" customHeight="1" thickBot="1" x14ac:dyDescent="0.3"/>
    <row r="8" spans="1:8" ht="45" customHeight="1" thickTop="1" x14ac:dyDescent="0.25">
      <c r="A8" s="120" t="s">
        <v>70</v>
      </c>
      <c r="B8" s="121"/>
      <c r="C8" s="121"/>
      <c r="D8" s="121"/>
      <c r="E8" s="121"/>
      <c r="F8" s="121"/>
      <c r="G8" s="121"/>
      <c r="H8" s="122"/>
    </row>
    <row r="9" spans="1:8" ht="18" customHeight="1" x14ac:dyDescent="0.25">
      <c r="A9" s="123" t="s">
        <v>58</v>
      </c>
      <c r="B9" s="124"/>
      <c r="C9" s="124"/>
      <c r="D9" s="124"/>
      <c r="E9" s="124"/>
      <c r="F9" s="124"/>
      <c r="G9" s="124"/>
      <c r="H9" s="125"/>
    </row>
    <row r="10" spans="1:8" ht="18" customHeight="1" x14ac:dyDescent="0.25">
      <c r="A10" s="126"/>
      <c r="B10" s="127"/>
      <c r="C10" s="127"/>
      <c r="D10" s="127"/>
      <c r="E10" s="127"/>
      <c r="F10" s="127"/>
      <c r="G10" s="127"/>
      <c r="H10" s="128"/>
    </row>
    <row r="11" spans="1:8" ht="18" customHeight="1" x14ac:dyDescent="0.25">
      <c r="A11" s="126"/>
      <c r="B11" s="127"/>
      <c r="C11" s="127"/>
      <c r="D11" s="127"/>
      <c r="E11" s="127"/>
      <c r="F11" s="127"/>
      <c r="G11" s="127"/>
      <c r="H11" s="128"/>
    </row>
    <row r="12" spans="1:8" ht="18" customHeight="1" x14ac:dyDescent="0.25">
      <c r="A12" s="129" t="s">
        <v>103</v>
      </c>
      <c r="B12" s="130"/>
      <c r="C12" s="130"/>
      <c r="D12" s="130"/>
      <c r="E12" s="130"/>
      <c r="F12" s="130"/>
      <c r="G12" s="130"/>
      <c r="H12" s="131"/>
    </row>
    <row r="13" spans="1:8" ht="9.75" customHeight="1" x14ac:dyDescent="0.25">
      <c r="A13" s="132"/>
      <c r="B13" s="133"/>
      <c r="C13" s="133"/>
      <c r="D13" s="133"/>
      <c r="E13" s="133"/>
      <c r="F13" s="133"/>
      <c r="G13" s="133"/>
      <c r="H13" s="134"/>
    </row>
    <row r="14" spans="1:8" ht="45.75" customHeight="1" x14ac:dyDescent="0.25">
      <c r="A14" s="135" t="s">
        <v>88</v>
      </c>
      <c r="B14" s="118"/>
      <c r="C14" s="119"/>
      <c r="D14" s="6">
        <v>1</v>
      </c>
      <c r="E14" s="117" t="s">
        <v>92</v>
      </c>
      <c r="F14" s="118"/>
      <c r="G14" s="119"/>
      <c r="H14" s="8">
        <v>0</v>
      </c>
    </row>
    <row r="15" spans="1:8" ht="35.1" customHeight="1" x14ac:dyDescent="0.25">
      <c r="A15" s="85" t="s">
        <v>89</v>
      </c>
      <c r="B15" s="86"/>
      <c r="C15" s="87"/>
      <c r="D15" s="115">
        <f>+D14+H14</f>
        <v>1</v>
      </c>
      <c r="E15" s="84" t="s">
        <v>93</v>
      </c>
      <c r="F15" s="84"/>
      <c r="G15" s="84"/>
      <c r="H15" s="8">
        <v>1</v>
      </c>
    </row>
    <row r="16" spans="1:8" ht="54" customHeight="1" x14ac:dyDescent="0.25">
      <c r="A16" s="88"/>
      <c r="B16" s="89"/>
      <c r="C16" s="90"/>
      <c r="D16" s="116"/>
      <c r="E16" s="117" t="s">
        <v>94</v>
      </c>
      <c r="F16" s="118"/>
      <c r="G16" s="119"/>
      <c r="H16" s="14">
        <v>0</v>
      </c>
    </row>
    <row r="17" spans="1:8" ht="66.75" customHeight="1" x14ac:dyDescent="0.25">
      <c r="A17" s="83" t="s">
        <v>90</v>
      </c>
      <c r="B17" s="84"/>
      <c r="C17" s="84"/>
      <c r="D17" s="6">
        <v>0</v>
      </c>
      <c r="E17" s="117" t="s">
        <v>95</v>
      </c>
      <c r="F17" s="118"/>
      <c r="G17" s="119"/>
      <c r="H17" s="14">
        <f>+H16-D17</f>
        <v>0</v>
      </c>
    </row>
    <row r="18" spans="1:8" ht="45" customHeight="1" x14ac:dyDescent="0.25">
      <c r="A18" s="136" t="s">
        <v>5</v>
      </c>
      <c r="B18" s="77"/>
      <c r="C18" s="78"/>
      <c r="D18" s="10">
        <f>IFERROR(D17/H16,1)</f>
        <v>1</v>
      </c>
      <c r="E18" s="76" t="s">
        <v>6</v>
      </c>
      <c r="F18" s="77"/>
      <c r="G18" s="78"/>
      <c r="H18" s="12">
        <f>IFERROR(H17/H16,0)</f>
        <v>0</v>
      </c>
    </row>
    <row r="19" spans="1:8" ht="62.25" customHeight="1" x14ac:dyDescent="0.25">
      <c r="A19" s="137" t="s">
        <v>91</v>
      </c>
      <c r="B19" s="138"/>
      <c r="C19" s="138"/>
      <c r="D19" s="9">
        <v>0</v>
      </c>
      <c r="E19" s="117" t="s">
        <v>96</v>
      </c>
      <c r="F19" s="118"/>
      <c r="G19" s="119"/>
      <c r="H19" s="13">
        <f>+D19/D15</f>
        <v>0</v>
      </c>
    </row>
    <row r="20" spans="1:8" ht="51" customHeight="1" x14ac:dyDescent="0.25">
      <c r="A20" s="139" t="s">
        <v>97</v>
      </c>
      <c r="B20" s="140"/>
      <c r="C20" s="140"/>
      <c r="D20" s="140"/>
      <c r="E20" s="140"/>
      <c r="F20" s="140"/>
      <c r="G20" s="140"/>
      <c r="H20" s="141"/>
    </row>
    <row r="21" spans="1:8" ht="45" customHeight="1" x14ac:dyDescent="0.25">
      <c r="A21" s="93" t="s">
        <v>113</v>
      </c>
      <c r="B21" s="94"/>
      <c r="C21" s="94"/>
      <c r="D21" s="94"/>
      <c r="E21" s="94"/>
      <c r="F21" s="94"/>
      <c r="G21" s="94"/>
      <c r="H21" s="95"/>
    </row>
    <row r="22" spans="1:8" ht="92.25" customHeight="1" x14ac:dyDescent="0.25">
      <c r="A22" s="93"/>
      <c r="B22" s="94"/>
      <c r="C22" s="94"/>
      <c r="D22" s="94"/>
      <c r="E22" s="94"/>
      <c r="F22" s="94"/>
      <c r="G22" s="94"/>
      <c r="H22" s="95"/>
    </row>
    <row r="23" spans="1:8" ht="42.75" hidden="1" customHeight="1" x14ac:dyDescent="0.25">
      <c r="A23" s="103"/>
      <c r="B23" s="104"/>
      <c r="C23" s="104"/>
      <c r="D23" s="104"/>
      <c r="E23" s="104"/>
      <c r="F23" s="104"/>
      <c r="G23" s="104"/>
      <c r="H23" s="105"/>
    </row>
    <row r="24" spans="1:8" ht="50.25" customHeight="1" x14ac:dyDescent="0.25">
      <c r="A24" s="139" t="s">
        <v>110</v>
      </c>
      <c r="B24" s="140"/>
      <c r="C24" s="140"/>
      <c r="D24" s="140"/>
      <c r="E24" s="140"/>
      <c r="F24" s="140"/>
      <c r="G24" s="140"/>
      <c r="H24" s="141"/>
    </row>
    <row r="25" spans="1:8" x14ac:dyDescent="0.25">
      <c r="A25" s="93" t="s">
        <v>100</v>
      </c>
      <c r="B25" s="94"/>
      <c r="C25" s="94"/>
      <c r="D25" s="94"/>
      <c r="E25" s="94"/>
      <c r="F25" s="94"/>
      <c r="G25" s="94"/>
      <c r="H25" s="95"/>
    </row>
    <row r="26" spans="1:8" ht="13.5" customHeight="1" x14ac:dyDescent="0.25">
      <c r="A26" s="93"/>
      <c r="B26" s="94"/>
      <c r="C26" s="94"/>
      <c r="D26" s="94"/>
      <c r="E26" s="94"/>
      <c r="F26" s="94"/>
      <c r="G26" s="94"/>
      <c r="H26" s="95"/>
    </row>
    <row r="27" spans="1:8" hidden="1" x14ac:dyDescent="0.25">
      <c r="A27" s="93"/>
      <c r="B27" s="94"/>
      <c r="C27" s="94"/>
      <c r="D27" s="94"/>
      <c r="E27" s="94"/>
      <c r="F27" s="94"/>
      <c r="G27" s="94"/>
      <c r="H27" s="95"/>
    </row>
    <row r="28" spans="1:8" ht="4.5" hidden="1" customHeight="1" x14ac:dyDescent="0.25">
      <c r="A28" s="93"/>
      <c r="B28" s="94"/>
      <c r="C28" s="94"/>
      <c r="D28" s="94"/>
      <c r="E28" s="94"/>
      <c r="F28" s="94"/>
      <c r="G28" s="94"/>
      <c r="H28" s="95"/>
    </row>
    <row r="29" spans="1:8" ht="3" hidden="1" customHeight="1" x14ac:dyDescent="0.25">
      <c r="A29" s="93"/>
      <c r="B29" s="94"/>
      <c r="C29" s="94"/>
      <c r="D29" s="94"/>
      <c r="E29" s="94"/>
      <c r="F29" s="94"/>
      <c r="G29" s="94"/>
      <c r="H29" s="95"/>
    </row>
    <row r="30" spans="1:8" hidden="1" x14ac:dyDescent="0.25">
      <c r="A30" s="93"/>
      <c r="B30" s="94"/>
      <c r="C30" s="94"/>
      <c r="D30" s="94"/>
      <c r="E30" s="94"/>
      <c r="F30" s="94"/>
      <c r="G30" s="94"/>
      <c r="H30" s="95"/>
    </row>
    <row r="31" spans="1:8" hidden="1" x14ac:dyDescent="0.25">
      <c r="A31" s="103"/>
      <c r="B31" s="104"/>
      <c r="C31" s="104"/>
      <c r="D31" s="104"/>
      <c r="E31" s="104"/>
      <c r="F31" s="104"/>
      <c r="G31" s="104"/>
      <c r="H31" s="105"/>
    </row>
    <row r="32" spans="1:8" hidden="1" x14ac:dyDescent="0.25">
      <c r="A32" s="103"/>
      <c r="B32" s="104"/>
      <c r="C32" s="104"/>
      <c r="D32" s="104"/>
      <c r="E32" s="104"/>
      <c r="F32" s="104"/>
      <c r="G32" s="104"/>
      <c r="H32" s="105"/>
    </row>
    <row r="33" spans="1:8" ht="69" customHeight="1" x14ac:dyDescent="0.25">
      <c r="A33" s="139" t="s">
        <v>98</v>
      </c>
      <c r="B33" s="140"/>
      <c r="C33" s="140"/>
      <c r="D33" s="140"/>
      <c r="E33" s="140"/>
      <c r="F33" s="140"/>
      <c r="G33" s="140"/>
      <c r="H33" s="141"/>
    </row>
    <row r="34" spans="1:8" x14ac:dyDescent="0.25">
      <c r="A34" s="93" t="s">
        <v>111</v>
      </c>
      <c r="B34" s="94"/>
      <c r="C34" s="94"/>
      <c r="D34" s="94"/>
      <c r="E34" s="94"/>
      <c r="F34" s="94"/>
      <c r="G34" s="94"/>
      <c r="H34" s="95"/>
    </row>
    <row r="35" spans="1:8" ht="14.25" customHeight="1" x14ac:dyDescent="0.25">
      <c r="A35" s="93"/>
      <c r="B35" s="94"/>
      <c r="C35" s="94"/>
      <c r="D35" s="94"/>
      <c r="E35" s="94"/>
      <c r="F35" s="94"/>
      <c r="G35" s="94"/>
      <c r="H35" s="95"/>
    </row>
    <row r="36" spans="1:8" hidden="1" x14ac:dyDescent="0.25">
      <c r="A36" s="93"/>
      <c r="B36" s="94"/>
      <c r="C36" s="94"/>
      <c r="D36" s="94"/>
      <c r="E36" s="94"/>
      <c r="F36" s="94"/>
      <c r="G36" s="94"/>
      <c r="H36" s="95"/>
    </row>
    <row r="37" spans="1:8" hidden="1" x14ac:dyDescent="0.25">
      <c r="A37" s="93"/>
      <c r="B37" s="94"/>
      <c r="C37" s="94"/>
      <c r="D37" s="94"/>
      <c r="E37" s="94"/>
      <c r="F37" s="94"/>
      <c r="G37" s="94"/>
      <c r="H37" s="95"/>
    </row>
    <row r="38" spans="1:8" hidden="1" x14ac:dyDescent="0.25">
      <c r="A38" s="93"/>
      <c r="B38" s="94"/>
      <c r="C38" s="94"/>
      <c r="D38" s="94"/>
      <c r="E38" s="94"/>
      <c r="F38" s="94"/>
      <c r="G38" s="94"/>
      <c r="H38" s="95"/>
    </row>
    <row r="39" spans="1:8" ht="0.75" hidden="1" customHeight="1" x14ac:dyDescent="0.25">
      <c r="A39" s="93"/>
      <c r="B39" s="94"/>
      <c r="C39" s="94"/>
      <c r="D39" s="94"/>
      <c r="E39" s="94"/>
      <c r="F39" s="94"/>
      <c r="G39" s="94"/>
      <c r="H39" s="95"/>
    </row>
    <row r="40" spans="1:8" hidden="1" x14ac:dyDescent="0.25">
      <c r="A40" s="93"/>
      <c r="B40" s="94"/>
      <c r="C40" s="94"/>
      <c r="D40" s="94"/>
      <c r="E40" s="94"/>
      <c r="F40" s="94"/>
      <c r="G40" s="94"/>
      <c r="H40" s="95"/>
    </row>
    <row r="41" spans="1:8" hidden="1" x14ac:dyDescent="0.25">
      <c r="A41" s="103"/>
      <c r="B41" s="104"/>
      <c r="C41" s="104"/>
      <c r="D41" s="104"/>
      <c r="E41" s="104"/>
      <c r="F41" s="104"/>
      <c r="G41" s="104"/>
      <c r="H41" s="105"/>
    </row>
    <row r="42" spans="1:8" ht="5.25" hidden="1" customHeight="1" x14ac:dyDescent="0.25">
      <c r="A42" s="103"/>
      <c r="B42" s="104"/>
      <c r="C42" s="104"/>
      <c r="D42" s="104"/>
      <c r="E42" s="104"/>
      <c r="F42" s="104"/>
      <c r="G42" s="104"/>
      <c r="H42" s="105"/>
    </row>
    <row r="43" spans="1:8" ht="68.25" customHeight="1" x14ac:dyDescent="0.25">
      <c r="A43" s="139" t="s">
        <v>99</v>
      </c>
      <c r="B43" s="140"/>
      <c r="C43" s="140"/>
      <c r="D43" s="140"/>
      <c r="E43" s="140"/>
      <c r="F43" s="140"/>
      <c r="G43" s="140"/>
      <c r="H43" s="141"/>
    </row>
    <row r="44" spans="1:8" x14ac:dyDescent="0.25">
      <c r="A44" s="106" t="s">
        <v>87</v>
      </c>
      <c r="B44" s="107"/>
      <c r="C44" s="107"/>
      <c r="D44" s="107"/>
      <c r="E44" s="107"/>
      <c r="F44" s="107"/>
      <c r="G44" s="107"/>
      <c r="H44" s="108"/>
    </row>
    <row r="45" spans="1:8" ht="1.5" customHeight="1" x14ac:dyDescent="0.25">
      <c r="A45" s="109"/>
      <c r="B45" s="110"/>
      <c r="C45" s="110"/>
      <c r="D45" s="110"/>
      <c r="E45" s="110"/>
      <c r="F45" s="110"/>
      <c r="G45" s="110"/>
      <c r="H45" s="111"/>
    </row>
    <row r="46" spans="1:8" hidden="1" x14ac:dyDescent="0.25">
      <c r="A46" s="109"/>
      <c r="B46" s="110"/>
      <c r="C46" s="110"/>
      <c r="D46" s="110"/>
      <c r="E46" s="110"/>
      <c r="F46" s="110"/>
      <c r="G46" s="110"/>
      <c r="H46" s="111"/>
    </row>
    <row r="47" spans="1:8" ht="24.95" customHeight="1" x14ac:dyDescent="0.25">
      <c r="A47" s="142" t="s">
        <v>56</v>
      </c>
      <c r="B47" s="140"/>
      <c r="C47" s="140"/>
      <c r="D47" s="140"/>
      <c r="E47" s="140"/>
      <c r="F47" s="140"/>
      <c r="G47" s="140"/>
      <c r="H47" s="141"/>
    </row>
    <row r="48" spans="1:8" x14ac:dyDescent="0.25">
      <c r="A48" s="106" t="s">
        <v>87</v>
      </c>
      <c r="B48" s="107"/>
      <c r="C48" s="107"/>
      <c r="D48" s="107"/>
      <c r="E48" s="107"/>
      <c r="F48" s="107"/>
      <c r="G48" s="107"/>
      <c r="H48" s="108"/>
    </row>
    <row r="49" spans="1:8" ht="3.75" customHeight="1" x14ac:dyDescent="0.25">
      <c r="A49" s="109"/>
      <c r="B49" s="110"/>
      <c r="C49" s="110"/>
      <c r="D49" s="110"/>
      <c r="E49" s="110"/>
      <c r="F49" s="110"/>
      <c r="G49" s="110"/>
      <c r="H49" s="111"/>
    </row>
    <row r="50" spans="1:8" ht="24.95" customHeight="1" x14ac:dyDescent="0.25">
      <c r="A50" s="142" t="s">
        <v>57</v>
      </c>
      <c r="B50" s="140"/>
      <c r="C50" s="140"/>
      <c r="D50" s="140"/>
      <c r="E50" s="140"/>
      <c r="F50" s="140"/>
      <c r="G50" s="140"/>
      <c r="H50" s="141"/>
    </row>
    <row r="51" spans="1:8" ht="24" customHeight="1" x14ac:dyDescent="0.25">
      <c r="A51" s="93" t="s">
        <v>104</v>
      </c>
      <c r="B51" s="94"/>
      <c r="C51" s="94"/>
      <c r="D51" s="94"/>
      <c r="E51" s="94"/>
      <c r="F51" s="94"/>
      <c r="G51" s="94"/>
      <c r="H51" s="95"/>
    </row>
    <row r="52" spans="1:8" ht="1.5" customHeight="1" thickBot="1" x14ac:dyDescent="0.3">
      <c r="A52" s="96"/>
      <c r="B52" s="97"/>
      <c r="C52" s="97"/>
      <c r="D52" s="97"/>
      <c r="E52" s="97"/>
      <c r="F52" s="97"/>
      <c r="G52" s="97"/>
      <c r="H52" s="98"/>
    </row>
    <row r="53" spans="1:8" ht="15.75" thickTop="1" x14ac:dyDescent="0.25"/>
  </sheetData>
  <mergeCells count="33">
    <mergeCell ref="A51:H52"/>
    <mergeCell ref="A20:H20"/>
    <mergeCell ref="A21:H23"/>
    <mergeCell ref="A24:H24"/>
    <mergeCell ref="A25:H32"/>
    <mergeCell ref="A33:H33"/>
    <mergeCell ref="A34:H42"/>
    <mergeCell ref="A43:H43"/>
    <mergeCell ref="A44:H46"/>
    <mergeCell ref="A47:H47"/>
    <mergeCell ref="A48:H49"/>
    <mergeCell ref="A50:H50"/>
    <mergeCell ref="A17:C17"/>
    <mergeCell ref="E17:G17"/>
    <mergeCell ref="A18:C18"/>
    <mergeCell ref="E18:G18"/>
    <mergeCell ref="A19:C19"/>
    <mergeCell ref="E19:G19"/>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3779527559055118" bottom="1.3779527559055118" header="0.31496062992125984" footer="0.31496062992125984"/>
  <pageSetup scale="56" fitToHeight="2" orientation="portrait" r:id="rId1"/>
  <headerFooter>
    <oddHeader>&amp;C&amp;G</oddHeader>
    <oddFooter>&amp;R&amp;G</oddFooter>
  </headerFooter>
  <rowBreaks count="1" manualBreakCount="1">
    <brk id="32"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1:H132"/>
  <sheetViews>
    <sheetView showGridLines="0" view="pageBreakPreview" topLeftCell="A28" zoomScale="80" zoomScaleNormal="70" zoomScaleSheetLayoutView="80" workbookViewId="0">
      <selection activeCell="A53" sqref="A53:H93"/>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5.25" customHeight="1" x14ac:dyDescent="0.25">
      <c r="A3" s="43" t="s">
        <v>0</v>
      </c>
      <c r="B3" s="44"/>
      <c r="C3" s="33" t="str">
        <f>+Resultados!C3</f>
        <v>A 2 Trimestre 2019</v>
      </c>
      <c r="D3" s="45" t="s">
        <v>1</v>
      </c>
      <c r="E3" s="45"/>
      <c r="F3" s="46">
        <f ca="1">+Resultados!F3</f>
        <v>43797</v>
      </c>
      <c r="G3" s="46"/>
      <c r="H3" s="46"/>
    </row>
    <row r="4" spans="1:8" ht="5.0999999999999996" customHeight="1" x14ac:dyDescent="0.25">
      <c r="A4" s="2"/>
      <c r="D4" s="3"/>
      <c r="E4" s="3"/>
      <c r="F4" s="4"/>
      <c r="G4" s="4"/>
    </row>
    <row r="5" spans="1:8" ht="26.1" customHeight="1" x14ac:dyDescent="0.25">
      <c r="A5" s="5" t="s">
        <v>2</v>
      </c>
      <c r="B5" s="79" t="str">
        <f>+Resultados!B5</f>
        <v>OFICINA ASESORA DE COMUNICACIONES</v>
      </c>
      <c r="C5" s="79"/>
      <c r="D5" s="79"/>
      <c r="E5" s="79"/>
      <c r="F5" s="79"/>
      <c r="G5" s="79"/>
      <c r="H5" s="79"/>
    </row>
    <row r="6" spans="1:8" ht="26.1" customHeight="1" x14ac:dyDescent="0.25">
      <c r="A6" s="5" t="s">
        <v>55</v>
      </c>
      <c r="B6" s="76" t="str">
        <f>+Resultados!B6</f>
        <v>GESTION DE COMUNICACIONES</v>
      </c>
      <c r="C6" s="77"/>
      <c r="D6" s="77"/>
      <c r="E6" s="77"/>
      <c r="F6" s="77"/>
      <c r="G6" s="77"/>
      <c r="H6" s="78"/>
    </row>
    <row r="7" spans="1:8" ht="15" customHeight="1" thickBot="1" x14ac:dyDescent="0.3"/>
    <row r="8" spans="1:8" ht="30" customHeight="1" thickTop="1" x14ac:dyDescent="0.25">
      <c r="A8" s="143" t="s">
        <v>71</v>
      </c>
      <c r="B8" s="144"/>
      <c r="C8" s="144"/>
      <c r="D8" s="144"/>
      <c r="E8" s="144"/>
      <c r="F8" s="144"/>
      <c r="G8" s="144"/>
      <c r="H8" s="145"/>
    </row>
    <row r="9" spans="1:8" ht="35.1" customHeight="1" x14ac:dyDescent="0.25">
      <c r="A9" s="146" t="s">
        <v>63</v>
      </c>
      <c r="B9" s="147"/>
      <c r="C9" s="147"/>
      <c r="D9" s="147"/>
      <c r="E9" s="147"/>
      <c r="F9" s="147"/>
      <c r="G9" s="148"/>
      <c r="H9" s="8">
        <v>2</v>
      </c>
    </row>
    <row r="10" spans="1:8" ht="45" customHeight="1" x14ac:dyDescent="0.25">
      <c r="A10" s="135" t="s">
        <v>64</v>
      </c>
      <c r="B10" s="118"/>
      <c r="C10" s="119"/>
      <c r="D10" s="6">
        <v>0</v>
      </c>
      <c r="E10" s="117" t="s">
        <v>65</v>
      </c>
      <c r="F10" s="118"/>
      <c r="G10" s="119"/>
      <c r="H10" s="8">
        <v>0</v>
      </c>
    </row>
    <row r="11" spans="1:8" ht="35.1" customHeight="1" x14ac:dyDescent="0.25">
      <c r="A11" s="85" t="s">
        <v>3</v>
      </c>
      <c r="B11" s="86"/>
      <c r="C11" s="87"/>
      <c r="D11" s="115">
        <f>D10+H10</f>
        <v>0</v>
      </c>
      <c r="E11" s="117" t="s">
        <v>41</v>
      </c>
      <c r="F11" s="118"/>
      <c r="G11" s="119"/>
      <c r="H11" s="8">
        <v>0</v>
      </c>
    </row>
    <row r="12" spans="1:8" ht="35.1" customHeight="1" x14ac:dyDescent="0.25">
      <c r="A12" s="88"/>
      <c r="B12" s="89"/>
      <c r="C12" s="90"/>
      <c r="D12" s="116"/>
      <c r="E12" s="117" t="s">
        <v>62</v>
      </c>
      <c r="F12" s="118"/>
      <c r="G12" s="119"/>
      <c r="H12" s="14">
        <v>0</v>
      </c>
    </row>
    <row r="13" spans="1:8" ht="52.5" customHeight="1" x14ac:dyDescent="0.25">
      <c r="A13" s="135" t="s">
        <v>66</v>
      </c>
      <c r="B13" s="118"/>
      <c r="C13" s="119"/>
      <c r="D13" s="6">
        <v>0</v>
      </c>
      <c r="E13" s="117" t="s">
        <v>38</v>
      </c>
      <c r="F13" s="118"/>
      <c r="G13" s="119"/>
      <c r="H13" s="14">
        <f>+H12-D13</f>
        <v>0</v>
      </c>
    </row>
    <row r="14" spans="1:8" ht="35.1" customHeight="1" x14ac:dyDescent="0.25">
      <c r="A14" s="136" t="s">
        <v>67</v>
      </c>
      <c r="B14" s="77"/>
      <c r="C14" s="78"/>
      <c r="D14" s="10">
        <f>IFERROR((D13/H12),1)</f>
        <v>1</v>
      </c>
      <c r="E14" s="76" t="s">
        <v>68</v>
      </c>
      <c r="F14" s="77"/>
      <c r="G14" s="78"/>
      <c r="H14" s="12">
        <f>IFERROR(H13/H12,0)</f>
        <v>0</v>
      </c>
    </row>
    <row r="15" spans="1:8" ht="10.5" customHeight="1" x14ac:dyDescent="0.25">
      <c r="A15" s="149"/>
      <c r="B15" s="150"/>
      <c r="C15" s="150"/>
      <c r="D15" s="150"/>
      <c r="E15" s="150"/>
      <c r="F15" s="150"/>
      <c r="G15" s="150"/>
      <c r="H15" s="151"/>
    </row>
    <row r="16" spans="1:8" ht="35.1" customHeight="1" x14ac:dyDescent="0.25">
      <c r="A16" s="146" t="s">
        <v>21</v>
      </c>
      <c r="B16" s="147"/>
      <c r="C16" s="147"/>
      <c r="D16" s="147"/>
      <c r="E16" s="147"/>
      <c r="F16" s="147"/>
      <c r="G16" s="148"/>
      <c r="H16" s="8">
        <v>0</v>
      </c>
    </row>
    <row r="17" spans="1:8" ht="35.1" customHeight="1" x14ac:dyDescent="0.25">
      <c r="A17" s="135" t="s">
        <v>15</v>
      </c>
      <c r="B17" s="118"/>
      <c r="C17" s="119"/>
      <c r="D17" s="6">
        <v>0</v>
      </c>
      <c r="E17" s="117" t="s">
        <v>53</v>
      </c>
      <c r="F17" s="118"/>
      <c r="G17" s="119"/>
      <c r="H17" s="14">
        <f>+H16-D17</f>
        <v>0</v>
      </c>
    </row>
    <row r="18" spans="1:8" ht="35.1" customHeight="1" x14ac:dyDescent="0.25">
      <c r="A18" s="136" t="s">
        <v>16</v>
      </c>
      <c r="B18" s="77"/>
      <c r="C18" s="78"/>
      <c r="D18" s="10" t="e">
        <f>+D17/H16</f>
        <v>#DIV/0!</v>
      </c>
      <c r="E18" s="76" t="s">
        <v>17</v>
      </c>
      <c r="F18" s="77"/>
      <c r="G18" s="78"/>
      <c r="H18" s="12" t="e">
        <f>+H17/H16</f>
        <v>#DIV/0!</v>
      </c>
    </row>
    <row r="19" spans="1:8" ht="10.5" customHeight="1" x14ac:dyDescent="0.25">
      <c r="A19" s="149"/>
      <c r="B19" s="150"/>
      <c r="C19" s="150"/>
      <c r="D19" s="150"/>
      <c r="E19" s="150"/>
      <c r="F19" s="150"/>
      <c r="G19" s="150"/>
      <c r="H19" s="151"/>
    </row>
    <row r="20" spans="1:8" ht="35.1" customHeight="1" x14ac:dyDescent="0.25">
      <c r="A20" s="135" t="s">
        <v>13</v>
      </c>
      <c r="B20" s="118"/>
      <c r="C20" s="119"/>
      <c r="D20" s="6">
        <v>2</v>
      </c>
      <c r="E20" s="117" t="s">
        <v>14</v>
      </c>
      <c r="F20" s="118"/>
      <c r="G20" s="119"/>
      <c r="H20" s="8">
        <v>1</v>
      </c>
    </row>
    <row r="21" spans="1:8" ht="35.1" customHeight="1" x14ac:dyDescent="0.25">
      <c r="A21" s="135" t="s">
        <v>9</v>
      </c>
      <c r="B21" s="118"/>
      <c r="C21" s="119"/>
      <c r="D21" s="6">
        <v>1</v>
      </c>
      <c r="E21" s="117" t="s">
        <v>10</v>
      </c>
      <c r="F21" s="118"/>
      <c r="G21" s="119"/>
      <c r="H21" s="14">
        <f>+H20-D21</f>
        <v>0</v>
      </c>
    </row>
    <row r="22" spans="1:8" ht="35.1" customHeight="1" x14ac:dyDescent="0.25">
      <c r="A22" s="136" t="s">
        <v>11</v>
      </c>
      <c r="B22" s="77"/>
      <c r="C22" s="78"/>
      <c r="D22" s="10">
        <f>D21/H20</f>
        <v>1</v>
      </c>
      <c r="E22" s="76" t="s">
        <v>12</v>
      </c>
      <c r="F22" s="77"/>
      <c r="G22" s="78"/>
      <c r="H22" s="12">
        <f>+H21/H20</f>
        <v>0</v>
      </c>
    </row>
    <row r="23" spans="1:8" ht="51" customHeight="1" x14ac:dyDescent="0.25">
      <c r="A23" s="152" t="s">
        <v>61</v>
      </c>
      <c r="B23" s="153"/>
      <c r="C23" s="153"/>
      <c r="D23" s="153"/>
      <c r="E23" s="153"/>
      <c r="F23" s="153"/>
      <c r="G23" s="153"/>
      <c r="H23" s="154"/>
    </row>
    <row r="24" spans="1:8" x14ac:dyDescent="0.25">
      <c r="A24" s="93" t="s">
        <v>123</v>
      </c>
      <c r="B24" s="94"/>
      <c r="C24" s="94"/>
      <c r="D24" s="94"/>
      <c r="E24" s="94"/>
      <c r="F24" s="94"/>
      <c r="G24" s="94"/>
      <c r="H24" s="95"/>
    </row>
    <row r="25" spans="1:8" x14ac:dyDescent="0.25">
      <c r="A25" s="93"/>
      <c r="B25" s="94"/>
      <c r="C25" s="94"/>
      <c r="D25" s="94"/>
      <c r="E25" s="94"/>
      <c r="F25" s="94"/>
      <c r="G25" s="94"/>
      <c r="H25" s="95"/>
    </row>
    <row r="26" spans="1:8" x14ac:dyDescent="0.25">
      <c r="A26" s="93"/>
      <c r="B26" s="94"/>
      <c r="C26" s="94"/>
      <c r="D26" s="94"/>
      <c r="E26" s="94"/>
      <c r="F26" s="94"/>
      <c r="G26" s="94"/>
      <c r="H26" s="95"/>
    </row>
    <row r="27" spans="1:8" ht="28.5" customHeight="1" x14ac:dyDescent="0.25">
      <c r="A27" s="93"/>
      <c r="B27" s="94"/>
      <c r="C27" s="94"/>
      <c r="D27" s="94"/>
      <c r="E27" s="94"/>
      <c r="F27" s="94"/>
      <c r="G27" s="94"/>
      <c r="H27" s="95"/>
    </row>
    <row r="28" spans="1:8" ht="0.75" customHeight="1" x14ac:dyDescent="0.25">
      <c r="A28" s="93"/>
      <c r="B28" s="94"/>
      <c r="C28" s="94"/>
      <c r="D28" s="94"/>
      <c r="E28" s="94"/>
      <c r="F28" s="94"/>
      <c r="G28" s="94"/>
      <c r="H28" s="95"/>
    </row>
    <row r="29" spans="1:8" hidden="1" x14ac:dyDescent="0.25">
      <c r="A29" s="103"/>
      <c r="B29" s="104"/>
      <c r="C29" s="104"/>
      <c r="D29" s="104"/>
      <c r="E29" s="104"/>
      <c r="F29" s="104"/>
      <c r="G29" s="104"/>
      <c r="H29" s="105"/>
    </row>
    <row r="30" spans="1:8" ht="55.5" customHeight="1" x14ac:dyDescent="0.25">
      <c r="A30" s="152" t="s">
        <v>72</v>
      </c>
      <c r="B30" s="153"/>
      <c r="C30" s="153"/>
      <c r="D30" s="153"/>
      <c r="E30" s="153"/>
      <c r="F30" s="153"/>
      <c r="G30" s="153"/>
      <c r="H30" s="154"/>
    </row>
    <row r="31" spans="1:8" x14ac:dyDescent="0.25">
      <c r="A31" s="106" t="s">
        <v>119</v>
      </c>
      <c r="B31" s="107"/>
      <c r="C31" s="107"/>
      <c r="D31" s="107"/>
      <c r="E31" s="107"/>
      <c r="F31" s="107"/>
      <c r="G31" s="107"/>
      <c r="H31" s="108"/>
    </row>
    <row r="32" spans="1:8" ht="9" customHeight="1" x14ac:dyDescent="0.25">
      <c r="A32" s="106"/>
      <c r="B32" s="107"/>
      <c r="C32" s="107"/>
      <c r="D32" s="107"/>
      <c r="E32" s="107"/>
      <c r="F32" s="107"/>
      <c r="G32" s="107"/>
      <c r="H32" s="108"/>
    </row>
    <row r="33" spans="1:8" x14ac:dyDescent="0.25">
      <c r="A33" s="106"/>
      <c r="B33" s="107"/>
      <c r="C33" s="107"/>
      <c r="D33" s="107"/>
      <c r="E33" s="107"/>
      <c r="F33" s="107"/>
      <c r="G33" s="107"/>
      <c r="H33" s="108"/>
    </row>
    <row r="34" spans="1:8" x14ac:dyDescent="0.25">
      <c r="A34" s="106"/>
      <c r="B34" s="107"/>
      <c r="C34" s="107"/>
      <c r="D34" s="107"/>
      <c r="E34" s="107"/>
      <c r="F34" s="107"/>
      <c r="G34" s="107"/>
      <c r="H34" s="108"/>
    </row>
    <row r="35" spans="1:8" x14ac:dyDescent="0.25">
      <c r="A35" s="106"/>
      <c r="B35" s="107"/>
      <c r="C35" s="107"/>
      <c r="D35" s="107"/>
      <c r="E35" s="107"/>
      <c r="F35" s="107"/>
      <c r="G35" s="107"/>
      <c r="H35" s="108"/>
    </row>
    <row r="36" spans="1:8" x14ac:dyDescent="0.25">
      <c r="A36" s="106"/>
      <c r="B36" s="107"/>
      <c r="C36" s="107"/>
      <c r="D36" s="107"/>
      <c r="E36" s="107"/>
      <c r="F36" s="107"/>
      <c r="G36" s="107"/>
      <c r="H36" s="108"/>
    </row>
    <row r="37" spans="1:8" x14ac:dyDescent="0.25">
      <c r="A37" s="106"/>
      <c r="B37" s="107"/>
      <c r="C37" s="107"/>
      <c r="D37" s="107"/>
      <c r="E37" s="107"/>
      <c r="F37" s="107"/>
      <c r="G37" s="107"/>
      <c r="H37" s="108"/>
    </row>
    <row r="38" spans="1:8" ht="26.25" customHeight="1" x14ac:dyDescent="0.25">
      <c r="A38" s="106"/>
      <c r="B38" s="107"/>
      <c r="C38" s="107"/>
      <c r="D38" s="107"/>
      <c r="E38" s="107"/>
      <c r="F38" s="107"/>
      <c r="G38" s="107"/>
      <c r="H38" s="108"/>
    </row>
    <row r="39" spans="1:8" ht="3" customHeight="1" x14ac:dyDescent="0.25">
      <c r="A39" s="106"/>
      <c r="B39" s="107"/>
      <c r="C39" s="107"/>
      <c r="D39" s="107"/>
      <c r="E39" s="107"/>
      <c r="F39" s="107"/>
      <c r="G39" s="107"/>
      <c r="H39" s="108"/>
    </row>
    <row r="40" spans="1:8" hidden="1" x14ac:dyDescent="0.25">
      <c r="A40" s="106"/>
      <c r="B40" s="107"/>
      <c r="C40" s="107"/>
      <c r="D40" s="107"/>
      <c r="E40" s="107"/>
      <c r="F40" s="107"/>
      <c r="G40" s="107"/>
      <c r="H40" s="108"/>
    </row>
    <row r="41" spans="1:8" ht="25.5" hidden="1" customHeight="1" x14ac:dyDescent="0.25">
      <c r="A41" s="106"/>
      <c r="B41" s="107"/>
      <c r="C41" s="107"/>
      <c r="D41" s="107"/>
      <c r="E41" s="107"/>
      <c r="F41" s="107"/>
      <c r="G41" s="107"/>
      <c r="H41" s="108"/>
    </row>
    <row r="42" spans="1:8" ht="50.25" hidden="1" customHeight="1" x14ac:dyDescent="0.25">
      <c r="A42" s="109"/>
      <c r="B42" s="110"/>
      <c r="C42" s="110"/>
      <c r="D42" s="110"/>
      <c r="E42" s="110"/>
      <c r="F42" s="110"/>
      <c r="G42" s="110"/>
      <c r="H42" s="111"/>
    </row>
    <row r="43" spans="1:8" ht="15" hidden="1" customHeight="1" x14ac:dyDescent="0.25">
      <c r="A43" s="109"/>
      <c r="B43" s="110"/>
      <c r="C43" s="110"/>
      <c r="D43" s="110"/>
      <c r="E43" s="110"/>
      <c r="F43" s="110"/>
      <c r="G43" s="110"/>
      <c r="H43" s="111"/>
    </row>
    <row r="44" spans="1:8" ht="53.25" customHeight="1" x14ac:dyDescent="0.25">
      <c r="A44" s="152" t="s">
        <v>73</v>
      </c>
      <c r="B44" s="153"/>
      <c r="C44" s="153"/>
      <c r="D44" s="153"/>
      <c r="E44" s="153"/>
      <c r="F44" s="153"/>
      <c r="G44" s="153"/>
      <c r="H44" s="154"/>
    </row>
    <row r="45" spans="1:8" ht="2.25" hidden="1" customHeight="1" x14ac:dyDescent="0.25">
      <c r="A45" s="93" t="s">
        <v>123</v>
      </c>
      <c r="B45" s="94"/>
      <c r="C45" s="94"/>
      <c r="D45" s="94"/>
      <c r="E45" s="94"/>
      <c r="F45" s="94"/>
      <c r="G45" s="94"/>
      <c r="H45" s="95"/>
    </row>
    <row r="46" spans="1:8" hidden="1" x14ac:dyDescent="0.25">
      <c r="A46" s="93"/>
      <c r="B46" s="94"/>
      <c r="C46" s="94"/>
      <c r="D46" s="94"/>
      <c r="E46" s="94"/>
      <c r="F46" s="94"/>
      <c r="G46" s="94"/>
      <c r="H46" s="95"/>
    </row>
    <row r="47" spans="1:8" hidden="1" x14ac:dyDescent="0.25">
      <c r="A47" s="93"/>
      <c r="B47" s="94"/>
      <c r="C47" s="94"/>
      <c r="D47" s="94"/>
      <c r="E47" s="94"/>
      <c r="F47" s="94"/>
      <c r="G47" s="94"/>
      <c r="H47" s="95"/>
    </row>
    <row r="48" spans="1:8" ht="5.25" hidden="1" customHeight="1" x14ac:dyDescent="0.25">
      <c r="A48" s="93"/>
      <c r="B48" s="94"/>
      <c r="C48" s="94"/>
      <c r="D48" s="94"/>
      <c r="E48" s="94"/>
      <c r="F48" s="94"/>
      <c r="G48" s="94"/>
      <c r="H48" s="95"/>
    </row>
    <row r="49" spans="1:8" x14ac:dyDescent="0.25">
      <c r="A49" s="93"/>
      <c r="B49" s="94"/>
      <c r="C49" s="94"/>
      <c r="D49" s="94"/>
      <c r="E49" s="94"/>
      <c r="F49" s="94"/>
      <c r="G49" s="94"/>
      <c r="H49" s="95"/>
    </row>
    <row r="50" spans="1:8" x14ac:dyDescent="0.25">
      <c r="A50" s="103"/>
      <c r="B50" s="104"/>
      <c r="C50" s="104"/>
      <c r="D50" s="104"/>
      <c r="E50" s="104"/>
      <c r="F50" s="104"/>
      <c r="G50" s="104"/>
      <c r="H50" s="105"/>
    </row>
    <row r="51" spans="1:8" x14ac:dyDescent="0.25">
      <c r="A51" s="103"/>
      <c r="B51" s="104"/>
      <c r="C51" s="104"/>
      <c r="D51" s="104"/>
      <c r="E51" s="104"/>
      <c r="F51" s="104"/>
      <c r="G51" s="104"/>
      <c r="H51" s="105"/>
    </row>
    <row r="52" spans="1:8" ht="90.75" customHeight="1" x14ac:dyDescent="0.25">
      <c r="A52" s="152" t="s">
        <v>105</v>
      </c>
      <c r="B52" s="153"/>
      <c r="C52" s="153"/>
      <c r="D52" s="153"/>
      <c r="E52" s="153"/>
      <c r="F52" s="153"/>
      <c r="G52" s="153"/>
      <c r="H52" s="154"/>
    </row>
    <row r="53" spans="1:8" x14ac:dyDescent="0.25">
      <c r="A53" s="106" t="s">
        <v>124</v>
      </c>
      <c r="B53" s="107"/>
      <c r="C53" s="107"/>
      <c r="D53" s="107"/>
      <c r="E53" s="107"/>
      <c r="F53" s="107"/>
      <c r="G53" s="107"/>
      <c r="H53" s="108"/>
    </row>
    <row r="54" spans="1:8" x14ac:dyDescent="0.25">
      <c r="A54" s="106"/>
      <c r="B54" s="107"/>
      <c r="C54" s="107"/>
      <c r="D54" s="107"/>
      <c r="E54" s="107"/>
      <c r="F54" s="107"/>
      <c r="G54" s="107"/>
      <c r="H54" s="108"/>
    </row>
    <row r="55" spans="1:8" x14ac:dyDescent="0.25">
      <c r="A55" s="106"/>
      <c r="B55" s="107"/>
      <c r="C55" s="107"/>
      <c r="D55" s="107"/>
      <c r="E55" s="107"/>
      <c r="F55" s="107"/>
      <c r="G55" s="107"/>
      <c r="H55" s="108"/>
    </row>
    <row r="56" spans="1:8" x14ac:dyDescent="0.25">
      <c r="A56" s="106"/>
      <c r="B56" s="107"/>
      <c r="C56" s="107"/>
      <c r="D56" s="107"/>
      <c r="E56" s="107"/>
      <c r="F56" s="107"/>
      <c r="G56" s="107"/>
      <c r="H56" s="108"/>
    </row>
    <row r="57" spans="1:8" x14ac:dyDescent="0.25">
      <c r="A57" s="106"/>
      <c r="B57" s="107"/>
      <c r="C57" s="107"/>
      <c r="D57" s="107"/>
      <c r="E57" s="107"/>
      <c r="F57" s="107"/>
      <c r="G57" s="107"/>
      <c r="H57" s="108"/>
    </row>
    <row r="58" spans="1:8" x14ac:dyDescent="0.25">
      <c r="A58" s="106"/>
      <c r="B58" s="107"/>
      <c r="C58" s="107"/>
      <c r="D58" s="107"/>
      <c r="E58" s="107"/>
      <c r="F58" s="107"/>
      <c r="G58" s="107"/>
      <c r="H58" s="108"/>
    </row>
    <row r="59" spans="1:8" ht="23.25" customHeight="1" x14ac:dyDescent="0.25">
      <c r="A59" s="106"/>
      <c r="B59" s="107"/>
      <c r="C59" s="107"/>
      <c r="D59" s="107"/>
      <c r="E59" s="107"/>
      <c r="F59" s="107"/>
      <c r="G59" s="107"/>
      <c r="H59" s="108"/>
    </row>
    <row r="60" spans="1:8" ht="6.75" customHeight="1" x14ac:dyDescent="0.25">
      <c r="A60" s="106"/>
      <c r="B60" s="107"/>
      <c r="C60" s="107"/>
      <c r="D60" s="107"/>
      <c r="E60" s="107"/>
      <c r="F60" s="107"/>
      <c r="G60" s="107"/>
      <c r="H60" s="108"/>
    </row>
    <row r="61" spans="1:8" ht="1.5" hidden="1" customHeight="1" x14ac:dyDescent="0.25">
      <c r="A61" s="106"/>
      <c r="B61" s="107"/>
      <c r="C61" s="107"/>
      <c r="D61" s="107"/>
      <c r="E61" s="107"/>
      <c r="F61" s="107"/>
      <c r="G61" s="107"/>
      <c r="H61" s="108"/>
    </row>
    <row r="62" spans="1:8" ht="3.75" customHeight="1" x14ac:dyDescent="0.25">
      <c r="A62" s="106"/>
      <c r="B62" s="107"/>
      <c r="C62" s="107"/>
      <c r="D62" s="107"/>
      <c r="E62" s="107"/>
      <c r="F62" s="107"/>
      <c r="G62" s="107"/>
      <c r="H62" s="108"/>
    </row>
    <row r="63" spans="1:8" x14ac:dyDescent="0.25">
      <c r="A63" s="106"/>
      <c r="B63" s="107"/>
      <c r="C63" s="107"/>
      <c r="D63" s="107"/>
      <c r="E63" s="107"/>
      <c r="F63" s="107"/>
      <c r="G63" s="107"/>
      <c r="H63" s="108"/>
    </row>
    <row r="64" spans="1:8" x14ac:dyDescent="0.25">
      <c r="A64" s="106"/>
      <c r="B64" s="107"/>
      <c r="C64" s="107"/>
      <c r="D64" s="107"/>
      <c r="E64" s="107"/>
      <c r="F64" s="107"/>
      <c r="G64" s="107"/>
      <c r="H64" s="108"/>
    </row>
    <row r="65" spans="1:8" x14ac:dyDescent="0.25">
      <c r="A65" s="106"/>
      <c r="B65" s="107"/>
      <c r="C65" s="107"/>
      <c r="D65" s="107"/>
      <c r="E65" s="107"/>
      <c r="F65" s="107"/>
      <c r="G65" s="107"/>
      <c r="H65" s="108"/>
    </row>
    <row r="66" spans="1:8" x14ac:dyDescent="0.25">
      <c r="A66" s="106"/>
      <c r="B66" s="107"/>
      <c r="C66" s="107"/>
      <c r="D66" s="107"/>
      <c r="E66" s="107"/>
      <c r="F66" s="107"/>
      <c r="G66" s="107"/>
      <c r="H66" s="108"/>
    </row>
    <row r="67" spans="1:8" x14ac:dyDescent="0.25">
      <c r="A67" s="106"/>
      <c r="B67" s="107"/>
      <c r="C67" s="107"/>
      <c r="D67" s="107"/>
      <c r="E67" s="107"/>
      <c r="F67" s="107"/>
      <c r="G67" s="107"/>
      <c r="H67" s="108"/>
    </row>
    <row r="68" spans="1:8" ht="9.75" customHeight="1" x14ac:dyDescent="0.25">
      <c r="A68" s="106"/>
      <c r="B68" s="107"/>
      <c r="C68" s="107"/>
      <c r="D68" s="107"/>
      <c r="E68" s="107"/>
      <c r="F68" s="107"/>
      <c r="G68" s="107"/>
      <c r="H68" s="108"/>
    </row>
    <row r="69" spans="1:8" hidden="1" x14ac:dyDescent="0.25">
      <c r="A69" s="106"/>
      <c r="B69" s="107"/>
      <c r="C69" s="107"/>
      <c r="D69" s="107"/>
      <c r="E69" s="107"/>
      <c r="F69" s="107"/>
      <c r="G69" s="107"/>
      <c r="H69" s="108"/>
    </row>
    <row r="70" spans="1:8" x14ac:dyDescent="0.25">
      <c r="A70" s="106"/>
      <c r="B70" s="107"/>
      <c r="C70" s="107"/>
      <c r="D70" s="107"/>
      <c r="E70" s="107"/>
      <c r="F70" s="107"/>
      <c r="G70" s="107"/>
      <c r="H70" s="108"/>
    </row>
    <row r="71" spans="1:8" ht="36" customHeight="1" x14ac:dyDescent="0.25">
      <c r="A71" s="106"/>
      <c r="B71" s="107"/>
      <c r="C71" s="107"/>
      <c r="D71" s="107"/>
      <c r="E71" s="107"/>
      <c r="F71" s="107"/>
      <c r="G71" s="107"/>
      <c r="H71" s="108"/>
    </row>
    <row r="72" spans="1:8" x14ac:dyDescent="0.25">
      <c r="A72" s="106"/>
      <c r="B72" s="107"/>
      <c r="C72" s="107"/>
      <c r="D72" s="107"/>
      <c r="E72" s="107"/>
      <c r="F72" s="107"/>
      <c r="G72" s="107"/>
      <c r="H72" s="108"/>
    </row>
    <row r="73" spans="1:8" ht="1.5" customHeight="1" x14ac:dyDescent="0.25">
      <c r="A73" s="106"/>
      <c r="B73" s="107"/>
      <c r="C73" s="107"/>
      <c r="D73" s="107"/>
      <c r="E73" s="107"/>
      <c r="F73" s="107"/>
      <c r="G73" s="107"/>
      <c r="H73" s="108"/>
    </row>
    <row r="74" spans="1:8" hidden="1" x14ac:dyDescent="0.25">
      <c r="A74" s="106"/>
      <c r="B74" s="107"/>
      <c r="C74" s="107"/>
      <c r="D74" s="107"/>
      <c r="E74" s="107"/>
      <c r="F74" s="107"/>
      <c r="G74" s="107"/>
      <c r="H74" s="108"/>
    </row>
    <row r="75" spans="1:8" hidden="1" x14ac:dyDescent="0.25">
      <c r="A75" s="106"/>
      <c r="B75" s="107"/>
      <c r="C75" s="107"/>
      <c r="D75" s="107"/>
      <c r="E75" s="107"/>
      <c r="F75" s="107"/>
      <c r="G75" s="107"/>
      <c r="H75" s="108"/>
    </row>
    <row r="76" spans="1:8" hidden="1" x14ac:dyDescent="0.25">
      <c r="A76" s="106"/>
      <c r="B76" s="107"/>
      <c r="C76" s="107"/>
      <c r="D76" s="107"/>
      <c r="E76" s="107"/>
      <c r="F76" s="107"/>
      <c r="G76" s="107"/>
      <c r="H76" s="108"/>
    </row>
    <row r="77" spans="1:8" x14ac:dyDescent="0.25">
      <c r="A77" s="106"/>
      <c r="B77" s="107"/>
      <c r="C77" s="107"/>
      <c r="D77" s="107"/>
      <c r="E77" s="107"/>
      <c r="F77" s="107"/>
      <c r="G77" s="107"/>
      <c r="H77" s="108"/>
    </row>
    <row r="78" spans="1:8" x14ac:dyDescent="0.25">
      <c r="A78" s="106"/>
      <c r="B78" s="107"/>
      <c r="C78" s="107"/>
      <c r="D78" s="107"/>
      <c r="E78" s="107"/>
      <c r="F78" s="107"/>
      <c r="G78" s="107"/>
      <c r="H78" s="108"/>
    </row>
    <row r="79" spans="1:8" x14ac:dyDescent="0.25">
      <c r="A79" s="106"/>
      <c r="B79" s="107"/>
      <c r="C79" s="107"/>
      <c r="D79" s="107"/>
      <c r="E79" s="107"/>
      <c r="F79" s="107"/>
      <c r="G79" s="107"/>
      <c r="H79" s="108"/>
    </row>
    <row r="80" spans="1:8" x14ac:dyDescent="0.25">
      <c r="A80" s="106"/>
      <c r="B80" s="107"/>
      <c r="C80" s="107"/>
      <c r="D80" s="107"/>
      <c r="E80" s="107"/>
      <c r="F80" s="107"/>
      <c r="G80" s="107"/>
      <c r="H80" s="108"/>
    </row>
    <row r="81" spans="1:8" x14ac:dyDescent="0.25">
      <c r="A81" s="106"/>
      <c r="B81" s="107"/>
      <c r="C81" s="107"/>
      <c r="D81" s="107"/>
      <c r="E81" s="107"/>
      <c r="F81" s="107"/>
      <c r="G81" s="107"/>
      <c r="H81" s="108"/>
    </row>
    <row r="82" spans="1:8" x14ac:dyDescent="0.25">
      <c r="A82" s="106"/>
      <c r="B82" s="107"/>
      <c r="C82" s="107"/>
      <c r="D82" s="107"/>
      <c r="E82" s="107"/>
      <c r="F82" s="107"/>
      <c r="G82" s="107"/>
      <c r="H82" s="108"/>
    </row>
    <row r="83" spans="1:8" x14ac:dyDescent="0.25">
      <c r="A83" s="106"/>
      <c r="B83" s="107"/>
      <c r="C83" s="107"/>
      <c r="D83" s="107"/>
      <c r="E83" s="107"/>
      <c r="F83" s="107"/>
      <c r="G83" s="107"/>
      <c r="H83" s="108"/>
    </row>
    <row r="84" spans="1:8" x14ac:dyDescent="0.25">
      <c r="A84" s="106"/>
      <c r="B84" s="107"/>
      <c r="C84" s="107"/>
      <c r="D84" s="107"/>
      <c r="E84" s="107"/>
      <c r="F84" s="107"/>
      <c r="G84" s="107"/>
      <c r="H84" s="108"/>
    </row>
    <row r="85" spans="1:8" x14ac:dyDescent="0.25">
      <c r="A85" s="106"/>
      <c r="B85" s="107"/>
      <c r="C85" s="107"/>
      <c r="D85" s="107"/>
      <c r="E85" s="107"/>
      <c r="F85" s="107"/>
      <c r="G85" s="107"/>
      <c r="H85" s="108"/>
    </row>
    <row r="86" spans="1:8" x14ac:dyDescent="0.25">
      <c r="A86" s="106"/>
      <c r="B86" s="107"/>
      <c r="C86" s="107"/>
      <c r="D86" s="107"/>
      <c r="E86" s="107"/>
      <c r="F86" s="107"/>
      <c r="G86" s="107"/>
      <c r="H86" s="108"/>
    </row>
    <row r="87" spans="1:8" x14ac:dyDescent="0.25">
      <c r="A87" s="106"/>
      <c r="B87" s="107"/>
      <c r="C87" s="107"/>
      <c r="D87" s="107"/>
      <c r="E87" s="107"/>
      <c r="F87" s="107"/>
      <c r="G87" s="107"/>
      <c r="H87" s="108"/>
    </row>
    <row r="88" spans="1:8" x14ac:dyDescent="0.25">
      <c r="A88" s="106"/>
      <c r="B88" s="107"/>
      <c r="C88" s="107"/>
      <c r="D88" s="107"/>
      <c r="E88" s="107"/>
      <c r="F88" s="107"/>
      <c r="G88" s="107"/>
      <c r="H88" s="108"/>
    </row>
    <row r="89" spans="1:8" x14ac:dyDescent="0.25">
      <c r="A89" s="106"/>
      <c r="B89" s="107"/>
      <c r="C89" s="107"/>
      <c r="D89" s="107"/>
      <c r="E89" s="107"/>
      <c r="F89" s="107"/>
      <c r="G89" s="107"/>
      <c r="H89" s="108"/>
    </row>
    <row r="90" spans="1:8" x14ac:dyDescent="0.25">
      <c r="A90" s="106"/>
      <c r="B90" s="107"/>
      <c r="C90" s="107"/>
      <c r="D90" s="107"/>
      <c r="E90" s="107"/>
      <c r="F90" s="107"/>
      <c r="G90" s="107"/>
      <c r="H90" s="108"/>
    </row>
    <row r="91" spans="1:8" ht="126" customHeight="1" x14ac:dyDescent="0.25">
      <c r="A91" s="106"/>
      <c r="B91" s="107"/>
      <c r="C91" s="107"/>
      <c r="D91" s="107"/>
      <c r="E91" s="107"/>
      <c r="F91" s="107"/>
      <c r="G91" s="107"/>
      <c r="H91" s="108"/>
    </row>
    <row r="92" spans="1:8" ht="1.5" customHeight="1" x14ac:dyDescent="0.25">
      <c r="A92" s="106"/>
      <c r="B92" s="107"/>
      <c r="C92" s="107"/>
      <c r="D92" s="107"/>
      <c r="E92" s="107"/>
      <c r="F92" s="107"/>
      <c r="G92" s="107"/>
      <c r="H92" s="108"/>
    </row>
    <row r="93" spans="1:8" ht="15" hidden="1" customHeight="1" x14ac:dyDescent="0.25">
      <c r="A93" s="109"/>
      <c r="B93" s="110"/>
      <c r="C93" s="110"/>
      <c r="D93" s="110"/>
      <c r="E93" s="110"/>
      <c r="F93" s="110"/>
      <c r="G93" s="110"/>
      <c r="H93" s="111"/>
    </row>
    <row r="94" spans="1:8" ht="77.25" customHeight="1" x14ac:dyDescent="0.25">
      <c r="A94" s="152" t="s">
        <v>74</v>
      </c>
      <c r="B94" s="153"/>
      <c r="C94" s="153"/>
      <c r="D94" s="153"/>
      <c r="E94" s="153"/>
      <c r="F94" s="153"/>
      <c r="G94" s="153"/>
      <c r="H94" s="154"/>
    </row>
    <row r="95" spans="1:8" ht="41.25" customHeight="1" x14ac:dyDescent="0.25">
      <c r="A95" s="93" t="s">
        <v>121</v>
      </c>
      <c r="B95" s="94"/>
      <c r="C95" s="94"/>
      <c r="D95" s="94"/>
      <c r="E95" s="94"/>
      <c r="F95" s="94"/>
      <c r="G95" s="94"/>
      <c r="H95" s="95"/>
    </row>
    <row r="96" spans="1:8" hidden="1" x14ac:dyDescent="0.25">
      <c r="A96" s="93"/>
      <c r="B96" s="94"/>
      <c r="C96" s="94"/>
      <c r="D96" s="94"/>
      <c r="E96" s="94"/>
      <c r="F96" s="94"/>
      <c r="G96" s="94"/>
      <c r="H96" s="95"/>
    </row>
    <row r="97" spans="1:8" ht="27.75" customHeight="1" x14ac:dyDescent="0.25">
      <c r="A97" s="93"/>
      <c r="B97" s="94"/>
      <c r="C97" s="94"/>
      <c r="D97" s="94"/>
      <c r="E97" s="94"/>
      <c r="F97" s="94"/>
      <c r="G97" s="94"/>
      <c r="H97" s="95"/>
    </row>
    <row r="98" spans="1:8" x14ac:dyDescent="0.25">
      <c r="A98" s="93"/>
      <c r="B98" s="94"/>
      <c r="C98" s="94"/>
      <c r="D98" s="94"/>
      <c r="E98" s="94"/>
      <c r="F98" s="94"/>
      <c r="G98" s="94"/>
      <c r="H98" s="95"/>
    </row>
    <row r="99" spans="1:8" x14ac:dyDescent="0.25">
      <c r="A99" s="93"/>
      <c r="B99" s="94"/>
      <c r="C99" s="94"/>
      <c r="D99" s="94"/>
      <c r="E99" s="94"/>
      <c r="F99" s="94"/>
      <c r="G99" s="94"/>
      <c r="H99" s="95"/>
    </row>
    <row r="100" spans="1:8" x14ac:dyDescent="0.25">
      <c r="A100" s="93"/>
      <c r="B100" s="94"/>
      <c r="C100" s="94"/>
      <c r="D100" s="94"/>
      <c r="E100" s="94"/>
      <c r="F100" s="94"/>
      <c r="G100" s="94"/>
      <c r="H100" s="95"/>
    </row>
    <row r="101" spans="1:8" x14ac:dyDescent="0.25">
      <c r="A101" s="93"/>
      <c r="B101" s="94"/>
      <c r="C101" s="94"/>
      <c r="D101" s="94"/>
      <c r="E101" s="94"/>
      <c r="F101" s="94"/>
      <c r="G101" s="94"/>
      <c r="H101" s="95"/>
    </row>
    <row r="102" spans="1:8" ht="66" customHeight="1" x14ac:dyDescent="0.25">
      <c r="A102" s="93"/>
      <c r="B102" s="94"/>
      <c r="C102" s="94"/>
      <c r="D102" s="94"/>
      <c r="E102" s="94"/>
      <c r="F102" s="94"/>
      <c r="G102" s="94"/>
      <c r="H102" s="95"/>
    </row>
    <row r="103" spans="1:8" ht="0.75" customHeight="1" x14ac:dyDescent="0.25">
      <c r="A103" s="93"/>
      <c r="B103" s="94"/>
      <c r="C103" s="94"/>
      <c r="D103" s="94"/>
      <c r="E103" s="94"/>
      <c r="F103" s="94"/>
      <c r="G103" s="94"/>
      <c r="H103" s="95"/>
    </row>
    <row r="104" spans="1:8" ht="9.75" hidden="1" customHeight="1" x14ac:dyDescent="0.25">
      <c r="A104" s="93"/>
      <c r="B104" s="94"/>
      <c r="C104" s="94"/>
      <c r="D104" s="94"/>
      <c r="E104" s="94"/>
      <c r="F104" s="94"/>
      <c r="G104" s="94"/>
      <c r="H104" s="95"/>
    </row>
    <row r="105" spans="1:8" hidden="1" x14ac:dyDescent="0.25">
      <c r="A105" s="93"/>
      <c r="B105" s="94"/>
      <c r="C105" s="94"/>
      <c r="D105" s="94"/>
      <c r="E105" s="94"/>
      <c r="F105" s="94"/>
      <c r="G105" s="94"/>
      <c r="H105" s="95"/>
    </row>
    <row r="106" spans="1:8" hidden="1" x14ac:dyDescent="0.25">
      <c r="A106" s="93"/>
      <c r="B106" s="94"/>
      <c r="C106" s="94"/>
      <c r="D106" s="94"/>
      <c r="E106" s="94"/>
      <c r="F106" s="94"/>
      <c r="G106" s="94"/>
      <c r="H106" s="95"/>
    </row>
    <row r="107" spans="1:8" hidden="1" x14ac:dyDescent="0.25">
      <c r="A107" s="103"/>
      <c r="B107" s="104"/>
      <c r="C107" s="104"/>
      <c r="D107" s="104"/>
      <c r="E107" s="104"/>
      <c r="F107" s="104"/>
      <c r="G107" s="104"/>
      <c r="H107" s="105"/>
    </row>
    <row r="108" spans="1:8" hidden="1" x14ac:dyDescent="0.25">
      <c r="A108" s="103"/>
      <c r="B108" s="104"/>
      <c r="C108" s="104"/>
      <c r="D108" s="104"/>
      <c r="E108" s="104"/>
      <c r="F108" s="104"/>
      <c r="G108" s="104"/>
      <c r="H108" s="105"/>
    </row>
    <row r="109" spans="1:8" ht="90.75" customHeight="1" x14ac:dyDescent="0.25">
      <c r="A109" s="152" t="s">
        <v>106</v>
      </c>
      <c r="B109" s="153"/>
      <c r="C109" s="153"/>
      <c r="D109" s="153"/>
      <c r="E109" s="153"/>
      <c r="F109" s="153"/>
      <c r="G109" s="153"/>
      <c r="H109" s="154"/>
    </row>
    <row r="110" spans="1:8" ht="23.25" customHeight="1" x14ac:dyDescent="0.25">
      <c r="A110" s="162" t="s">
        <v>112</v>
      </c>
      <c r="B110" s="163"/>
      <c r="C110" s="163"/>
      <c r="D110" s="163"/>
      <c r="E110" s="163"/>
      <c r="F110" s="163"/>
      <c r="G110" s="163"/>
      <c r="H110" s="164"/>
    </row>
    <row r="111" spans="1:8" ht="2.25" customHeight="1" x14ac:dyDescent="0.25">
      <c r="A111" s="162"/>
      <c r="B111" s="163"/>
      <c r="C111" s="163"/>
      <c r="D111" s="163"/>
      <c r="E111" s="163"/>
      <c r="F111" s="163"/>
      <c r="G111" s="163"/>
      <c r="H111" s="164"/>
    </row>
    <row r="112" spans="1:8" ht="11.25" hidden="1" customHeight="1" x14ac:dyDescent="0.25">
      <c r="A112" s="162"/>
      <c r="B112" s="163"/>
      <c r="C112" s="163"/>
      <c r="D112" s="163"/>
      <c r="E112" s="163"/>
      <c r="F112" s="163"/>
      <c r="G112" s="163"/>
      <c r="H112" s="164"/>
    </row>
    <row r="113" spans="1:8" hidden="1" x14ac:dyDescent="0.25">
      <c r="A113" s="162"/>
      <c r="B113" s="163"/>
      <c r="C113" s="163"/>
      <c r="D113" s="163"/>
      <c r="E113" s="163"/>
      <c r="F113" s="163"/>
      <c r="G113" s="163"/>
      <c r="H113" s="164"/>
    </row>
    <row r="114" spans="1:8" hidden="1" x14ac:dyDescent="0.25">
      <c r="A114" s="162"/>
      <c r="B114" s="163"/>
      <c r="C114" s="163"/>
      <c r="D114" s="163"/>
      <c r="E114" s="163"/>
      <c r="F114" s="163"/>
      <c r="G114" s="163"/>
      <c r="H114" s="164"/>
    </row>
    <row r="115" spans="1:8" ht="9.75" hidden="1" customHeight="1" x14ac:dyDescent="0.25">
      <c r="A115" s="162"/>
      <c r="B115" s="163"/>
      <c r="C115" s="163"/>
      <c r="D115" s="163"/>
      <c r="E115" s="163"/>
      <c r="F115" s="163"/>
      <c r="G115" s="163"/>
      <c r="H115" s="164"/>
    </row>
    <row r="116" spans="1:8" ht="15" hidden="1" customHeight="1" x14ac:dyDescent="0.25">
      <c r="A116" s="162"/>
      <c r="B116" s="163"/>
      <c r="C116" s="163"/>
      <c r="D116" s="163"/>
      <c r="E116" s="163"/>
      <c r="F116" s="163"/>
      <c r="G116" s="163"/>
      <c r="H116" s="164"/>
    </row>
    <row r="117" spans="1:8" ht="15" hidden="1" customHeight="1" x14ac:dyDescent="0.25">
      <c r="A117" s="165"/>
      <c r="B117" s="166"/>
      <c r="C117" s="166"/>
      <c r="D117" s="166"/>
      <c r="E117" s="166"/>
      <c r="F117" s="166"/>
      <c r="G117" s="166"/>
      <c r="H117" s="167"/>
    </row>
    <row r="118" spans="1:8" ht="15" hidden="1" customHeight="1" x14ac:dyDescent="0.25">
      <c r="A118" s="165"/>
      <c r="B118" s="166"/>
      <c r="C118" s="166"/>
      <c r="D118" s="166"/>
      <c r="E118" s="166"/>
      <c r="F118" s="166"/>
      <c r="G118" s="166"/>
      <c r="H118" s="167"/>
    </row>
    <row r="119" spans="1:8" ht="24.95" customHeight="1" x14ac:dyDescent="0.25">
      <c r="A119" s="155" t="s">
        <v>56</v>
      </c>
      <c r="B119" s="153"/>
      <c r="C119" s="153"/>
      <c r="D119" s="153"/>
      <c r="E119" s="153"/>
      <c r="F119" s="153"/>
      <c r="G119" s="153"/>
      <c r="H119" s="154"/>
    </row>
    <row r="120" spans="1:8" x14ac:dyDescent="0.25">
      <c r="A120" s="93" t="s">
        <v>87</v>
      </c>
      <c r="B120" s="94"/>
      <c r="C120" s="94"/>
      <c r="D120" s="94"/>
      <c r="E120" s="94"/>
      <c r="F120" s="94"/>
      <c r="G120" s="94"/>
      <c r="H120" s="95"/>
    </row>
    <row r="121" spans="1:8" ht="5.25" customHeight="1" x14ac:dyDescent="0.25">
      <c r="A121" s="103"/>
      <c r="B121" s="104"/>
      <c r="C121" s="104"/>
      <c r="D121" s="104"/>
      <c r="E121" s="104"/>
      <c r="F121" s="104"/>
      <c r="G121" s="104"/>
      <c r="H121" s="105"/>
    </row>
    <row r="122" spans="1:8" ht="24.95" customHeight="1" x14ac:dyDescent="0.25">
      <c r="A122" s="155" t="s">
        <v>57</v>
      </c>
      <c r="B122" s="153"/>
      <c r="C122" s="153"/>
      <c r="D122" s="153"/>
      <c r="E122" s="153"/>
      <c r="F122" s="153"/>
      <c r="G122" s="153"/>
      <c r="H122" s="154"/>
    </row>
    <row r="123" spans="1:8" x14ac:dyDescent="0.25">
      <c r="A123" s="106" t="s">
        <v>122</v>
      </c>
      <c r="B123" s="107"/>
      <c r="C123" s="107"/>
      <c r="D123" s="107"/>
      <c r="E123" s="107"/>
      <c r="F123" s="107"/>
      <c r="G123" s="107"/>
      <c r="H123" s="108"/>
    </row>
    <row r="124" spans="1:8" x14ac:dyDescent="0.25">
      <c r="A124" s="156"/>
      <c r="B124" s="157"/>
      <c r="C124" s="157"/>
      <c r="D124" s="157"/>
      <c r="E124" s="157"/>
      <c r="F124" s="157"/>
      <c r="G124" s="157"/>
      <c r="H124" s="158"/>
    </row>
    <row r="125" spans="1:8" ht="7.5" customHeight="1" x14ac:dyDescent="0.25">
      <c r="A125" s="156"/>
      <c r="B125" s="157"/>
      <c r="C125" s="157"/>
      <c r="D125" s="157"/>
      <c r="E125" s="157"/>
      <c r="F125" s="157"/>
      <c r="G125" s="157"/>
      <c r="H125" s="158"/>
    </row>
    <row r="126" spans="1:8" hidden="1" x14ac:dyDescent="0.25">
      <c r="A126" s="156"/>
      <c r="B126" s="157"/>
      <c r="C126" s="157"/>
      <c r="D126" s="157"/>
      <c r="E126" s="157"/>
      <c r="F126" s="157"/>
      <c r="G126" s="157"/>
      <c r="H126" s="158"/>
    </row>
    <row r="127" spans="1:8" hidden="1" x14ac:dyDescent="0.25">
      <c r="A127" s="156"/>
      <c r="B127" s="157"/>
      <c r="C127" s="157"/>
      <c r="D127" s="157"/>
      <c r="E127" s="157"/>
      <c r="F127" s="157"/>
      <c r="G127" s="157"/>
      <c r="H127" s="158"/>
    </row>
    <row r="128" spans="1:8" hidden="1" x14ac:dyDescent="0.25">
      <c r="A128" s="156"/>
      <c r="B128" s="157"/>
      <c r="C128" s="157"/>
      <c r="D128" s="157"/>
      <c r="E128" s="157"/>
      <c r="F128" s="157"/>
      <c r="G128" s="157"/>
      <c r="H128" s="158"/>
    </row>
    <row r="129" spans="1:8" hidden="1" x14ac:dyDescent="0.25">
      <c r="A129" s="156"/>
      <c r="B129" s="157"/>
      <c r="C129" s="157"/>
      <c r="D129" s="157"/>
      <c r="E129" s="157"/>
      <c r="F129" s="157"/>
      <c r="G129" s="157"/>
      <c r="H129" s="158"/>
    </row>
    <row r="130" spans="1:8" hidden="1" x14ac:dyDescent="0.25">
      <c r="A130" s="156"/>
      <c r="B130" s="157"/>
      <c r="C130" s="157"/>
      <c r="D130" s="157"/>
      <c r="E130" s="157"/>
      <c r="F130" s="157"/>
      <c r="G130" s="157"/>
      <c r="H130" s="158"/>
    </row>
    <row r="131" spans="1:8" hidden="1" x14ac:dyDescent="0.25">
      <c r="A131" s="156"/>
      <c r="B131" s="157"/>
      <c r="C131" s="157"/>
      <c r="D131" s="157"/>
      <c r="E131" s="157"/>
      <c r="F131" s="157"/>
      <c r="G131" s="157"/>
      <c r="H131" s="158"/>
    </row>
    <row r="132" spans="1:8" ht="55.5" hidden="1" customHeight="1" thickBot="1" x14ac:dyDescent="0.3">
      <c r="A132" s="159"/>
      <c r="B132" s="160"/>
      <c r="C132" s="160"/>
      <c r="D132" s="160"/>
      <c r="E132" s="160"/>
      <c r="F132" s="160"/>
      <c r="G132" s="160"/>
      <c r="H132" s="161"/>
    </row>
  </sheetData>
  <mergeCells count="47">
    <mergeCell ref="A122:H122"/>
    <mergeCell ref="A123:H132"/>
    <mergeCell ref="A94:H94"/>
    <mergeCell ref="A95:H108"/>
    <mergeCell ref="A109:H109"/>
    <mergeCell ref="A110:H118"/>
    <mergeCell ref="A119:H119"/>
    <mergeCell ref="A120:H121"/>
    <mergeCell ref="A53:H93"/>
    <mergeCell ref="A21:C21"/>
    <mergeCell ref="E21:G21"/>
    <mergeCell ref="A22:C22"/>
    <mergeCell ref="E22:G22"/>
    <mergeCell ref="A23:H23"/>
    <mergeCell ref="A24:H29"/>
    <mergeCell ref="A30:H30"/>
    <mergeCell ref="A31:H43"/>
    <mergeCell ref="A44:H44"/>
    <mergeCell ref="A45:H51"/>
    <mergeCell ref="A52:H52"/>
    <mergeCell ref="A20:C20"/>
    <mergeCell ref="E20:G20"/>
    <mergeCell ref="A13:C13"/>
    <mergeCell ref="E13:G13"/>
    <mergeCell ref="A14:C14"/>
    <mergeCell ref="E14:G14"/>
    <mergeCell ref="A15:H15"/>
    <mergeCell ref="A16:G16"/>
    <mergeCell ref="A17:C17"/>
    <mergeCell ref="E17:G17"/>
    <mergeCell ref="A18:C18"/>
    <mergeCell ref="E18:G18"/>
    <mergeCell ref="A19:H19"/>
    <mergeCell ref="A8:H8"/>
    <mergeCell ref="A9:G9"/>
    <mergeCell ref="A10:C10"/>
    <mergeCell ref="E10:G10"/>
    <mergeCell ref="A11:C12"/>
    <mergeCell ref="D11:D12"/>
    <mergeCell ref="E11:G11"/>
    <mergeCell ref="E12:G12"/>
    <mergeCell ref="B6:H6"/>
    <mergeCell ref="A1:H1"/>
    <mergeCell ref="A3:B3"/>
    <mergeCell ref="D3:E3"/>
    <mergeCell ref="F3:H3"/>
    <mergeCell ref="B5:H5"/>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3779527559055118" bottom="1.3779527559055118" header="0.31496062992125984" footer="0.31496062992125984"/>
  <pageSetup scale="47" fitToHeight="2" orientation="portrait" r:id="rId1"/>
  <headerFooter>
    <oddHeader>&amp;C&amp;G</oddHeader>
    <oddFooter>&amp;R&amp;G</oddFooter>
  </headerFooter>
  <rowBreaks count="1" manualBreakCount="1">
    <brk id="118"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H49"/>
  <sheetViews>
    <sheetView showGridLines="0" tabSelected="1" view="pageBreakPreview" zoomScale="80" zoomScaleNormal="78" zoomScaleSheetLayoutView="80" workbookViewId="0">
      <selection activeCell="A12" sqref="A12:H12"/>
    </sheetView>
  </sheetViews>
  <sheetFormatPr baseColWidth="10" defaultRowHeight="15" x14ac:dyDescent="0.25"/>
  <cols>
    <col min="1" max="3" width="21.7109375" style="25" customWidth="1"/>
    <col min="4" max="4" width="22.85546875" style="25" customWidth="1"/>
    <col min="5" max="7" width="21.7109375" style="25" customWidth="1"/>
    <col min="8" max="8" width="21.5703125" style="25" customWidth="1"/>
    <col min="9" max="9" width="3.7109375" style="25" customWidth="1"/>
    <col min="10" max="16384" width="11.42578125" style="25"/>
  </cols>
  <sheetData>
    <row r="1" spans="1:8" ht="36.75" customHeight="1" x14ac:dyDescent="0.25">
      <c r="A1" s="168" t="s">
        <v>54</v>
      </c>
      <c r="B1" s="168"/>
      <c r="C1" s="168"/>
      <c r="D1" s="168"/>
      <c r="E1" s="168"/>
      <c r="F1" s="168"/>
      <c r="G1" s="168"/>
      <c r="H1" s="168"/>
    </row>
    <row r="3" spans="1:8" ht="33" customHeight="1" x14ac:dyDescent="0.25">
      <c r="A3" s="43" t="s">
        <v>0</v>
      </c>
      <c r="B3" s="44"/>
      <c r="C3" s="33" t="str">
        <f>+Resultados!C3</f>
        <v>A 2 Trimestre 2019</v>
      </c>
      <c r="D3" s="45" t="s">
        <v>1</v>
      </c>
      <c r="E3" s="45"/>
      <c r="F3" s="46">
        <f ca="1">+Resultados!F3</f>
        <v>43797</v>
      </c>
      <c r="G3" s="46"/>
      <c r="H3" s="46"/>
    </row>
    <row r="4" spans="1:8" ht="5.0999999999999996" customHeight="1" x14ac:dyDescent="0.25">
      <c r="A4" s="2"/>
      <c r="B4" s="1"/>
      <c r="C4" s="1"/>
      <c r="D4" s="3"/>
      <c r="E4" s="3"/>
      <c r="F4" s="4"/>
      <c r="G4" s="4"/>
      <c r="H4" s="1"/>
    </row>
    <row r="5" spans="1:8" ht="26.1" customHeight="1" x14ac:dyDescent="0.25">
      <c r="A5" s="5" t="s">
        <v>2</v>
      </c>
      <c r="B5" s="79" t="str">
        <f>+Resultados!B5</f>
        <v>OFICINA ASESORA DE COMUNICACIONES</v>
      </c>
      <c r="C5" s="79"/>
      <c r="D5" s="79"/>
      <c r="E5" s="79"/>
      <c r="F5" s="79"/>
      <c r="G5" s="79"/>
      <c r="H5" s="79"/>
    </row>
    <row r="6" spans="1:8" ht="26.1" customHeight="1" x14ac:dyDescent="0.25">
      <c r="A6" s="5" t="s">
        <v>55</v>
      </c>
      <c r="B6" s="76" t="str">
        <f>+Resultados!B6</f>
        <v>GESTION DE COMUNICACIONES</v>
      </c>
      <c r="C6" s="77"/>
      <c r="D6" s="77"/>
      <c r="E6" s="77"/>
      <c r="F6" s="77"/>
      <c r="G6" s="77"/>
      <c r="H6" s="78"/>
    </row>
    <row r="7" spans="1:8" ht="15" customHeight="1" thickBot="1" x14ac:dyDescent="0.3"/>
    <row r="8" spans="1:8" ht="30" customHeight="1" thickTop="1" x14ac:dyDescent="0.25">
      <c r="A8" s="169" t="s">
        <v>48</v>
      </c>
      <c r="B8" s="170"/>
      <c r="C8" s="170"/>
      <c r="D8" s="170"/>
      <c r="E8" s="170"/>
      <c r="F8" s="170"/>
      <c r="G8" s="170"/>
      <c r="H8" s="171"/>
    </row>
    <row r="9" spans="1:8" ht="45" customHeight="1" x14ac:dyDescent="0.25">
      <c r="A9" s="172" t="s">
        <v>43</v>
      </c>
      <c r="B9" s="173"/>
      <c r="C9" s="174"/>
      <c r="D9" s="26">
        <v>4</v>
      </c>
      <c r="E9" s="175" t="s">
        <v>44</v>
      </c>
      <c r="F9" s="173"/>
      <c r="G9" s="174"/>
      <c r="H9" s="27">
        <v>4</v>
      </c>
    </row>
    <row r="10" spans="1:8" ht="35.1" customHeight="1" x14ac:dyDescent="0.25">
      <c r="A10" s="172" t="s">
        <v>9</v>
      </c>
      <c r="B10" s="173"/>
      <c r="C10" s="174"/>
      <c r="D10" s="26">
        <v>3</v>
      </c>
      <c r="E10" s="175" t="s">
        <v>10</v>
      </c>
      <c r="F10" s="173"/>
      <c r="G10" s="174"/>
      <c r="H10" s="28">
        <v>4</v>
      </c>
    </row>
    <row r="11" spans="1:8" ht="35.1" customHeight="1" x14ac:dyDescent="0.25">
      <c r="A11" s="172" t="s">
        <v>45</v>
      </c>
      <c r="B11" s="173"/>
      <c r="C11" s="174"/>
      <c r="D11" s="29">
        <f>D10/H9</f>
        <v>0.75</v>
      </c>
      <c r="E11" s="175" t="s">
        <v>46</v>
      </c>
      <c r="F11" s="173"/>
      <c r="G11" s="174"/>
      <c r="H11" s="30">
        <f>+H10/H9</f>
        <v>1</v>
      </c>
    </row>
    <row r="12" spans="1:8" ht="54.75" customHeight="1" x14ac:dyDescent="0.25">
      <c r="A12" s="176" t="s">
        <v>85</v>
      </c>
      <c r="B12" s="177"/>
      <c r="C12" s="177"/>
      <c r="D12" s="177"/>
      <c r="E12" s="177"/>
      <c r="F12" s="177"/>
      <c r="G12" s="177"/>
      <c r="H12" s="178"/>
    </row>
    <row r="13" spans="1:8" x14ac:dyDescent="0.25">
      <c r="A13" s="93" t="s">
        <v>120</v>
      </c>
      <c r="B13" s="179"/>
      <c r="C13" s="179"/>
      <c r="D13" s="179"/>
      <c r="E13" s="179"/>
      <c r="F13" s="179"/>
      <c r="G13" s="179"/>
      <c r="H13" s="180"/>
    </row>
    <row r="14" spans="1:8" x14ac:dyDescent="0.25">
      <c r="A14" s="93"/>
      <c r="B14" s="179"/>
      <c r="C14" s="179"/>
      <c r="D14" s="179"/>
      <c r="E14" s="179"/>
      <c r="F14" s="179"/>
      <c r="G14" s="179"/>
      <c r="H14" s="180"/>
    </row>
    <row r="15" spans="1:8" x14ac:dyDescent="0.25">
      <c r="A15" s="93"/>
      <c r="B15" s="179"/>
      <c r="C15" s="179"/>
      <c r="D15" s="179"/>
      <c r="E15" s="179"/>
      <c r="F15" s="179"/>
      <c r="G15" s="179"/>
      <c r="H15" s="180"/>
    </row>
    <row r="16" spans="1:8" x14ac:dyDescent="0.25">
      <c r="A16" s="93"/>
      <c r="B16" s="179"/>
      <c r="C16" s="179"/>
      <c r="D16" s="179"/>
      <c r="E16" s="179"/>
      <c r="F16" s="179"/>
      <c r="G16" s="179"/>
      <c r="H16" s="180"/>
    </row>
    <row r="17" spans="1:8" x14ac:dyDescent="0.25">
      <c r="A17" s="93"/>
      <c r="B17" s="179"/>
      <c r="C17" s="179"/>
      <c r="D17" s="179"/>
      <c r="E17" s="179"/>
      <c r="F17" s="179"/>
      <c r="G17" s="179"/>
      <c r="H17" s="180"/>
    </row>
    <row r="18" spans="1:8" x14ac:dyDescent="0.25">
      <c r="A18" s="93"/>
      <c r="B18" s="179"/>
      <c r="C18" s="179"/>
      <c r="D18" s="179"/>
      <c r="E18" s="179"/>
      <c r="F18" s="179"/>
      <c r="G18" s="179"/>
      <c r="H18" s="180"/>
    </row>
    <row r="19" spans="1:8" x14ac:dyDescent="0.25">
      <c r="A19" s="93"/>
      <c r="B19" s="179"/>
      <c r="C19" s="179"/>
      <c r="D19" s="179"/>
      <c r="E19" s="179"/>
      <c r="F19" s="179"/>
      <c r="G19" s="179"/>
      <c r="H19" s="180"/>
    </row>
    <row r="20" spans="1:8" x14ac:dyDescent="0.25">
      <c r="A20" s="93"/>
      <c r="B20" s="179"/>
      <c r="C20" s="179"/>
      <c r="D20" s="179"/>
      <c r="E20" s="179"/>
      <c r="F20" s="179"/>
      <c r="G20" s="179"/>
      <c r="H20" s="180"/>
    </row>
    <row r="21" spans="1:8" x14ac:dyDescent="0.25">
      <c r="A21" s="93"/>
      <c r="B21" s="179"/>
      <c r="C21" s="179"/>
      <c r="D21" s="179"/>
      <c r="E21" s="179"/>
      <c r="F21" s="179"/>
      <c r="G21" s="179"/>
      <c r="H21" s="180"/>
    </row>
    <row r="22" spans="1:8" x14ac:dyDescent="0.25">
      <c r="A22" s="93"/>
      <c r="B22" s="179"/>
      <c r="C22" s="179"/>
      <c r="D22" s="179"/>
      <c r="E22" s="179"/>
      <c r="F22" s="179"/>
      <c r="G22" s="179"/>
      <c r="H22" s="180"/>
    </row>
    <row r="23" spans="1:8" x14ac:dyDescent="0.25">
      <c r="A23" s="93"/>
      <c r="B23" s="179"/>
      <c r="C23" s="179"/>
      <c r="D23" s="179"/>
      <c r="E23" s="179"/>
      <c r="F23" s="179"/>
      <c r="G23" s="179"/>
      <c r="H23" s="180"/>
    </row>
    <row r="24" spans="1:8" x14ac:dyDescent="0.25">
      <c r="A24" s="93"/>
      <c r="B24" s="179"/>
      <c r="C24" s="179"/>
      <c r="D24" s="179"/>
      <c r="E24" s="179"/>
      <c r="F24" s="179"/>
      <c r="G24" s="179"/>
      <c r="H24" s="180"/>
    </row>
    <row r="25" spans="1:8" x14ac:dyDescent="0.25">
      <c r="A25" s="93"/>
      <c r="B25" s="179"/>
      <c r="C25" s="179"/>
      <c r="D25" s="179"/>
      <c r="E25" s="179"/>
      <c r="F25" s="179"/>
      <c r="G25" s="179"/>
      <c r="H25" s="180"/>
    </row>
    <row r="26" spans="1:8" x14ac:dyDescent="0.25">
      <c r="A26" s="181"/>
      <c r="B26" s="182"/>
      <c r="C26" s="182"/>
      <c r="D26" s="182"/>
      <c r="E26" s="182"/>
      <c r="F26" s="182"/>
      <c r="G26" s="182"/>
      <c r="H26" s="183"/>
    </row>
    <row r="27" spans="1:8" x14ac:dyDescent="0.25">
      <c r="A27" s="181"/>
      <c r="B27" s="182"/>
      <c r="C27" s="182"/>
      <c r="D27" s="182"/>
      <c r="E27" s="182"/>
      <c r="F27" s="182"/>
      <c r="G27" s="182"/>
      <c r="H27" s="183"/>
    </row>
    <row r="28" spans="1:8" ht="57.75" customHeight="1" x14ac:dyDescent="0.25">
      <c r="A28" s="176" t="s">
        <v>86</v>
      </c>
      <c r="B28" s="177"/>
      <c r="C28" s="177"/>
      <c r="D28" s="177"/>
      <c r="E28" s="177"/>
      <c r="F28" s="177"/>
      <c r="G28" s="177"/>
      <c r="H28" s="178"/>
    </row>
    <row r="29" spans="1:8" x14ac:dyDescent="0.25">
      <c r="A29" s="93" t="s">
        <v>114</v>
      </c>
      <c r="B29" s="179"/>
      <c r="C29" s="179"/>
      <c r="D29" s="179"/>
      <c r="E29" s="179"/>
      <c r="F29" s="179"/>
      <c r="G29" s="179"/>
      <c r="H29" s="180"/>
    </row>
    <row r="30" spans="1:8" x14ac:dyDescent="0.25">
      <c r="A30" s="93"/>
      <c r="B30" s="179"/>
      <c r="C30" s="179"/>
      <c r="D30" s="179"/>
      <c r="E30" s="179"/>
      <c r="F30" s="179"/>
      <c r="G30" s="179"/>
      <c r="H30" s="180"/>
    </row>
    <row r="31" spans="1:8" x14ac:dyDescent="0.25">
      <c r="A31" s="93"/>
      <c r="B31" s="179"/>
      <c r="C31" s="179"/>
      <c r="D31" s="179"/>
      <c r="E31" s="179"/>
      <c r="F31" s="179"/>
      <c r="G31" s="179"/>
      <c r="H31" s="180"/>
    </row>
    <row r="32" spans="1:8" x14ac:dyDescent="0.25">
      <c r="A32" s="93"/>
      <c r="B32" s="179"/>
      <c r="C32" s="179"/>
      <c r="D32" s="179"/>
      <c r="E32" s="179"/>
      <c r="F32" s="179"/>
      <c r="G32" s="179"/>
      <c r="H32" s="180"/>
    </row>
    <row r="33" spans="1:8" x14ac:dyDescent="0.25">
      <c r="A33" s="93"/>
      <c r="B33" s="179"/>
      <c r="C33" s="179"/>
      <c r="D33" s="179"/>
      <c r="E33" s="179"/>
      <c r="F33" s="179"/>
      <c r="G33" s="179"/>
      <c r="H33" s="180"/>
    </row>
    <row r="34" spans="1:8" x14ac:dyDescent="0.25">
      <c r="A34" s="93"/>
      <c r="B34" s="179"/>
      <c r="C34" s="179"/>
      <c r="D34" s="179"/>
      <c r="E34" s="179"/>
      <c r="F34" s="179"/>
      <c r="G34" s="179"/>
      <c r="H34" s="180"/>
    </row>
    <row r="35" spans="1:8" x14ac:dyDescent="0.25">
      <c r="A35" s="93"/>
      <c r="B35" s="179"/>
      <c r="C35" s="179"/>
      <c r="D35" s="179"/>
      <c r="E35" s="179"/>
      <c r="F35" s="179"/>
      <c r="G35" s="179"/>
      <c r="H35" s="180"/>
    </row>
    <row r="36" spans="1:8" x14ac:dyDescent="0.25">
      <c r="A36" s="93"/>
      <c r="B36" s="179"/>
      <c r="C36" s="179"/>
      <c r="D36" s="179"/>
      <c r="E36" s="179"/>
      <c r="F36" s="179"/>
      <c r="G36" s="179"/>
      <c r="H36" s="180"/>
    </row>
    <row r="37" spans="1:8" x14ac:dyDescent="0.25">
      <c r="A37" s="93"/>
      <c r="B37" s="179"/>
      <c r="C37" s="179"/>
      <c r="D37" s="179"/>
      <c r="E37" s="179"/>
      <c r="F37" s="179"/>
      <c r="G37" s="179"/>
      <c r="H37" s="180"/>
    </row>
    <row r="38" spans="1:8" x14ac:dyDescent="0.25">
      <c r="A38" s="93"/>
      <c r="B38" s="179"/>
      <c r="C38" s="179"/>
      <c r="D38" s="179"/>
      <c r="E38" s="179"/>
      <c r="F38" s="179"/>
      <c r="G38" s="179"/>
      <c r="H38" s="180"/>
    </row>
    <row r="39" spans="1:8" x14ac:dyDescent="0.25">
      <c r="A39" s="93"/>
      <c r="B39" s="179"/>
      <c r="C39" s="179"/>
      <c r="D39" s="179"/>
      <c r="E39" s="179"/>
      <c r="F39" s="179"/>
      <c r="G39" s="179"/>
      <c r="H39" s="180"/>
    </row>
    <row r="40" spans="1:8" x14ac:dyDescent="0.25">
      <c r="A40" s="93"/>
      <c r="B40" s="179"/>
      <c r="C40" s="179"/>
      <c r="D40" s="179"/>
      <c r="E40" s="179"/>
      <c r="F40" s="179"/>
      <c r="G40" s="179"/>
      <c r="H40" s="180"/>
    </row>
    <row r="41" spans="1:8" x14ac:dyDescent="0.25">
      <c r="A41" s="93"/>
      <c r="B41" s="179"/>
      <c r="C41" s="179"/>
      <c r="D41" s="179"/>
      <c r="E41" s="179"/>
      <c r="F41" s="179"/>
      <c r="G41" s="179"/>
      <c r="H41" s="180"/>
    </row>
    <row r="42" spans="1:8" x14ac:dyDescent="0.25">
      <c r="A42" s="181"/>
      <c r="B42" s="182"/>
      <c r="C42" s="182"/>
      <c r="D42" s="182"/>
      <c r="E42" s="182"/>
      <c r="F42" s="182"/>
      <c r="G42" s="182"/>
      <c r="H42" s="183"/>
    </row>
    <row r="43" spans="1:8" ht="24.95" customHeight="1" x14ac:dyDescent="0.25">
      <c r="A43" s="184" t="s">
        <v>84</v>
      </c>
      <c r="B43" s="177"/>
      <c r="C43" s="177"/>
      <c r="D43" s="177"/>
      <c r="E43" s="177"/>
      <c r="F43" s="177"/>
      <c r="G43" s="177"/>
      <c r="H43" s="178"/>
    </row>
    <row r="44" spans="1:8" x14ac:dyDescent="0.25">
      <c r="A44" s="93" t="s">
        <v>87</v>
      </c>
      <c r="B44" s="179"/>
      <c r="C44" s="179"/>
      <c r="D44" s="179"/>
      <c r="E44" s="179"/>
      <c r="F44" s="179"/>
      <c r="G44" s="179"/>
      <c r="H44" s="180"/>
    </row>
    <row r="45" spans="1:8" x14ac:dyDescent="0.25">
      <c r="A45" s="181"/>
      <c r="B45" s="182"/>
      <c r="C45" s="182"/>
      <c r="D45" s="182"/>
      <c r="E45" s="182"/>
      <c r="F45" s="182"/>
      <c r="G45" s="182"/>
      <c r="H45" s="183"/>
    </row>
    <row r="46" spans="1:8" ht="24.95" customHeight="1" x14ac:dyDescent="0.25">
      <c r="A46" s="184" t="s">
        <v>57</v>
      </c>
      <c r="B46" s="177"/>
      <c r="C46" s="177"/>
      <c r="D46" s="177"/>
      <c r="E46" s="177"/>
      <c r="F46" s="177"/>
      <c r="G46" s="177"/>
      <c r="H46" s="178"/>
    </row>
    <row r="47" spans="1:8" x14ac:dyDescent="0.25">
      <c r="A47" s="93" t="s">
        <v>115</v>
      </c>
      <c r="B47" s="179"/>
      <c r="C47" s="179"/>
      <c r="D47" s="179"/>
      <c r="E47" s="179"/>
      <c r="F47" s="179"/>
      <c r="G47" s="179"/>
      <c r="H47" s="180"/>
    </row>
    <row r="48" spans="1:8" ht="15.75" thickBot="1" x14ac:dyDescent="0.3">
      <c r="A48" s="185"/>
      <c r="B48" s="186"/>
      <c r="C48" s="186"/>
      <c r="D48" s="186"/>
      <c r="E48" s="186"/>
      <c r="F48" s="186"/>
      <c r="G48" s="186"/>
      <c r="H48" s="187"/>
    </row>
    <row r="49" ht="15.75" thickTop="1" x14ac:dyDescent="0.25"/>
  </sheetData>
  <sheetProtection algorithmName="SHA-512" hashValue="Old9w4BTMNLOSd5PJ+iOBILhhgYUu5Jy8c7UfXO5Mwm8aU3jVG3WCcortbWvs75X+VvIyy52kCmx7NbuzI2y3w==" saltValue="XtJnD5KZrQmoil4sw/RRkA==" spinCount="100000" sheet="1" objects="1" scenarios="1"/>
  <mergeCells count="21">
    <mergeCell ref="A29:H42"/>
    <mergeCell ref="A43:H43"/>
    <mergeCell ref="A44:H45"/>
    <mergeCell ref="A46:H46"/>
    <mergeCell ref="A47:H48"/>
    <mergeCell ref="A11:C11"/>
    <mergeCell ref="E11:G11"/>
    <mergeCell ref="A12:H12"/>
    <mergeCell ref="A13:H27"/>
    <mergeCell ref="A28:H28"/>
    <mergeCell ref="A8:H8"/>
    <mergeCell ref="A9:C9"/>
    <mergeCell ref="E9:G9"/>
    <mergeCell ref="A10:C10"/>
    <mergeCell ref="E10:G10"/>
    <mergeCell ref="B6:H6"/>
    <mergeCell ref="A1:H1"/>
    <mergeCell ref="A3:B3"/>
    <mergeCell ref="D3:E3"/>
    <mergeCell ref="F3:H3"/>
    <mergeCell ref="B5:H5"/>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H28"/>
  <sheetViews>
    <sheetView showGridLines="0" view="pageBreakPreview" topLeftCell="A13" zoomScale="70" zoomScaleNormal="70" zoomScaleSheetLayoutView="70" workbookViewId="0">
      <selection activeCell="E10" sqref="E10:G10"/>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2" t="s">
        <v>54</v>
      </c>
      <c r="B1" s="42"/>
      <c r="C1" s="42"/>
      <c r="D1" s="42"/>
      <c r="E1" s="42"/>
      <c r="F1" s="42"/>
      <c r="G1" s="42"/>
      <c r="H1" s="42"/>
    </row>
    <row r="3" spans="1:8" ht="30.75" customHeight="1" x14ac:dyDescent="0.25">
      <c r="A3" s="43" t="s">
        <v>0</v>
      </c>
      <c r="B3" s="44"/>
      <c r="C3" s="33" t="str">
        <f>+Resultados!C3</f>
        <v>A 2 Trimestre 2019</v>
      </c>
      <c r="D3" s="45" t="s">
        <v>1</v>
      </c>
      <c r="E3" s="45"/>
      <c r="F3" s="46">
        <f ca="1">+Resultados!F3</f>
        <v>43797</v>
      </c>
      <c r="G3" s="46"/>
      <c r="H3" s="46"/>
    </row>
    <row r="4" spans="1:8" ht="5.0999999999999996" customHeight="1" x14ac:dyDescent="0.25">
      <c r="A4" s="2"/>
      <c r="D4" s="3"/>
      <c r="E4" s="3"/>
      <c r="F4" s="4"/>
      <c r="G4" s="4"/>
    </row>
    <row r="5" spans="1:8" ht="26.1" customHeight="1" x14ac:dyDescent="0.25">
      <c r="A5" s="5" t="s">
        <v>2</v>
      </c>
      <c r="B5" s="79" t="str">
        <f>+Resultados!B5</f>
        <v>OFICINA ASESORA DE COMUNICACIONES</v>
      </c>
      <c r="C5" s="79"/>
      <c r="D5" s="79"/>
      <c r="E5" s="79"/>
      <c r="F5" s="79"/>
      <c r="G5" s="79"/>
      <c r="H5" s="79"/>
    </row>
    <row r="6" spans="1:8" ht="26.1" customHeight="1" x14ac:dyDescent="0.25">
      <c r="A6" s="5" t="s">
        <v>55</v>
      </c>
      <c r="B6" s="76" t="str">
        <f>+Resultados!B6</f>
        <v>GESTION DE COMUNICACIONES</v>
      </c>
      <c r="C6" s="77"/>
      <c r="D6" s="77"/>
      <c r="E6" s="77"/>
      <c r="F6" s="77"/>
      <c r="G6" s="77"/>
      <c r="H6" s="78"/>
    </row>
    <row r="7" spans="1:8" ht="15" customHeight="1" thickBot="1" x14ac:dyDescent="0.3"/>
    <row r="8" spans="1:8" ht="30" customHeight="1" thickTop="1" x14ac:dyDescent="0.25">
      <c r="A8" s="189" t="s">
        <v>50</v>
      </c>
      <c r="B8" s="190"/>
      <c r="C8" s="190"/>
      <c r="D8" s="190"/>
      <c r="E8" s="190"/>
      <c r="F8" s="190"/>
      <c r="G8" s="190"/>
      <c r="H8" s="191"/>
    </row>
    <row r="9" spans="1:8" ht="35.1" customHeight="1" x14ac:dyDescent="0.25">
      <c r="A9" s="135" t="s">
        <v>31</v>
      </c>
      <c r="B9" s="118"/>
      <c r="C9" s="119"/>
      <c r="D9" s="6">
        <v>3</v>
      </c>
      <c r="E9" s="117" t="s">
        <v>33</v>
      </c>
      <c r="F9" s="118"/>
      <c r="G9" s="119"/>
      <c r="H9" s="14">
        <f>+D9-D10</f>
        <v>2</v>
      </c>
    </row>
    <row r="10" spans="1:8" ht="35.1" customHeight="1" x14ac:dyDescent="0.25">
      <c r="A10" s="135" t="s">
        <v>32</v>
      </c>
      <c r="B10" s="118"/>
      <c r="C10" s="119"/>
      <c r="D10" s="6">
        <v>1</v>
      </c>
      <c r="E10" s="117" t="s">
        <v>34</v>
      </c>
      <c r="F10" s="118"/>
      <c r="G10" s="119"/>
      <c r="H10" s="31">
        <v>0</v>
      </c>
    </row>
    <row r="11" spans="1:8" ht="35.1" customHeight="1" x14ac:dyDescent="0.25">
      <c r="A11" s="99" t="s">
        <v>35</v>
      </c>
      <c r="B11" s="79"/>
      <c r="C11" s="79"/>
      <c r="D11" s="188">
        <f>+D10/D9</f>
        <v>0.33333333333333331</v>
      </c>
      <c r="E11" s="79" t="s">
        <v>36</v>
      </c>
      <c r="F11" s="79"/>
      <c r="G11" s="79"/>
      <c r="H11" s="12">
        <f>+H9/D9</f>
        <v>0.66666666666666663</v>
      </c>
    </row>
    <row r="12" spans="1:8" ht="35.1" customHeight="1" x14ac:dyDescent="0.25">
      <c r="A12" s="99"/>
      <c r="B12" s="79"/>
      <c r="C12" s="79"/>
      <c r="D12" s="188"/>
      <c r="E12" s="79" t="s">
        <v>37</v>
      </c>
      <c r="F12" s="79"/>
      <c r="G12" s="79"/>
      <c r="H12" s="12">
        <f>+H10/D9</f>
        <v>0</v>
      </c>
    </row>
    <row r="13" spans="1:8" ht="41.25" customHeight="1" x14ac:dyDescent="0.25">
      <c r="A13" s="192" t="s">
        <v>75</v>
      </c>
      <c r="B13" s="193"/>
      <c r="C13" s="193"/>
      <c r="D13" s="193"/>
      <c r="E13" s="193"/>
      <c r="F13" s="193"/>
      <c r="G13" s="193"/>
      <c r="H13" s="194"/>
    </row>
    <row r="14" spans="1:8" ht="54.95" customHeight="1" x14ac:dyDescent="0.25">
      <c r="A14" s="93" t="s">
        <v>116</v>
      </c>
      <c r="B14" s="94"/>
      <c r="C14" s="94"/>
      <c r="D14" s="94"/>
      <c r="E14" s="94"/>
      <c r="F14" s="94"/>
      <c r="G14" s="94"/>
      <c r="H14" s="95"/>
    </row>
    <row r="15" spans="1:8" ht="54.95" customHeight="1" x14ac:dyDescent="0.25">
      <c r="A15" s="103"/>
      <c r="B15" s="104"/>
      <c r="C15" s="104"/>
      <c r="D15" s="104"/>
      <c r="E15" s="104"/>
      <c r="F15" s="104"/>
      <c r="G15" s="104"/>
      <c r="H15" s="105"/>
    </row>
    <row r="16" spans="1:8" ht="24.95" customHeight="1" x14ac:dyDescent="0.25">
      <c r="A16" s="195" t="s">
        <v>56</v>
      </c>
      <c r="B16" s="193"/>
      <c r="C16" s="193"/>
      <c r="D16" s="193"/>
      <c r="E16" s="193"/>
      <c r="F16" s="193"/>
      <c r="G16" s="193"/>
      <c r="H16" s="194"/>
    </row>
    <row r="17" spans="1:8" ht="54.95" customHeight="1" x14ac:dyDescent="0.25">
      <c r="A17" s="106" t="s">
        <v>87</v>
      </c>
      <c r="B17" s="107"/>
      <c r="C17" s="107"/>
      <c r="D17" s="107"/>
      <c r="E17" s="107"/>
      <c r="F17" s="107"/>
      <c r="G17" s="107"/>
      <c r="H17" s="108"/>
    </row>
    <row r="18" spans="1:8" ht="24.95" customHeight="1" x14ac:dyDescent="0.25">
      <c r="A18" s="195" t="s">
        <v>57</v>
      </c>
      <c r="B18" s="193"/>
      <c r="C18" s="193"/>
      <c r="D18" s="193"/>
      <c r="E18" s="193"/>
      <c r="F18" s="193"/>
      <c r="G18" s="193"/>
      <c r="H18" s="194"/>
    </row>
    <row r="19" spans="1:8" ht="54.95" customHeight="1" thickBot="1" x14ac:dyDescent="0.3">
      <c r="A19" s="196" t="s">
        <v>107</v>
      </c>
      <c r="B19" s="197"/>
      <c r="C19" s="197"/>
      <c r="D19" s="197"/>
      <c r="E19" s="197"/>
      <c r="F19" s="197"/>
      <c r="G19" s="197"/>
      <c r="H19" s="198"/>
    </row>
    <row r="20" spans="1:8" ht="15" customHeight="1" thickTop="1" thickBot="1" x14ac:dyDescent="0.3"/>
    <row r="21" spans="1:8" s="16" customFormat="1" ht="39.950000000000003" customHeight="1" thickTop="1" x14ac:dyDescent="0.25">
      <c r="A21" s="199" t="s">
        <v>80</v>
      </c>
      <c r="B21" s="200"/>
      <c r="C21" s="200"/>
      <c r="D21" s="200"/>
      <c r="E21" s="200"/>
      <c r="F21" s="200"/>
      <c r="G21" s="200"/>
      <c r="H21" s="201"/>
    </row>
    <row r="22" spans="1:8" ht="80.25" customHeight="1" x14ac:dyDescent="0.25">
      <c r="A22" s="109" t="s">
        <v>108</v>
      </c>
      <c r="B22" s="110"/>
      <c r="C22" s="110"/>
      <c r="D22" s="110"/>
      <c r="E22" s="110"/>
      <c r="F22" s="110"/>
      <c r="G22" s="110"/>
      <c r="H22" s="111"/>
    </row>
    <row r="23" spans="1:8" ht="80.25" customHeight="1" thickBot="1" x14ac:dyDescent="0.3">
      <c r="A23" s="159"/>
      <c r="B23" s="160"/>
      <c r="C23" s="160"/>
      <c r="D23" s="160"/>
      <c r="E23" s="160"/>
      <c r="F23" s="160"/>
      <c r="G23" s="160"/>
      <c r="H23" s="161"/>
    </row>
    <row r="24" spans="1:8" s="15" customFormat="1" ht="19.5" thickTop="1" thickBot="1" x14ac:dyDescent="0.3"/>
    <row r="25" spans="1:8" s="16" customFormat="1" ht="47.25" customHeight="1" thickTop="1" x14ac:dyDescent="0.25">
      <c r="A25" s="199" t="s">
        <v>81</v>
      </c>
      <c r="B25" s="200"/>
      <c r="C25" s="200"/>
      <c r="D25" s="200"/>
      <c r="E25" s="200"/>
      <c r="F25" s="200"/>
      <c r="G25" s="200"/>
      <c r="H25" s="201"/>
    </row>
    <row r="26" spans="1:8" ht="80.25" customHeight="1" x14ac:dyDescent="0.25">
      <c r="A26" s="109" t="s">
        <v>117</v>
      </c>
      <c r="B26" s="110"/>
      <c r="C26" s="110"/>
      <c r="D26" s="110"/>
      <c r="E26" s="110"/>
      <c r="F26" s="110"/>
      <c r="G26" s="110"/>
      <c r="H26" s="111"/>
    </row>
    <row r="27" spans="1:8" ht="80.25" customHeight="1" thickBot="1" x14ac:dyDescent="0.3">
      <c r="A27" s="159"/>
      <c r="B27" s="160"/>
      <c r="C27" s="160"/>
      <c r="D27" s="160"/>
      <c r="E27" s="160"/>
      <c r="F27" s="160"/>
      <c r="G27" s="160"/>
      <c r="H27" s="161"/>
    </row>
    <row r="28" spans="1:8" ht="15.75" thickTop="1" x14ac:dyDescent="0.25"/>
  </sheetData>
  <sheetProtection algorithmName="SHA-512" hashValue="fxhwVSeYtdOmW1VchCu8/dqIUvMOiBFGOkbFOnU6bqFp12flyBim1+HH+mw4FxGXeGp0tm/4+JfhVLfr1W4d8w==" saltValue="f9cjVy9KOeyH5b8Te/91ig==" spinCount="100000" sheet="1" objects="1" scenarios="1"/>
  <mergeCells count="25">
    <mergeCell ref="A19:H19"/>
    <mergeCell ref="A21:H21"/>
    <mergeCell ref="A22:H23"/>
    <mergeCell ref="A25:H25"/>
    <mergeCell ref="A26:H27"/>
    <mergeCell ref="A13:H13"/>
    <mergeCell ref="A14:H15"/>
    <mergeCell ref="A16:H16"/>
    <mergeCell ref="A17:H17"/>
    <mergeCell ref="A18:H18"/>
    <mergeCell ref="B6:H6"/>
    <mergeCell ref="A10:C10"/>
    <mergeCell ref="E10:G10"/>
    <mergeCell ref="A11:C12"/>
    <mergeCell ref="D11:D12"/>
    <mergeCell ref="E11:G11"/>
    <mergeCell ref="E12:G12"/>
    <mergeCell ref="A8:H8"/>
    <mergeCell ref="A9:C9"/>
    <mergeCell ref="E9:G9"/>
    <mergeCell ref="A1:H1"/>
    <mergeCell ref="A3:B3"/>
    <mergeCell ref="D3:E3"/>
    <mergeCell ref="F3:H3"/>
    <mergeCell ref="B5:H5"/>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Ana Elsy Peralta Saavedra</cp:lastModifiedBy>
  <cp:lastPrinted>2019-04-30T13:58:56Z</cp:lastPrinted>
  <dcterms:created xsi:type="dcterms:W3CDTF">2018-02-19T18:55:22Z</dcterms:created>
  <dcterms:modified xsi:type="dcterms:W3CDTF">2019-11-28T20:32:27Z</dcterms:modified>
</cp:coreProperties>
</file>