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eth.ontibon\Downloads\"/>
    </mc:Choice>
  </mc:AlternateContent>
  <xr:revisionPtr revIDLastSave="0" documentId="8_{8275C7AB-FE99-4574-936A-898965264B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z Riesgos" sheetId="1" r:id="rId1"/>
    <sheet name="Criterios impacto 1" sheetId="3" state="hidden" r:id="rId2"/>
    <sheet name="Parámetros" sheetId="2" state="hidden" r:id="rId3"/>
  </sheets>
  <externalReferences>
    <externalReference r:id="rId4"/>
  </externalReferences>
  <definedNames>
    <definedName name="A_Obj1" localSheetId="1">OFFSET(#REF!,0,0,COUNTA(#REF!)-1,1)</definedName>
    <definedName name="A_Obj1">OFFSET(#REF!,0,0,COUNTA(#REF!)-1,1)</definedName>
    <definedName name="A_Obj2">OFFSET(#REF!,0,0,COUNTA(#REF!)-1,1)</definedName>
    <definedName name="A_Obj3">OFFSET(#REF!,0,0,COUNTA(#REF!)-1,1)</definedName>
    <definedName name="A_Obj4">OFFSET(#REF!,0,0,COUNTA(#REF!)-1,1)</definedName>
    <definedName name="Acc_1" localSheetId="1">#REF!</definedName>
    <definedName name="Acc_1">#REF!</definedName>
    <definedName name="Acc_2" localSheetId="1">#REF!</definedName>
    <definedName name="Acc_2">#REF!</definedName>
    <definedName name="Acc_3" localSheetId="1">#REF!</definedName>
    <definedName name="Acc_3">#REF!</definedName>
    <definedName name="Acc_4">#REF!</definedName>
    <definedName name="Acc_5">#REF!</definedName>
    <definedName name="Acc_6">#REF!</definedName>
    <definedName name="Acc_7">#REF!</definedName>
    <definedName name="Acc_8">#REF!</definedName>
    <definedName name="Acc_9">#REF!</definedName>
    <definedName name="AMAZONASL">#REF!</definedName>
    <definedName name="ANTIOQUIA">#REF!</definedName>
    <definedName name="ANTIOQUIAL">#REF!</definedName>
    <definedName name="ARAUCA">#REF!</definedName>
    <definedName name="ARAUCAL">#REF!</definedName>
    <definedName name="ATLANTICO">#REF!</definedName>
    <definedName name="ATLANTICOL">#REF!</definedName>
    <definedName name="BOLIVAR">#REF!</definedName>
    <definedName name="BOLIVARL">#REF!</definedName>
    <definedName name="BOYACA">#REF!</definedName>
    <definedName name="BOYACAL">#REF!</definedName>
    <definedName name="CALDAS">#REF!</definedName>
    <definedName name="CALDASL">#REF!</definedName>
    <definedName name="CAQUETA">#REF!</definedName>
    <definedName name="CAQUETAL">#REF!</definedName>
    <definedName name="CASANARE">#REF!</definedName>
    <definedName name="CASANAREL">#REF!</definedName>
    <definedName name="CAUCA">#REF!</definedName>
    <definedName name="CAUCAL">#REF!</definedName>
    <definedName name="CENTRO">#REF!</definedName>
    <definedName name="CENTROS_REGIONALES">#REF!</definedName>
    <definedName name="CENTROS2">#REF!</definedName>
    <definedName name="CESAR">#REF!</definedName>
    <definedName name="CESARL">#REF!</definedName>
    <definedName name="CHOCO">#REF!</definedName>
    <definedName name="CHOCOL">#REF!</definedName>
    <definedName name="CORDOBA">#REF!</definedName>
    <definedName name="CORDOBAL">#REF!</definedName>
    <definedName name="CUNDINAMARCA">#REF!</definedName>
    <definedName name="CUNDINAMARCAL">#REF!</definedName>
    <definedName name="Departamentos">#REF!</definedName>
    <definedName name="DIRECCIONL">#REF!</definedName>
    <definedName name="DISTRITOL">#REF!</definedName>
    <definedName name="Fuentes">#REF!</definedName>
    <definedName name="GUAINIAL">#REF!</definedName>
    <definedName name="GUAJIRAL">#REF!</definedName>
    <definedName name="GUAVIAREL">#REF!</definedName>
    <definedName name="HUILAL">#REF!</definedName>
    <definedName name="Indicadores">#REF!</definedName>
    <definedName name="jom" localSheetId="1">OFFSET(#REF!,0,0,COUNTA(#REF!)-1,1)</definedName>
    <definedName name="jom">OFFSET(#REF!,0,0,COUNTA(#REF!)-1,1)</definedName>
    <definedName name="LISTA_CENTROS_REGIONALES" localSheetId="1">#REF!</definedName>
    <definedName name="LISTA_CENTROS_REGIONALES">#REF!</definedName>
    <definedName name="LISTA_REGIONALES" localSheetId="1">#REF!</definedName>
    <definedName name="LISTA_REGIONALES">#REF!</definedName>
    <definedName name="LISTADESPLEGAR_CENTRO" localSheetId="1">#REF!</definedName>
    <definedName name="LISTADESPLEGAR_CENTRO">#REF!</definedName>
    <definedName name="MAGDALENAL">#REF!</definedName>
    <definedName name="METAL">#REF!</definedName>
    <definedName name="NARIÑOL">#REF!</definedName>
    <definedName name="NORTEL">#REF!</definedName>
    <definedName name="Objetivos" localSheetId="1">OFFSET(#REF!,0,0,COUNTA(#REF!)-1,1)</definedName>
    <definedName name="Objetivos">OFFSET(#REF!,0,0,COUNTA(#REF!)-1,1)</definedName>
    <definedName name="PUTUMAYOL" localSheetId="1">#REF!</definedName>
    <definedName name="PUTUMAYOL">#REF!</definedName>
    <definedName name="QUINDIOL" localSheetId="1">#REF!</definedName>
    <definedName name="QUINDIOL">#REF!</definedName>
    <definedName name="REGIONAL" localSheetId="1">#REF!</definedName>
    <definedName name="REGIONAL">#REF!</definedName>
    <definedName name="REGIONALES">#REF!</definedName>
    <definedName name="RISARALDAL">#REF!</definedName>
    <definedName name="SANANDRESL">#REF!</definedName>
    <definedName name="SANTANDERL">#REF!</definedName>
    <definedName name="sebas">#REF!</definedName>
    <definedName name="SN">[1]Maestros!$B$1:$B$2</definedName>
    <definedName name="SUCREL" localSheetId="1">#REF!</definedName>
    <definedName name="SUCREL">#REF!</definedName>
    <definedName name="TOLIMAL" localSheetId="1">#REF!</definedName>
    <definedName name="TOLIMAL">#REF!</definedName>
    <definedName name="VALLE" localSheetId="1">#REF!</definedName>
    <definedName name="VALLE">#REF!</definedName>
    <definedName name="VALLEL">#REF!</definedName>
    <definedName name="VAUPESL">#REF!</definedName>
    <definedName name="VICHAD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J5" i="1" s="1"/>
  <c r="AM5" i="1" l="1"/>
  <c r="AG5" i="1"/>
  <c r="AD5" i="1"/>
</calcChain>
</file>

<file path=xl/sharedStrings.xml><?xml version="1.0" encoding="utf-8"?>
<sst xmlns="http://schemas.openxmlformats.org/spreadsheetml/2006/main" count="274" uniqueCount="209">
  <si>
    <t xml:space="preserve">MONITOREO CONTROLES </t>
  </si>
  <si>
    <t>CONCLUSIONES DE EFICACIA</t>
  </si>
  <si>
    <t>PROCESO</t>
  </si>
  <si>
    <t>INTERNO</t>
  </si>
  <si>
    <t>EXTERNO</t>
  </si>
  <si>
    <t>TIPO</t>
  </si>
  <si>
    <t>ORIGEN</t>
  </si>
  <si>
    <t xml:space="preserve">DEBIDO A 
(Causa(s))
</t>
  </si>
  <si>
    <t xml:space="preserve">PUEDE SUCEDER QUE
(Riesgo)
</t>
  </si>
  <si>
    <t xml:space="preserve">QUE PODRÍA OCASIONAR (Consecuencia(s))
</t>
  </si>
  <si>
    <t>PROBABILIDAD
5:  Casi seguro
4: Probable
3: Posible 
2: Improbable 
1: Raro</t>
  </si>
  <si>
    <t>IMPACTO
Ver pestaña "Criterios de impacto"
5: Catastrófico
4: Mayor
3: Moderado</t>
  </si>
  <si>
    <t>Observación de criterio</t>
  </si>
  <si>
    <t>NIVEL DE RIESGO INHERENTE</t>
  </si>
  <si>
    <t>TIPO DE CONTROL</t>
  </si>
  <si>
    <t xml:space="preserve">RESPONSABLE PRIMERA LÍNEA DE DEFENSA
</t>
  </si>
  <si>
    <t xml:space="preserve">RESPONSABLE DEL CONTROL
</t>
  </si>
  <si>
    <t>PERIODICIDAD DEL CONTROL
(La periodicidad debe prevenir o detectar el riesgo de manera oportuna)</t>
  </si>
  <si>
    <t>PROPÓSITO DEL CONTROL
D 
 (Validar, verificar, conciliar, comparar, revisar, cotejar…)
El control ayuda a mitigar las causas de los riesgos o detectar su materialización</t>
  </si>
  <si>
    <t>CÓMO SE REALIZA LA ACTIVIDAD DE CONTROL
E
(EL control debe indicar el cómo se realiza, de tal forma que se pueda
evaluar si la fuente u origen de la información que sirve para ejecutar el
control, es confiable para la mitigación del riesgo)</t>
  </si>
  <si>
    <t>CÓMO SE ACTÚA EN CASO DE OBSERVACIONES O DESVIACIONES 
F
(Qué se hace cuando se detectan observaciones o desviaciones como resultado de la ejecución de un control?)</t>
  </si>
  <si>
    <t>EVIDENCIA DE LA EJECUCIÓN DEL CONTROL
(El control debe dejar evidencia de su ejecución. Esta evidencia ayuda a que se pueda revisar la misma información por parte de un tercero y llegue a la misma conclusión de quien ejecutó el control)</t>
  </si>
  <si>
    <r>
      <t xml:space="preserve">NOMBRE DEL SOPORTE REVISADO
</t>
    </r>
    <r>
      <rPr>
        <b/>
        <sz val="18"/>
        <color rgb="FF7030A0"/>
        <rFont val="Arial Narrow"/>
        <family val="2"/>
      </rPr>
      <t xml:space="preserve"> Registrar el nombre de cada evidencia</t>
    </r>
  </si>
  <si>
    <t xml:space="preserve">RESULTADO DE LA REVISIÓN 
</t>
  </si>
  <si>
    <t>ASIGNACIÓN DEL RESPONSABLE
Asignado: 15
No asignado: 0</t>
  </si>
  <si>
    <t>SEGREGACIÓN Y AUTORIDAD DEL RESPONSABLE:
Adecuado: 15
Inadecuado: 0</t>
  </si>
  <si>
    <t>PERIODICIDAD
Oportuna: 15
Inoportuna: 0</t>
  </si>
  <si>
    <t>PROPÓSITO
Prevenir: 15
Detectar: 10
No es un control: 0</t>
  </si>
  <si>
    <t>CÓMO SE REALIZA LA ACTIVIDAD DE CONTROL
Confiable: 15
No confiable: 0</t>
  </si>
  <si>
    <t>QUÉ PASA CON LAS OBSERVACIONES O DESVIACIONES
Se investigan y resuelven oportunamente: 15
No se investigan o resuelven oportunamente: 0</t>
  </si>
  <si>
    <t>EVIDENCIA DE LA EJECUCIÓN DEL CONTROL
Completa: 10
Incompleta: 5
No existe: 0</t>
  </si>
  <si>
    <t>RESULTADO DE LA EVALUACIÓN DEL DISEÑO DEL CONTROL</t>
  </si>
  <si>
    <t>RESULTADO DE LA EVALUACION DEL DISEÑO DEL CONTROL
Fuerte: 96 y 100
Moderado: 86 y 95
Débil: 0 y 85
(D)</t>
  </si>
  <si>
    <t>EVALUACIÓN DE LA EJECUCIÓN DEL CONTROL
Fuerte: Se ejecuta de manera consistente
Moderado: Se ejecuta algunas veces 
Débil: No se ejecuta
(E)</t>
  </si>
  <si>
    <t>SOLIDEZ INDIVIDUAL DE CADA CONTROL
(D+E)</t>
  </si>
  <si>
    <t>SOLIDEZ INDIVIDUAL DE CADA CONTROL
Fuerte: 100
Moderado: 50
Débil: 0
(D + E)</t>
  </si>
  <si>
    <t>SOLIDEZ DEL CONJUNTO DE CONTROLES
Fuerte: Promedio 100 
Moderado: Promedio entre 50 y 99
Débil: Promedio menor a 50
Si hay más de un control, se debe actualizar la fórmula del promedio y combinar las celdas</t>
  </si>
  <si>
    <t>CONTROLES AYUDAN A DISMINUIR LA PROBABILIDAD
Directamente o Indirectamente</t>
  </si>
  <si>
    <t>CONTROLES AYUDAN A DISMINUIR IMPACTO
Directamente o Indirectamente</t>
  </si>
  <si>
    <t>NÚMERO DE COLUMNAS QUE SE DESPLAZA EN EL EJE DE PROBABILIDAD</t>
  </si>
  <si>
    <t>NÚMERO DE COLUMNAS QUE SE DESPLAZA EN EL EJE DE IMPACTO</t>
  </si>
  <si>
    <t>PROBABILIDAD
5: Casi seguro
4: Probable
3: Posible 
2: Improbable 
1: Raro</t>
  </si>
  <si>
    <t>IMPACTO
5: Catastrófico
4: Mayor
3: Moderado
2: Menor
1: Insignificante</t>
  </si>
  <si>
    <t>NIVEL DE RIESGO RESIDUAL</t>
  </si>
  <si>
    <t>RESPUESTAS AL RIESGO</t>
  </si>
  <si>
    <t>Acciones asociadas al control</t>
  </si>
  <si>
    <t>RESPONSABLE</t>
  </si>
  <si>
    <t>FECHA LÍMITE PARA EL CUMPLIMIENTO DE LA ACCIÓN</t>
  </si>
  <si>
    <t>INDICADOR</t>
  </si>
  <si>
    <t>RECURSOS 
Económico, Humano y/o Logístico</t>
  </si>
  <si>
    <t>PLAN DE CONTINGENCIA (POR CADA RIESGO)</t>
  </si>
  <si>
    <t xml:space="preserve">Análisis de la información revisada
</t>
  </si>
  <si>
    <t>¿Se materializó el riesgo?
Respuesta SI o NO</t>
  </si>
  <si>
    <t>Gestión de Talento Humano</t>
  </si>
  <si>
    <t>Desempeño de los procesos: Capacidad humana, técnica y financiera de los procesos para lograr el cumplimiento de sus objetivos.</t>
  </si>
  <si>
    <t>N/A</t>
  </si>
  <si>
    <t>Corrupción</t>
  </si>
  <si>
    <t>Análisis de contexto de índole táctico</t>
  </si>
  <si>
    <t>Acceso al espacio de custodia a personas no autorizadas para realizar el préstamo de hojas de vida.</t>
  </si>
  <si>
    <t xml:space="preserve">
Revelación de información reservada y clasificada de historias laborales conn uso del poder por parte de servidores públicos para beneficio propio o de terceros que desvia la gestión de lo público</t>
  </si>
  <si>
    <t>Daños antijurídicos.
Demandas.
Sanciones y multas.</t>
  </si>
  <si>
    <t>Raro (1)</t>
  </si>
  <si>
    <t xml:space="preserve">Moderado (3) </t>
  </si>
  <si>
    <t>Preventivo</t>
  </si>
  <si>
    <t>Subdirector(a) Administrativo(a) y Financiero(a)</t>
  </si>
  <si>
    <t>Responsable del área de Talento Humano</t>
  </si>
  <si>
    <t>Cada vez que se recibe una solicitud</t>
  </si>
  <si>
    <t>Verificar la razón por la que se está generando la consulta o la solicitud de préstamo de la historia laboral la cual siempre debe ser consultada en el área de Talento Humano</t>
  </si>
  <si>
    <t xml:space="preserve">Analizando la procedencia y la finalidad de la solicitud. En caso de que sea el titular de la información se permite la consulta de los documentos.
Cuando corresponda a una hoja de vida diferente a un titular, debe tener una justicación para el acceso de la información que normalmente corresponde a entes de control.
El acceso al espacio y a la consulta de las historias laborales,  solo está permitido a las personas autorizadas la cual es supervisada para evitar manejo inadecuado de la información </t>
  </si>
  <si>
    <t>Responder negando la solicitud y justificando la respuesta
Cuando se evidencie que hubo un manejo inadecuado de la información se debe comunicar a los entes de control que apliquen</t>
  </si>
  <si>
    <t>SOLICITUD EXTERNA: Respuesta a la solicitud ya sea física o digital informando la decisión de préstamo
SOLICITUD INTERNA: Formato préstamo de hojas de vida en la cual aparece el nombre de la persona que ingresó.</t>
  </si>
  <si>
    <r>
      <t xml:space="preserve">
se encuentra  completa la evidencia de aplicación del control, </t>
    </r>
    <r>
      <rPr>
        <sz val="16"/>
        <rFont val="Calibri"/>
        <family val="2"/>
      </rPr>
      <t>no se ha presentado la situación de responder no a una solicitud</t>
    </r>
  </si>
  <si>
    <t>Fuerte</t>
  </si>
  <si>
    <t>Moderado</t>
  </si>
  <si>
    <t>Directamente</t>
  </si>
  <si>
    <t>No Disminuye</t>
  </si>
  <si>
    <t xml:space="preserve">Moderado(3) </t>
  </si>
  <si>
    <t>Reducir</t>
  </si>
  <si>
    <t>Realizar acuerdos de confidencialidad al personal que ingrese al Área de Talento Humano y tenga acceso a las historias laborales. ( en caso de que aplique )</t>
  </si>
  <si>
    <t>Responsable Área Talento Humano</t>
  </si>
  <si>
    <t xml:space="preserve">Número de casos que se reveló  información reservada y clasificada de historias laborales por parte de servidores públicos para beneficio propio o de terceros
Meta: 0
Frecuencia: anual </t>
  </si>
  <si>
    <t>Recurso humano: Funcionarios y personal contratista del Área de Talento Humano  financiado por el proyecto  de inversión de la SAF</t>
  </si>
  <si>
    <t>Hacer efectivas las clausulas establecidas en el acuerdo de confidencialidad en caso de incumplimiento cuando se identifique  la materialización del riesgo ante la autoridad competente  ( Oficina de Control Disciplinario Interno y/o Procuraduría ).</t>
  </si>
  <si>
    <t xml:space="preserve">Como producto de la información revisada se concluye que el proceso está implementando el control y el indicador  ( publicado en Isolucion)  conforme a lo establecido en este documento. </t>
  </si>
  <si>
    <t xml:space="preserve">NO </t>
  </si>
  <si>
    <t>Criterios para calificar el impacto en riesgos de corrupción</t>
  </si>
  <si>
    <t>1. ¿Afecta al grupo de funcionarios del proceso?</t>
  </si>
  <si>
    <t>SI</t>
  </si>
  <si>
    <t xml:space="preserve">2. ¿Afecta el cumplimiento de metas y objetivos de la dependencia? </t>
  </si>
  <si>
    <t>NO</t>
  </si>
  <si>
    <t>3. ¿ Afecta el cumplimiento de la misión de la Entidad?</t>
  </si>
  <si>
    <t>4. ¿ Afecta el cumplimiento de la misión del sector al que pertenece la Entidad?</t>
  </si>
  <si>
    <t>5. ¿Genera pérdida de confianza de la Entidad, afectando su reputación?</t>
  </si>
  <si>
    <t>6. ¿Genera pérdida de recursos económicos?</t>
  </si>
  <si>
    <t>7. ¿ Afecta la generación de los productos o la prestación de los servicios?</t>
  </si>
  <si>
    <t>8. ¿ Da lugar al detrimento de calidad de vida de la comunidad por la pérdida del bien o servicios o los recursos públicos?</t>
  </si>
  <si>
    <t>9. ¿ Genera pérdida de información de la Entidad?</t>
  </si>
  <si>
    <t>10. ¿ Genera intervención de los órganos de control, de la fiscalía,  u otro ente?</t>
  </si>
  <si>
    <t>11. ¿ Da lugar a procesos sancionatorios?</t>
  </si>
  <si>
    <t>12. ¿Da lugar a procesos disciplinarios?</t>
  </si>
  <si>
    <t>13. ¿ Da lugar a procesos fiscales?</t>
  </si>
  <si>
    <t>14. ¿Da lugar a procesos penales?</t>
  </si>
  <si>
    <t>15. ¿ Genera pérdidad de credibilidad del sector?</t>
  </si>
  <si>
    <t>16. ¿ Ocasiona lesiones físicas o pérdida de vidas humanas?</t>
  </si>
  <si>
    <t>17. ¿ Afecta la imagen regional?</t>
  </si>
  <si>
    <t>18. ¿ Afecta la imagen institucional?</t>
  </si>
  <si>
    <t>19. ¿Genera daño ambiental?</t>
  </si>
  <si>
    <t>SOLIDEZ INDIVIDUAL</t>
  </si>
  <si>
    <t>FuerteFuerte</t>
  </si>
  <si>
    <t>FuerteModerado</t>
  </si>
  <si>
    <t>FuerteDébil</t>
  </si>
  <si>
    <t>Débil</t>
  </si>
  <si>
    <t>ModeradoFuerte</t>
  </si>
  <si>
    <t>ModeradoModerado</t>
  </si>
  <si>
    <t>ModeradoDébil</t>
  </si>
  <si>
    <t>DébilFuerte</t>
  </si>
  <si>
    <t>DébilModerado</t>
  </si>
  <si>
    <t>DébilDébil</t>
  </si>
  <si>
    <t>FuerteDirectamenteDirectamente</t>
  </si>
  <si>
    <t>FuerteDirectamenteIndirectamente</t>
  </si>
  <si>
    <t>FuerteDirectamenteNo Disminuye</t>
  </si>
  <si>
    <t>FuerteNo disminuyeDirectamente</t>
  </si>
  <si>
    <t>ModeradoDirectamenteDirectamente</t>
  </si>
  <si>
    <t>ModeradoDirectamenteIndirectamente</t>
  </si>
  <si>
    <t>ModeradoDirectamenteNo disminuye</t>
  </si>
  <si>
    <t>ModeradoNo DisminuyeDirectamente</t>
  </si>
  <si>
    <t>DébilDirectamenteDirectamente</t>
  </si>
  <si>
    <t>DébilDirectamenteIndirectamente</t>
  </si>
  <si>
    <t>DébilDirectamenteNo disminuye</t>
  </si>
  <si>
    <t>DébilNo DisminuyeDirectamente</t>
  </si>
  <si>
    <t>Casi Seguro (5)</t>
  </si>
  <si>
    <t>Probable (4)</t>
  </si>
  <si>
    <t>Posible (3)</t>
  </si>
  <si>
    <t>Improbable (2)</t>
  </si>
  <si>
    <t>Catastrófico (5)</t>
  </si>
  <si>
    <t>Mayor (4)</t>
  </si>
  <si>
    <t>Moderado (3)</t>
  </si>
  <si>
    <t>Menor (2)</t>
  </si>
  <si>
    <t>Insignificante (1)</t>
  </si>
  <si>
    <t>NIVEL DE RIESGO</t>
  </si>
  <si>
    <t>Raro (1)Insignificante (1)</t>
  </si>
  <si>
    <t>Bajo (1)</t>
  </si>
  <si>
    <t>Raro (1)Menor (2)</t>
  </si>
  <si>
    <t>Bajo (2)</t>
  </si>
  <si>
    <t>Raro (1)Moderado (3)</t>
  </si>
  <si>
    <t>Raro (1)Mayor (4)</t>
  </si>
  <si>
    <t>Alto (4)</t>
  </si>
  <si>
    <t>Raro (1)Catastrófico (5)</t>
  </si>
  <si>
    <t>Alto (5)</t>
  </si>
  <si>
    <t>Improbable (2)Insignificante (1)</t>
  </si>
  <si>
    <t>Improbable (2)Menor (2)</t>
  </si>
  <si>
    <t>Bajo (4)</t>
  </si>
  <si>
    <t>Improbable (2)Moderado (3)</t>
  </si>
  <si>
    <t>Moderado (6)</t>
  </si>
  <si>
    <t>Improbable (2)Mayor (4)</t>
  </si>
  <si>
    <t>Alto (8)</t>
  </si>
  <si>
    <t>Improbable (2)Catastrófico (5)</t>
  </si>
  <si>
    <t>Extremo (10)</t>
  </si>
  <si>
    <t>Posible (3)Insignificante (1)</t>
  </si>
  <si>
    <t>Bajo (3)</t>
  </si>
  <si>
    <t>Posible (3)Menor (2)</t>
  </si>
  <si>
    <t>Posible (3)Moderado (3)</t>
  </si>
  <si>
    <t>Alto (9)</t>
  </si>
  <si>
    <t>Posible (3)Mayor (4)</t>
  </si>
  <si>
    <t>Extremo (12)</t>
  </si>
  <si>
    <t>Posible (3)Catastrófico (5)</t>
  </si>
  <si>
    <t>Extremo (15)</t>
  </si>
  <si>
    <t>Probable (4)Insignificante (1)</t>
  </si>
  <si>
    <t>Moderado (4)</t>
  </si>
  <si>
    <t>Probable (4)Menor (2)</t>
  </si>
  <si>
    <t>Probable (4)Moderado (3)</t>
  </si>
  <si>
    <t>Alto (12)</t>
  </si>
  <si>
    <t>Probable (4)Mayor (4)</t>
  </si>
  <si>
    <t>Extremo (16)</t>
  </si>
  <si>
    <t>Probable (4)Catastrófico (5)</t>
  </si>
  <si>
    <t>Extremo (20)</t>
  </si>
  <si>
    <t>Casi Seguro (5)Insignificante (1)</t>
  </si>
  <si>
    <t>Casi Seguro (5)Menor (2)</t>
  </si>
  <si>
    <t>Alto (10)</t>
  </si>
  <si>
    <t>Casi Seguro (5)Moderado (3)</t>
  </si>
  <si>
    <t>Casi Seguro (5)Mayor (4)</t>
  </si>
  <si>
    <t>Casi Seguro (5)Catastrófico (5)</t>
  </si>
  <si>
    <t>Extremo (25)</t>
  </si>
  <si>
    <t>CONTROLES AYUDAN A DISMINUIR LA PROBABILIDAD</t>
  </si>
  <si>
    <t>CONTROLES AYUDAN A DISMINUIR EL IMPACTO</t>
  </si>
  <si>
    <t>Indirectamente</t>
  </si>
  <si>
    <t>Detectivo</t>
  </si>
  <si>
    <t>Evitar</t>
  </si>
  <si>
    <t>Compartir</t>
  </si>
  <si>
    <t>Aceptar</t>
  </si>
  <si>
    <t>Planeación de la Gestión</t>
  </si>
  <si>
    <t>Diseño y Construcción de Parques y Escenarios</t>
  </si>
  <si>
    <t>Administración y Mantenimiento de Parques y Escenarios</t>
  </si>
  <si>
    <t>Fomento al Deporte</t>
  </si>
  <si>
    <t>Promoción de la Recreación</t>
  </si>
  <si>
    <t>Gestión de Comunicaciones</t>
  </si>
  <si>
    <t>Gestión de Recursos Físicos</t>
  </si>
  <si>
    <t>Gestión Jurídica</t>
  </si>
  <si>
    <t>Gestión de Tecnología de la Información y las Comunicaciones</t>
  </si>
  <si>
    <t>Adquisición de Bienes y Servicios</t>
  </si>
  <si>
    <t>Gestión Financiera</t>
  </si>
  <si>
    <t>Gestión Documental</t>
  </si>
  <si>
    <t>Servicio a la Ciudadanía</t>
  </si>
  <si>
    <t>Gestión de Asuntos Locales</t>
  </si>
  <si>
    <t>Control, Evaluación y Seguimiento</t>
  </si>
  <si>
    <t>Control Disciplinario</t>
  </si>
  <si>
    <t>EJECUCIÓN DEL CONTROL</t>
  </si>
  <si>
    <t>FECHA DE ACTUALIZACIÓN: enero 2026</t>
  </si>
  <si>
    <t xml:space="preserve">En el periodo de enero, febrero y marzo    no se presentaron solicitudes externas .
Registro prestamo hojas de vida  de los meses de abril (12) mayo (15)  y junio (6)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</si>
</sst>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6"/>
      <name val="Calibri"/>
      <family val="2"/>
      <charset val="1"/>
    </font>
    <font>
      <b/>
      <sz val="16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6"/>
      <name val="Calibri"/>
      <family val="2"/>
    </font>
    <font>
      <b/>
      <sz val="10"/>
      <name val="Calibri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</font>
    <font>
      <sz val="16"/>
      <color theme="1"/>
      <name val="Calibri"/>
      <family val="2"/>
      <charset val="1"/>
    </font>
    <font>
      <b/>
      <sz val="18"/>
      <color theme="1"/>
      <name val="Arial Narrow"/>
      <family val="2"/>
    </font>
    <font>
      <b/>
      <sz val="18"/>
      <color rgb="FF7030A0"/>
      <name val="Arial Narrow"/>
      <family val="2"/>
    </font>
    <font>
      <b/>
      <sz val="11"/>
      <color theme="1"/>
      <name val="Arial Narrow"/>
      <family val="2"/>
    </font>
    <font>
      <sz val="16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BE5D6"/>
      </patternFill>
    </fill>
    <fill>
      <patternFill patternType="solid">
        <fgColor rgb="FFBFBFBF"/>
        <bgColor rgb="FFCCCCFF"/>
      </patternFill>
    </fill>
    <fill>
      <patternFill patternType="solid">
        <fgColor rgb="FFFBE5D6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BE5D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BE5D6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1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2"/>
    <xf numFmtId="0" fontId="10" fillId="7" borderId="2" xfId="2" applyFill="1" applyBorder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1" fontId="10" fillId="0" borderId="2" xfId="0" applyNumberFormat="1" applyFont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6" fillId="10" borderId="2" xfId="3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left" vertical="center" wrapText="1"/>
    </xf>
    <xf numFmtId="0" fontId="15" fillId="9" borderId="2" xfId="0" applyFont="1" applyFill="1" applyBorder="1" applyAlignment="1">
      <alignment vertical="center" wrapText="1"/>
    </xf>
    <xf numFmtId="0" fontId="14" fillId="10" borderId="2" xfId="3" applyFont="1" applyFill="1" applyBorder="1" applyAlignment="1">
      <alignment horizontal="center" vertical="center" wrapText="1"/>
    </xf>
    <xf numFmtId="0" fontId="17" fillId="10" borderId="2" xfId="3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5" borderId="0" xfId="0" applyFont="1" applyFill="1"/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2" fillId="6" borderId="0" xfId="0" applyFont="1" applyFill="1"/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5" borderId="0" xfId="0" applyFont="1" applyFill="1"/>
    <xf numFmtId="0" fontId="5" fillId="0" borderId="5" xfId="0" applyFont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20" fillId="11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left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left" vertical="center" wrapText="1"/>
    </xf>
    <xf numFmtId="0" fontId="5" fillId="12" borderId="2" xfId="0" applyFont="1" applyFill="1" applyBorder="1" applyAlignment="1">
      <alignment horizontal="left" vertical="center"/>
    </xf>
    <xf numFmtId="0" fontId="20" fillId="11" borderId="3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top"/>
    </xf>
    <xf numFmtId="0" fontId="11" fillId="7" borderId="2" xfId="2" applyFont="1" applyFill="1" applyBorder="1" applyAlignment="1">
      <alignment horizontal="center"/>
    </xf>
  </cellXfs>
  <cellStyles count="4">
    <cellStyle name="Normal" xfId="0" builtinId="0"/>
    <cellStyle name="Normal 2" xfId="3" xr:uid="{00000000-0005-0000-0000-000001000000}"/>
    <cellStyle name="Normal 2 2 2" xfId="2" xr:uid="{00000000-0005-0000-0000-000002000000}"/>
    <cellStyle name="TableStyleLight1" xfId="1" xr:uid="{00000000-0005-0000-0000-000003000000}"/>
  </cellStyles>
  <dxfs count="9">
    <dxf>
      <font>
        <sz val="11"/>
        <color rgb="FF000000"/>
        <name val="Calibri"/>
      </font>
      <fill>
        <patternFill>
          <bgColor rgb="FFFF0000"/>
        </patternFill>
      </fill>
    </dxf>
    <dxf>
      <font>
        <sz val="11"/>
        <color rgb="FF000000"/>
        <name val="Calibri"/>
      </font>
      <fill>
        <patternFill>
          <bgColor rgb="FF00B050"/>
        </patternFill>
      </fill>
    </dxf>
    <dxf>
      <font>
        <sz val="11"/>
        <color rgb="FF000000"/>
        <name val="Calibri"/>
      </font>
      <fill>
        <patternFill>
          <bgColor rgb="FFFFFF00"/>
        </patternFill>
      </fill>
    </dxf>
    <dxf>
      <font>
        <sz val="11"/>
        <color rgb="FF000000"/>
        <name val="Calibri"/>
      </font>
      <fill>
        <patternFill>
          <bgColor rgb="FFED7D31"/>
        </patternFill>
      </fill>
    </dxf>
    <dxf>
      <font>
        <sz val="11"/>
        <color rgb="FF000000"/>
        <name val="Calibri"/>
      </font>
      <fill>
        <patternFill>
          <bgColor rgb="FFFF0000"/>
        </patternFill>
      </fill>
    </dxf>
    <dxf>
      <font>
        <sz val="11"/>
        <color rgb="FF000000"/>
        <name val="Calibri"/>
      </font>
      <fill>
        <patternFill>
          <bgColor rgb="FFED7D31"/>
        </patternFill>
      </fill>
    </dxf>
    <dxf>
      <font>
        <sz val="11"/>
        <color rgb="FF000000"/>
        <name val="Calibri"/>
      </font>
      <fill>
        <patternFill>
          <bgColor rgb="FFFFFF00"/>
        </patternFill>
      </fill>
    </dxf>
    <dxf>
      <font>
        <sz val="11"/>
        <color rgb="FF000000"/>
        <name val="Calibri"/>
      </font>
      <fill>
        <patternFill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45A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38100</xdr:rowOff>
    </xdr:from>
    <xdr:to>
      <xdr:col>15</xdr:col>
      <xdr:colOff>438150</xdr:colOff>
      <xdr:row>22</xdr:row>
      <xdr:rowOff>174058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042BD3-EFB2-439D-9990-E18F96652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0" y="447675"/>
          <a:ext cx="4152900" cy="3755458"/>
        </a:xfrm>
        <a:prstGeom prst="rect">
          <a:avLst/>
        </a:prstGeom>
      </xdr:spPr>
    </xdr:pic>
    <xdr:clientData/>
  </xdr:twoCellAnchor>
  <xdr:twoCellAnchor editAs="oneCell">
    <xdr:from>
      <xdr:col>8</xdr:col>
      <xdr:colOff>695325</xdr:colOff>
      <xdr:row>2</xdr:row>
      <xdr:rowOff>171450</xdr:rowOff>
    </xdr:from>
    <xdr:to>
      <xdr:col>10</xdr:col>
      <xdr:colOff>207735</xdr:colOff>
      <xdr:row>19</xdr:row>
      <xdr:rowOff>161429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41B8A4-E297-4027-B2D5-80B645E51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91325" y="581025"/>
          <a:ext cx="1036410" cy="30665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arli/Documents/IDRD%202021/RIESGOS%20DE%20CORRUPCI&#211;N/MR%20Instrumentos%20financiacion%20V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estros"/>
      <sheetName val="Inicio"/>
      <sheetName val="Puntos de riesgo"/>
      <sheetName val="FT-RG 01"/>
      <sheetName val="FT-RG 02"/>
      <sheetName val="FT-RG 03"/>
      <sheetName val="FT-RG 04"/>
      <sheetName val="FT-RG 05"/>
      <sheetName val="FT-RG 06"/>
      <sheetName val="FT-RG 07"/>
      <sheetName val="FT-RG 08"/>
      <sheetName val="Mapa Riesgos Gestión"/>
      <sheetName val="FT-RC 01"/>
      <sheetName val="FT-RC 02"/>
      <sheetName val="FT-RC 03"/>
      <sheetName val="FT-RC 04"/>
      <sheetName val="FT-RC 05"/>
      <sheetName val="FT-RC 06"/>
      <sheetName val="Mapa Riesgos Corrupción"/>
      <sheetName val="FT-RSI 01"/>
      <sheetName val="FT-RSI 02"/>
      <sheetName val="FT-RSI 03"/>
      <sheetName val="FT-RSI 04"/>
      <sheetName val="FT-RSI 05"/>
      <sheetName val="FT-RSI 06"/>
      <sheetName val="Mapa Riesgos Seguridad Info"/>
      <sheetName val="Oportunidades"/>
      <sheetName val="Apetito Ries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5"/>
  <sheetViews>
    <sheetView tabSelected="1" zoomScale="60" zoomScaleNormal="60" workbookViewId="0">
      <selection activeCell="AW5" sqref="AW5"/>
    </sheetView>
  </sheetViews>
  <sheetFormatPr baseColWidth="10" defaultColWidth="9.140625" defaultRowHeight="15.75" thickBottom="1" x14ac:dyDescent="0.3"/>
  <cols>
    <col min="1" max="1" width="30.7109375" style="1"/>
    <col min="2" max="2" width="32.7109375" style="1" hidden="1" customWidth="1"/>
    <col min="3" max="3" width="19.7109375" style="1" hidden="1" customWidth="1"/>
    <col min="4" max="4" width="15.42578125" style="1"/>
    <col min="5" max="5" width="28.42578125" style="1" hidden="1" customWidth="1"/>
    <col min="6" max="6" width="36.85546875" style="1" customWidth="1"/>
    <col min="7" max="7" width="38.28515625" style="1" customWidth="1"/>
    <col min="8" max="8" width="30.28515625" style="1" customWidth="1"/>
    <col min="9" max="9" width="27.140625" style="1" hidden="1" customWidth="1"/>
    <col min="10" max="10" width="25.85546875" style="1" hidden="1" customWidth="1"/>
    <col min="11" max="11" width="17.140625" style="1" hidden="1" customWidth="1"/>
    <col min="12" max="12" width="29" style="1" hidden="1" customWidth="1"/>
    <col min="13" max="13" width="18.5703125" style="1" customWidth="1"/>
    <col min="14" max="14" width="47" style="1" customWidth="1"/>
    <col min="15" max="15" width="27.28515625" style="1" customWidth="1"/>
    <col min="16" max="16" width="30.5703125" style="1" customWidth="1"/>
    <col min="17" max="17" width="35.42578125" style="1" customWidth="1"/>
    <col min="18" max="18" width="74.28515625" style="1" customWidth="1"/>
    <col min="19" max="19" width="43.7109375" style="1" customWidth="1"/>
    <col min="20" max="22" width="39.7109375" style="1" customWidth="1"/>
    <col min="23" max="24" width="22.7109375" style="2" hidden="1" customWidth="1"/>
    <col min="25" max="26" width="14.5703125" style="2" hidden="1" customWidth="1"/>
    <col min="27" max="27" width="16.85546875" style="2" hidden="1" customWidth="1"/>
    <col min="28" max="28" width="18.5703125" style="2" hidden="1" customWidth="1"/>
    <col min="29" max="29" width="20" style="2" hidden="1" customWidth="1"/>
    <col min="30" max="30" width="16.7109375" style="2" hidden="1" customWidth="1"/>
    <col min="31" max="31" width="21.85546875" style="2" hidden="1" customWidth="1"/>
    <col min="32" max="32" width="17.42578125" style="2" hidden="1" customWidth="1"/>
    <col min="33" max="33" width="37" style="2" hidden="1" customWidth="1"/>
    <col min="34" max="34" width="31" style="2" hidden="1" customWidth="1"/>
    <col min="35" max="35" width="32.7109375" style="2" hidden="1" customWidth="1"/>
    <col min="36" max="36" width="30.85546875" style="2" hidden="1" customWidth="1"/>
    <col min="37" max="38" width="28.28515625" style="1" hidden="1" customWidth="1"/>
    <col min="39" max="39" width="35" style="1" hidden="1" customWidth="1"/>
    <col min="40" max="40" width="32" style="1" hidden="1" customWidth="1"/>
    <col min="41" max="41" width="28.85546875" style="1" hidden="1" customWidth="1"/>
    <col min="42" max="42" width="36" style="1" hidden="1" customWidth="1"/>
    <col min="43" max="43" width="29.5703125" style="3" hidden="1" customWidth="1"/>
    <col min="44" max="44" width="27.5703125" style="4" customWidth="1"/>
    <col min="45" max="45" width="25.140625" style="1" customWidth="1"/>
    <col min="46" max="46" width="31.140625" style="1" customWidth="1"/>
    <col min="47" max="47" width="39.42578125" style="1" customWidth="1"/>
    <col min="48" max="48" width="30.7109375" style="5"/>
    <col min="49" max="49" width="59.28515625" style="5" customWidth="1"/>
    <col min="50" max="50" width="42.140625" style="5" customWidth="1"/>
    <col min="51" max="51" width="41.7109375" style="5" customWidth="1"/>
    <col min="52" max="97" width="11.42578125" style="5"/>
    <col min="98" max="1024" width="11.42578125" style="1"/>
  </cols>
  <sheetData>
    <row r="1" spans="1:97" ht="15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6"/>
      <c r="AL1" s="36"/>
      <c r="AM1" s="36"/>
      <c r="AN1" s="36"/>
      <c r="AO1" s="36"/>
      <c r="AP1" s="36"/>
      <c r="AQ1" s="38"/>
      <c r="AR1" s="39"/>
      <c r="AS1" s="36"/>
      <c r="AT1" s="36"/>
      <c r="AU1" s="36"/>
      <c r="AV1" s="40"/>
      <c r="AW1" s="40"/>
    </row>
    <row r="2" spans="1:97" ht="43.5" customHeight="1" x14ac:dyDescent="0.35">
      <c r="A2" s="43" t="s">
        <v>207</v>
      </c>
      <c r="B2" s="43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6"/>
      <c r="AL2" s="36"/>
      <c r="AM2" s="36"/>
      <c r="AN2" s="36"/>
      <c r="AO2" s="36"/>
      <c r="AP2" s="36"/>
      <c r="AQ2" s="38"/>
      <c r="AR2" s="39"/>
      <c r="AS2" s="36"/>
      <c r="AT2" s="36"/>
      <c r="AU2" s="36"/>
      <c r="AV2" s="40"/>
      <c r="AW2" s="40"/>
    </row>
    <row r="3" spans="1:97" ht="30.75" customHeight="1" x14ac:dyDescent="0.25">
      <c r="A3" s="41"/>
      <c r="B3" s="42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51" t="s">
        <v>0</v>
      </c>
      <c r="V3" s="52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6"/>
      <c r="AL3" s="36"/>
      <c r="AM3" s="36"/>
      <c r="AN3" s="36"/>
      <c r="AO3" s="36"/>
      <c r="AP3" s="36"/>
      <c r="AQ3" s="38"/>
      <c r="AR3" s="39"/>
      <c r="AS3" s="36"/>
      <c r="AT3" s="36"/>
      <c r="AU3" s="36"/>
      <c r="AV3" s="40"/>
      <c r="AW3" s="40"/>
      <c r="AX3" s="53" t="s">
        <v>1</v>
      </c>
      <c r="AY3" s="53"/>
    </row>
    <row r="4" spans="1:97" s="6" customFormat="1" ht="144" customHeight="1" x14ac:dyDescent="0.25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20" t="s">
        <v>11</v>
      </c>
      <c r="K4" s="21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22" t="s">
        <v>17</v>
      </c>
      <c r="Q4" s="22" t="s">
        <v>18</v>
      </c>
      <c r="R4" s="22" t="s">
        <v>19</v>
      </c>
      <c r="S4" s="22" t="s">
        <v>20</v>
      </c>
      <c r="T4" s="22" t="s">
        <v>21</v>
      </c>
      <c r="U4" s="46" t="s">
        <v>22</v>
      </c>
      <c r="V4" s="46" t="s">
        <v>23</v>
      </c>
      <c r="W4" s="18" t="s">
        <v>24</v>
      </c>
      <c r="X4" s="18" t="s">
        <v>25</v>
      </c>
      <c r="Y4" s="18" t="s">
        <v>26</v>
      </c>
      <c r="Z4" s="18" t="s">
        <v>27</v>
      </c>
      <c r="AA4" s="18" t="s">
        <v>28</v>
      </c>
      <c r="AB4" s="18" t="s">
        <v>29</v>
      </c>
      <c r="AC4" s="18" t="s">
        <v>30</v>
      </c>
      <c r="AD4" s="18" t="s">
        <v>31</v>
      </c>
      <c r="AE4" s="18" t="s">
        <v>32</v>
      </c>
      <c r="AF4" s="18" t="s">
        <v>33</v>
      </c>
      <c r="AG4" s="18" t="s">
        <v>34</v>
      </c>
      <c r="AH4" s="18" t="s">
        <v>35</v>
      </c>
      <c r="AI4" s="18" t="s">
        <v>36</v>
      </c>
      <c r="AJ4" s="18" t="s">
        <v>37</v>
      </c>
      <c r="AK4" s="18" t="s">
        <v>38</v>
      </c>
      <c r="AL4" s="18" t="s">
        <v>39</v>
      </c>
      <c r="AM4" s="18" t="s">
        <v>40</v>
      </c>
      <c r="AN4" s="18" t="s">
        <v>41</v>
      </c>
      <c r="AO4" s="18" t="s">
        <v>42</v>
      </c>
      <c r="AP4" s="18" t="s">
        <v>43</v>
      </c>
      <c r="AQ4" s="18" t="s">
        <v>44</v>
      </c>
      <c r="AR4" s="23" t="s">
        <v>45</v>
      </c>
      <c r="AS4" s="18" t="s">
        <v>46</v>
      </c>
      <c r="AT4" s="18" t="s">
        <v>47</v>
      </c>
      <c r="AU4" s="18" t="s">
        <v>48</v>
      </c>
      <c r="AV4" s="18" t="s">
        <v>49</v>
      </c>
      <c r="AW4" s="24" t="s">
        <v>50</v>
      </c>
      <c r="AX4" s="48" t="s">
        <v>51</v>
      </c>
      <c r="AY4" s="48" t="s">
        <v>52</v>
      </c>
    </row>
    <row r="5" spans="1:97" s="13" customFormat="1" ht="409.6" customHeight="1" thickBot="1" x14ac:dyDescent="0.3">
      <c r="A5" s="44" t="s">
        <v>53</v>
      </c>
      <c r="B5" s="25" t="s">
        <v>54</v>
      </c>
      <c r="C5" s="25" t="s">
        <v>55</v>
      </c>
      <c r="D5" s="26" t="s">
        <v>56</v>
      </c>
      <c r="E5" s="27" t="s">
        <v>57</v>
      </c>
      <c r="F5" s="28" t="s">
        <v>58</v>
      </c>
      <c r="G5" s="45" t="s">
        <v>59</v>
      </c>
      <c r="H5" s="28" t="s">
        <v>60</v>
      </c>
      <c r="I5" s="29" t="s">
        <v>61</v>
      </c>
      <c r="J5" s="16" t="str">
        <f>IF(K5&lt;6,"Moderado (3)",IF(K5&lt;12,"Mayor (4)","Catastrófico (5)"))</f>
        <v>Moderado (3)</v>
      </c>
      <c r="K5" s="17">
        <f>COUNTIF('Criterios impacto 1'!H2:H20,"SI")</f>
        <v>3</v>
      </c>
      <c r="L5" s="30" t="s">
        <v>62</v>
      </c>
      <c r="M5" s="28" t="s">
        <v>63</v>
      </c>
      <c r="N5" s="28" t="s">
        <v>64</v>
      </c>
      <c r="O5" s="28" t="s">
        <v>65</v>
      </c>
      <c r="P5" s="28" t="s">
        <v>66</v>
      </c>
      <c r="Q5" s="28" t="s">
        <v>67</v>
      </c>
      <c r="R5" s="28" t="s">
        <v>68</v>
      </c>
      <c r="S5" s="28" t="s">
        <v>69</v>
      </c>
      <c r="T5" s="28" t="s">
        <v>70</v>
      </c>
      <c r="U5" s="47" t="s">
        <v>208</v>
      </c>
      <c r="V5" s="47" t="s">
        <v>71</v>
      </c>
      <c r="W5" s="25">
        <v>15</v>
      </c>
      <c r="X5" s="25">
        <v>15</v>
      </c>
      <c r="Y5" s="25">
        <v>15</v>
      </c>
      <c r="Z5" s="25">
        <v>15</v>
      </c>
      <c r="AA5" s="25">
        <v>15</v>
      </c>
      <c r="AB5" s="25">
        <v>15</v>
      </c>
      <c r="AC5" s="25">
        <v>10</v>
      </c>
      <c r="AD5" s="25">
        <f>SUM(W5:AC5)</f>
        <v>100</v>
      </c>
      <c r="AE5" s="25" t="s">
        <v>72</v>
      </c>
      <c r="AF5" s="25" t="s">
        <v>72</v>
      </c>
      <c r="AG5" s="25" t="str">
        <f>VLOOKUP(CONCATENATE(AE5,AF5),Parámetros!$A$2:$B$10,2,0)</f>
        <v>Fuerte</v>
      </c>
      <c r="AH5" s="25">
        <v>100</v>
      </c>
      <c r="AI5" s="25" t="s">
        <v>73</v>
      </c>
      <c r="AJ5" s="25" t="s">
        <v>74</v>
      </c>
      <c r="AK5" s="25" t="s">
        <v>75</v>
      </c>
      <c r="AL5" s="25">
        <v>1</v>
      </c>
      <c r="AM5" s="25">
        <f>VLOOKUP(CONCATENATE(AI5,AJ5,AK5),Parámetros!$A$27:$B$38,2,0)</f>
        <v>0</v>
      </c>
      <c r="AN5" s="31" t="s">
        <v>61</v>
      </c>
      <c r="AO5" s="31" t="s">
        <v>62</v>
      </c>
      <c r="AP5" s="30" t="s">
        <v>76</v>
      </c>
      <c r="AQ5" s="25" t="s">
        <v>77</v>
      </c>
      <c r="AR5" s="32" t="s">
        <v>78</v>
      </c>
      <c r="AS5" s="33" t="s">
        <v>79</v>
      </c>
      <c r="AT5" s="25">
        <v>2026</v>
      </c>
      <c r="AU5" s="34" t="s">
        <v>80</v>
      </c>
      <c r="AV5" s="27" t="s">
        <v>81</v>
      </c>
      <c r="AW5" s="35" t="s">
        <v>82</v>
      </c>
      <c r="AX5" s="49" t="s">
        <v>83</v>
      </c>
      <c r="AY5" s="50" t="s">
        <v>84</v>
      </c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</row>
    <row r="6" spans="1:97" ht="15" x14ac:dyDescent="0.25">
      <c r="AQ6" s="11"/>
    </row>
    <row r="7" spans="1:97" ht="15" x14ac:dyDescent="0.25">
      <c r="AQ7" s="11"/>
    </row>
    <row r="8" spans="1:97" ht="15" x14ac:dyDescent="0.25">
      <c r="AQ8" s="11"/>
    </row>
    <row r="9" spans="1:97" ht="15" x14ac:dyDescent="0.25">
      <c r="AQ9" s="11"/>
    </row>
    <row r="10" spans="1:97" ht="15" x14ac:dyDescent="0.25">
      <c r="AQ10" s="11"/>
    </row>
    <row r="11" spans="1:97" ht="15" x14ac:dyDescent="0.25">
      <c r="AQ11" s="11"/>
    </row>
    <row r="12" spans="1:97" ht="15" x14ac:dyDescent="0.25">
      <c r="AQ12" s="11"/>
    </row>
    <row r="13" spans="1:97" ht="15" x14ac:dyDescent="0.25">
      <c r="AQ13" s="11"/>
    </row>
    <row r="14" spans="1:97" ht="15" x14ac:dyDescent="0.25">
      <c r="AQ14" s="11"/>
    </row>
    <row r="15" spans="1:97" ht="15" x14ac:dyDescent="0.25">
      <c r="AQ15" s="11"/>
    </row>
    <row r="16" spans="1:97" ht="15" x14ac:dyDescent="0.25">
      <c r="AQ16" s="11"/>
    </row>
    <row r="17" spans="43:43" ht="15" x14ac:dyDescent="0.25">
      <c r="AQ17" s="11"/>
    </row>
    <row r="18" spans="43:43" ht="15" x14ac:dyDescent="0.25">
      <c r="AQ18" s="11"/>
    </row>
    <row r="19" spans="43:43" ht="15" x14ac:dyDescent="0.25">
      <c r="AQ19" s="11"/>
    </row>
    <row r="20" spans="43:43" ht="15" x14ac:dyDescent="0.25">
      <c r="AQ20" s="11"/>
    </row>
    <row r="21" spans="43:43" ht="15" x14ac:dyDescent="0.25">
      <c r="AQ21" s="11"/>
    </row>
    <row r="22" spans="43:43" ht="15" x14ac:dyDescent="0.25">
      <c r="AQ22" s="11"/>
    </row>
    <row r="23" spans="43:43" ht="15" x14ac:dyDescent="0.25">
      <c r="AQ23" s="11"/>
    </row>
    <row r="24" spans="43:43" ht="15" x14ac:dyDescent="0.25">
      <c r="AQ24" s="11"/>
    </row>
    <row r="25" spans="43:43" ht="15" x14ac:dyDescent="0.25">
      <c r="AQ25" s="11"/>
    </row>
    <row r="26" spans="43:43" ht="15" x14ac:dyDescent="0.25">
      <c r="AQ26" s="11"/>
    </row>
    <row r="27" spans="43:43" ht="15" x14ac:dyDescent="0.25">
      <c r="AQ27" s="11"/>
    </row>
    <row r="28" spans="43:43" ht="15" x14ac:dyDescent="0.25">
      <c r="AQ28" s="11"/>
    </row>
    <row r="29" spans="43:43" ht="15" x14ac:dyDescent="0.25">
      <c r="AQ29" s="11"/>
    </row>
    <row r="30" spans="43:43" ht="15" x14ac:dyDescent="0.25">
      <c r="AQ30" s="11"/>
    </row>
    <row r="31" spans="43:43" ht="15" x14ac:dyDescent="0.25">
      <c r="AQ31" s="11"/>
    </row>
    <row r="32" spans="43:43" ht="15" x14ac:dyDescent="0.25">
      <c r="AQ32" s="11"/>
    </row>
    <row r="33" spans="43:43" ht="15" x14ac:dyDescent="0.25">
      <c r="AQ33" s="11"/>
    </row>
    <row r="34" spans="43:43" ht="15" x14ac:dyDescent="0.25">
      <c r="AQ34" s="11"/>
    </row>
    <row r="35" spans="43:43" ht="15" x14ac:dyDescent="0.25">
      <c r="AQ35" s="11"/>
    </row>
    <row r="36" spans="43:43" ht="15" x14ac:dyDescent="0.25">
      <c r="AQ36" s="11"/>
    </row>
    <row r="37" spans="43:43" ht="15" x14ac:dyDescent="0.25">
      <c r="AQ37" s="11"/>
    </row>
    <row r="38" spans="43:43" ht="15" x14ac:dyDescent="0.25">
      <c r="AQ38" s="11"/>
    </row>
    <row r="39" spans="43:43" ht="15" x14ac:dyDescent="0.25">
      <c r="AQ39" s="11"/>
    </row>
    <row r="40" spans="43:43" ht="15" x14ac:dyDescent="0.25">
      <c r="AQ40" s="11"/>
    </row>
    <row r="41" spans="43:43" ht="15" x14ac:dyDescent="0.25">
      <c r="AQ41" s="11"/>
    </row>
    <row r="42" spans="43:43" ht="15" x14ac:dyDescent="0.25">
      <c r="AQ42" s="11"/>
    </row>
    <row r="43" spans="43:43" ht="15" x14ac:dyDescent="0.25">
      <c r="AQ43" s="11"/>
    </row>
    <row r="44" spans="43:43" ht="15" x14ac:dyDescent="0.25">
      <c r="AQ44" s="11"/>
    </row>
    <row r="45" spans="43:43" ht="15" x14ac:dyDescent="0.25">
      <c r="AQ45" s="11"/>
    </row>
    <row r="46" spans="43:43" ht="15" x14ac:dyDescent="0.25">
      <c r="AQ46" s="11"/>
    </row>
    <row r="47" spans="43:43" ht="15" x14ac:dyDescent="0.25">
      <c r="AQ47" s="11"/>
    </row>
    <row r="48" spans="43:43" ht="15" x14ac:dyDescent="0.25">
      <c r="AQ48" s="11"/>
    </row>
    <row r="49" spans="43:43" ht="15" x14ac:dyDescent="0.25">
      <c r="AQ49" s="11"/>
    </row>
    <row r="50" spans="43:43" thickBot="1" x14ac:dyDescent="0.3">
      <c r="AQ50" s="11"/>
    </row>
    <row r="51" spans="43:43" ht="15" x14ac:dyDescent="0.25"/>
    <row r="52" spans="43:43" ht="15" x14ac:dyDescent="0.25"/>
    <row r="53" spans="43:43" ht="15" x14ac:dyDescent="0.25"/>
    <row r="54" spans="43:43" ht="15" x14ac:dyDescent="0.25"/>
    <row r="55" spans="43:43" ht="15" x14ac:dyDescent="0.25"/>
  </sheetData>
  <mergeCells count="2">
    <mergeCell ref="U3:V3"/>
    <mergeCell ref="AX3:AY3"/>
  </mergeCells>
  <conditionalFormatting sqref="K5">
    <cfRule type="containsText" dxfId="8" priority="1" operator="containsText" text="❌">
      <formula>NOT(ISERROR(SEARCH(("❌"),(K5))))</formula>
    </cfRule>
  </conditionalFormatting>
  <conditionalFormatting sqref="L5:N5">
    <cfRule type="expression" dxfId="7" priority="2">
      <formula>NOT(ISERROR(SEARCH("Bajo",L5)))</formula>
    </cfRule>
    <cfRule type="expression" dxfId="6" priority="3">
      <formula>NOT(ISERROR(SEARCH("Moderado",L5)))</formula>
    </cfRule>
    <cfRule type="expression" dxfId="5" priority="4">
      <formula>NOT(ISERROR(SEARCH("Alto",L5)))</formula>
    </cfRule>
    <cfRule type="expression" dxfId="4" priority="5">
      <formula>NOT(ISERROR(SEARCH("Extremo",L5)))</formula>
    </cfRule>
  </conditionalFormatting>
  <conditionalFormatting sqref="AP5">
    <cfRule type="expression" dxfId="3" priority="6">
      <formula>NOT(ISERROR(SEARCH("Alto",AP5)))</formula>
    </cfRule>
    <cfRule type="expression" dxfId="2" priority="6">
      <formula>NOT(ISERROR(SEARCH("Moderado",AP5)))</formula>
    </cfRule>
    <cfRule type="expression" dxfId="1" priority="6">
      <formula>NOT(ISERROR(SEARCH("Bajo",AP5)))</formula>
    </cfRule>
    <cfRule type="expression" dxfId="0" priority="6">
      <formula>NOT(ISERROR(SEARCH("Extremo",AP5)))</formula>
    </cfRule>
  </conditionalFormatting>
  <pageMargins left="0.70833333333333304" right="0.25972222222222202" top="0.74791666666666701" bottom="0.74791666666666701" header="0.51180555555555496" footer="0.51180555555555496"/>
  <pageSetup firstPageNumber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workbookViewId="0">
      <selection activeCell="H19" sqref="H19"/>
    </sheetView>
  </sheetViews>
  <sheetFormatPr baseColWidth="10" defaultColWidth="11.42578125" defaultRowHeight="14.25" x14ac:dyDescent="0.2"/>
  <cols>
    <col min="1" max="16384" width="11.42578125" style="14"/>
  </cols>
  <sheetData>
    <row r="1" spans="1:12" ht="18" x14ac:dyDescent="0.25">
      <c r="A1" s="55" t="s">
        <v>85</v>
      </c>
      <c r="B1" s="55"/>
      <c r="C1" s="55"/>
      <c r="D1" s="55"/>
      <c r="E1" s="55"/>
      <c r="F1" s="55"/>
      <c r="G1" s="55"/>
      <c r="H1" s="55"/>
    </row>
    <row r="2" spans="1:12" x14ac:dyDescent="0.2">
      <c r="A2" s="54" t="s">
        <v>86</v>
      </c>
      <c r="B2" s="54"/>
      <c r="C2" s="54"/>
      <c r="D2" s="54"/>
      <c r="E2" s="54"/>
      <c r="F2" s="54"/>
      <c r="G2" s="54"/>
      <c r="H2" s="15" t="s">
        <v>87</v>
      </c>
    </row>
    <row r="3" spans="1:12" x14ac:dyDescent="0.2">
      <c r="A3" s="54" t="s">
        <v>88</v>
      </c>
      <c r="B3" s="54"/>
      <c r="C3" s="54"/>
      <c r="D3" s="54"/>
      <c r="E3" s="54"/>
      <c r="F3" s="54"/>
      <c r="G3" s="54"/>
      <c r="H3" s="15" t="s">
        <v>89</v>
      </c>
    </row>
    <row r="4" spans="1:12" x14ac:dyDescent="0.2">
      <c r="A4" s="54" t="s">
        <v>90</v>
      </c>
      <c r="B4" s="54"/>
      <c r="C4" s="54"/>
      <c r="D4" s="54"/>
      <c r="E4" s="54"/>
      <c r="F4" s="54"/>
      <c r="G4" s="54"/>
      <c r="H4" s="15" t="s">
        <v>89</v>
      </c>
    </row>
    <row r="5" spans="1:12" x14ac:dyDescent="0.2">
      <c r="A5" s="54" t="s">
        <v>91</v>
      </c>
      <c r="B5" s="54"/>
      <c r="C5" s="54"/>
      <c r="D5" s="54"/>
      <c r="E5" s="54"/>
      <c r="F5" s="54"/>
      <c r="G5" s="54"/>
      <c r="H5" s="15" t="s">
        <v>89</v>
      </c>
    </row>
    <row r="6" spans="1:12" x14ac:dyDescent="0.2">
      <c r="A6" s="54" t="s">
        <v>92</v>
      </c>
      <c r="B6" s="54"/>
      <c r="C6" s="54"/>
      <c r="D6" s="54"/>
      <c r="E6" s="54"/>
      <c r="F6" s="54"/>
      <c r="G6" s="54"/>
      <c r="H6" s="15" t="s">
        <v>89</v>
      </c>
    </row>
    <row r="7" spans="1:12" x14ac:dyDescent="0.2">
      <c r="A7" s="54" t="s">
        <v>93</v>
      </c>
      <c r="B7" s="54"/>
      <c r="C7" s="54"/>
      <c r="D7" s="54"/>
      <c r="E7" s="54"/>
      <c r="F7" s="54"/>
      <c r="G7" s="54"/>
      <c r="H7" s="15" t="s">
        <v>89</v>
      </c>
    </row>
    <row r="8" spans="1:12" x14ac:dyDescent="0.2">
      <c r="A8" s="54" t="s">
        <v>94</v>
      </c>
      <c r="B8" s="54"/>
      <c r="C8" s="54"/>
      <c r="D8" s="54"/>
      <c r="E8" s="54"/>
      <c r="F8" s="54"/>
      <c r="G8" s="54"/>
      <c r="H8" s="15" t="s">
        <v>89</v>
      </c>
    </row>
    <row r="9" spans="1:12" x14ac:dyDescent="0.2">
      <c r="A9" s="54" t="s">
        <v>95</v>
      </c>
      <c r="B9" s="54"/>
      <c r="C9" s="54"/>
      <c r="D9" s="54"/>
      <c r="E9" s="54"/>
      <c r="F9" s="54"/>
      <c r="G9" s="54"/>
      <c r="H9" s="15" t="s">
        <v>89</v>
      </c>
    </row>
    <row r="10" spans="1:12" x14ac:dyDescent="0.2">
      <c r="A10" s="54" t="s">
        <v>96</v>
      </c>
      <c r="B10" s="54"/>
      <c r="C10" s="54"/>
      <c r="D10" s="54"/>
      <c r="E10" s="54"/>
      <c r="F10" s="54"/>
      <c r="G10" s="54"/>
      <c r="H10" s="15" t="s">
        <v>87</v>
      </c>
    </row>
    <row r="11" spans="1:12" x14ac:dyDescent="0.2">
      <c r="A11" s="54" t="s">
        <v>97</v>
      </c>
      <c r="B11" s="54"/>
      <c r="C11" s="54"/>
      <c r="D11" s="54"/>
      <c r="E11" s="54"/>
      <c r="F11" s="54"/>
      <c r="G11" s="54"/>
      <c r="H11" s="15" t="s">
        <v>89</v>
      </c>
    </row>
    <row r="12" spans="1:12" x14ac:dyDescent="0.2">
      <c r="A12" s="54" t="s">
        <v>98</v>
      </c>
      <c r="B12" s="54"/>
      <c r="C12" s="54"/>
      <c r="D12" s="54"/>
      <c r="E12" s="54"/>
      <c r="F12" s="54"/>
      <c r="G12" s="54"/>
      <c r="H12" s="15" t="s">
        <v>89</v>
      </c>
    </row>
    <row r="13" spans="1:12" x14ac:dyDescent="0.2">
      <c r="A13" s="54" t="s">
        <v>99</v>
      </c>
      <c r="B13" s="54"/>
      <c r="C13" s="54"/>
      <c r="D13" s="54"/>
      <c r="E13" s="54"/>
      <c r="F13" s="54"/>
      <c r="G13" s="54"/>
      <c r="H13" s="15" t="s">
        <v>87</v>
      </c>
      <c r="L13" s="14" t="s">
        <v>87</v>
      </c>
    </row>
    <row r="14" spans="1:12" x14ac:dyDescent="0.2">
      <c r="A14" s="54" t="s">
        <v>100</v>
      </c>
      <c r="B14" s="54"/>
      <c r="C14" s="54"/>
      <c r="D14" s="54"/>
      <c r="E14" s="54"/>
      <c r="F14" s="54"/>
      <c r="G14" s="54"/>
      <c r="H14" s="15" t="s">
        <v>89</v>
      </c>
      <c r="L14" s="14" t="s">
        <v>89</v>
      </c>
    </row>
    <row r="15" spans="1:12" x14ac:dyDescent="0.2">
      <c r="A15" s="54" t="s">
        <v>101</v>
      </c>
      <c r="B15" s="54"/>
      <c r="C15" s="54"/>
      <c r="D15" s="54"/>
      <c r="E15" s="54"/>
      <c r="F15" s="54"/>
      <c r="G15" s="54"/>
      <c r="H15" s="15" t="s">
        <v>89</v>
      </c>
    </row>
    <row r="16" spans="1:12" x14ac:dyDescent="0.2">
      <c r="A16" s="54" t="s">
        <v>102</v>
      </c>
      <c r="B16" s="54"/>
      <c r="C16" s="54"/>
      <c r="D16" s="54"/>
      <c r="E16" s="54"/>
      <c r="F16" s="54"/>
      <c r="G16" s="54"/>
      <c r="H16" s="15" t="s">
        <v>89</v>
      </c>
    </row>
    <row r="17" spans="1:8" x14ac:dyDescent="0.2">
      <c r="A17" s="54" t="s">
        <v>103</v>
      </c>
      <c r="B17" s="54"/>
      <c r="C17" s="54"/>
      <c r="D17" s="54"/>
      <c r="E17" s="54"/>
      <c r="F17" s="54"/>
      <c r="G17" s="54"/>
      <c r="H17" s="15" t="s">
        <v>89</v>
      </c>
    </row>
    <row r="18" spans="1:8" x14ac:dyDescent="0.2">
      <c r="A18" s="54" t="s">
        <v>104</v>
      </c>
      <c r="B18" s="54"/>
      <c r="C18" s="54"/>
      <c r="D18" s="54"/>
      <c r="E18" s="54"/>
      <c r="F18" s="54"/>
      <c r="G18" s="54"/>
      <c r="H18" s="15" t="s">
        <v>89</v>
      </c>
    </row>
    <row r="19" spans="1:8" x14ac:dyDescent="0.2">
      <c r="A19" s="54" t="s">
        <v>105</v>
      </c>
      <c r="B19" s="54"/>
      <c r="C19" s="54"/>
      <c r="D19" s="54"/>
      <c r="E19" s="54"/>
      <c r="F19" s="54"/>
      <c r="G19" s="54"/>
      <c r="H19" s="15" t="s">
        <v>89</v>
      </c>
    </row>
    <row r="20" spans="1:8" x14ac:dyDescent="0.2">
      <c r="A20" s="54" t="s">
        <v>106</v>
      </c>
      <c r="B20" s="54"/>
      <c r="C20" s="54"/>
      <c r="D20" s="54"/>
      <c r="E20" s="54"/>
      <c r="F20" s="54"/>
      <c r="G20" s="54"/>
      <c r="H20" s="15" t="s">
        <v>89</v>
      </c>
    </row>
  </sheetData>
  <mergeCells count="20">
    <mergeCell ref="A12:G12"/>
    <mergeCell ref="A1:H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9:G19"/>
    <mergeCell ref="A20:G20"/>
    <mergeCell ref="A13:G13"/>
    <mergeCell ref="A14:G14"/>
    <mergeCell ref="A15:G15"/>
    <mergeCell ref="A16:G16"/>
    <mergeCell ref="A17:G17"/>
    <mergeCell ref="A18:G18"/>
  </mergeCells>
  <dataValidations count="1">
    <dataValidation type="list" allowBlank="1" showInputMessage="1" showErrorMessage="1" sqref="H2:H20" xr:uid="{00000000-0002-0000-0100-000000000000}">
      <formula1>$L$13:$L$14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0"/>
  <sheetViews>
    <sheetView topLeftCell="A7" zoomScaleNormal="100" workbookViewId="0">
      <selection activeCell="A121" sqref="A121"/>
    </sheetView>
  </sheetViews>
  <sheetFormatPr baseColWidth="10" defaultColWidth="9.140625" defaultRowHeight="15" x14ac:dyDescent="0.25"/>
  <cols>
    <col min="1" max="1" width="36.7109375"/>
    <col min="2" max="2" width="14.7109375"/>
    <col min="3" max="1025" width="10.7109375"/>
  </cols>
  <sheetData>
    <row r="1" spans="1:2" ht="13.9" customHeight="1" x14ac:dyDescent="0.25">
      <c r="A1" s="7" t="s">
        <v>107</v>
      </c>
    </row>
    <row r="2" spans="1:2" ht="13.9" customHeight="1" x14ac:dyDescent="0.25">
      <c r="A2" t="s">
        <v>108</v>
      </c>
      <c r="B2" t="s">
        <v>72</v>
      </c>
    </row>
    <row r="3" spans="1:2" ht="13.9" customHeight="1" x14ac:dyDescent="0.25">
      <c r="A3" t="s">
        <v>109</v>
      </c>
      <c r="B3" t="s">
        <v>73</v>
      </c>
    </row>
    <row r="4" spans="1:2" ht="13.9" customHeight="1" x14ac:dyDescent="0.25">
      <c r="A4" t="s">
        <v>110</v>
      </c>
      <c r="B4" t="s">
        <v>111</v>
      </c>
    </row>
    <row r="5" spans="1:2" ht="13.9" customHeight="1" x14ac:dyDescent="0.25">
      <c r="A5" s="8" t="s">
        <v>112</v>
      </c>
      <c r="B5" t="s">
        <v>73</v>
      </c>
    </row>
    <row r="6" spans="1:2" ht="13.9" customHeight="1" x14ac:dyDescent="0.25">
      <c r="A6" t="s">
        <v>113</v>
      </c>
      <c r="B6" t="s">
        <v>73</v>
      </c>
    </row>
    <row r="7" spans="1:2" ht="13.9" customHeight="1" x14ac:dyDescent="0.25">
      <c r="A7" s="8" t="s">
        <v>114</v>
      </c>
      <c r="B7" t="s">
        <v>111</v>
      </c>
    </row>
    <row r="8" spans="1:2" ht="13.9" customHeight="1" x14ac:dyDescent="0.25">
      <c r="A8" t="s">
        <v>115</v>
      </c>
      <c r="B8" t="s">
        <v>111</v>
      </c>
    </row>
    <row r="9" spans="1:2" ht="13.9" customHeight="1" x14ac:dyDescent="0.25">
      <c r="A9" s="8" t="s">
        <v>116</v>
      </c>
      <c r="B9" t="s">
        <v>111</v>
      </c>
    </row>
    <row r="10" spans="1:2" ht="13.9" customHeight="1" x14ac:dyDescent="0.25">
      <c r="A10" t="s">
        <v>117</v>
      </c>
      <c r="B10" t="s">
        <v>111</v>
      </c>
    </row>
    <row r="12" spans="1:2" ht="13.9" customHeight="1" x14ac:dyDescent="0.25">
      <c r="A12" s="7" t="s">
        <v>39</v>
      </c>
    </row>
    <row r="13" spans="1:2" ht="13.9" customHeight="1" x14ac:dyDescent="0.25">
      <c r="A13" t="s">
        <v>118</v>
      </c>
      <c r="B13">
        <v>2</v>
      </c>
    </row>
    <row r="14" spans="1:2" ht="13.9" customHeight="1" x14ac:dyDescent="0.25">
      <c r="A14" t="s">
        <v>119</v>
      </c>
      <c r="B14">
        <v>2</v>
      </c>
    </row>
    <row r="15" spans="1:2" ht="13.9" customHeight="1" x14ac:dyDescent="0.25">
      <c r="A15" t="s">
        <v>120</v>
      </c>
      <c r="B15">
        <v>2</v>
      </c>
    </row>
    <row r="16" spans="1:2" ht="13.9" customHeight="1" x14ac:dyDescent="0.25">
      <c r="A16" t="s">
        <v>121</v>
      </c>
      <c r="B16">
        <v>0</v>
      </c>
    </row>
    <row r="17" spans="1:2" ht="13.9" customHeight="1" x14ac:dyDescent="0.25">
      <c r="A17" t="s">
        <v>122</v>
      </c>
      <c r="B17">
        <v>1</v>
      </c>
    </row>
    <row r="18" spans="1:2" ht="13.9" customHeight="1" x14ac:dyDescent="0.25">
      <c r="A18" t="s">
        <v>123</v>
      </c>
      <c r="B18">
        <v>1</v>
      </c>
    </row>
    <row r="19" spans="1:2" ht="13.9" customHeight="1" x14ac:dyDescent="0.25">
      <c r="A19" t="s">
        <v>124</v>
      </c>
      <c r="B19">
        <v>1</v>
      </c>
    </row>
    <row r="20" spans="1:2" ht="13.9" customHeight="1" x14ac:dyDescent="0.25">
      <c r="A20" t="s">
        <v>125</v>
      </c>
      <c r="B20">
        <v>0</v>
      </c>
    </row>
    <row r="21" spans="1:2" ht="13.9" customHeight="1" x14ac:dyDescent="0.25">
      <c r="A21" t="s">
        <v>126</v>
      </c>
      <c r="B21">
        <v>0</v>
      </c>
    </row>
    <row r="22" spans="1:2" ht="13.9" customHeight="1" x14ac:dyDescent="0.25">
      <c r="A22" t="s">
        <v>127</v>
      </c>
      <c r="B22">
        <v>0</v>
      </c>
    </row>
    <row r="23" spans="1:2" ht="13.9" customHeight="1" x14ac:dyDescent="0.25">
      <c r="A23" t="s">
        <v>128</v>
      </c>
      <c r="B23">
        <v>0</v>
      </c>
    </row>
    <row r="24" spans="1:2" ht="13.9" customHeight="1" x14ac:dyDescent="0.25">
      <c r="A24" t="s">
        <v>129</v>
      </c>
      <c r="B24">
        <v>0</v>
      </c>
    </row>
    <row r="26" spans="1:2" ht="13.9" customHeight="1" x14ac:dyDescent="0.25">
      <c r="A26" s="7" t="s">
        <v>40</v>
      </c>
    </row>
    <row r="27" spans="1:2" ht="13.9" customHeight="1" x14ac:dyDescent="0.25">
      <c r="A27" t="s">
        <v>118</v>
      </c>
      <c r="B27">
        <v>2</v>
      </c>
    </row>
    <row r="28" spans="1:2" ht="13.9" customHeight="1" x14ac:dyDescent="0.25">
      <c r="A28" t="s">
        <v>119</v>
      </c>
      <c r="B28">
        <v>1</v>
      </c>
    </row>
    <row r="29" spans="1:2" ht="13.9" customHeight="1" x14ac:dyDescent="0.25">
      <c r="A29" t="s">
        <v>120</v>
      </c>
      <c r="B29">
        <v>0</v>
      </c>
    </row>
    <row r="30" spans="1:2" ht="13.9" customHeight="1" x14ac:dyDescent="0.25">
      <c r="A30" t="s">
        <v>121</v>
      </c>
      <c r="B30">
        <v>2</v>
      </c>
    </row>
    <row r="31" spans="1:2" ht="13.9" customHeight="1" x14ac:dyDescent="0.25">
      <c r="A31" t="s">
        <v>122</v>
      </c>
      <c r="B31">
        <v>1</v>
      </c>
    </row>
    <row r="32" spans="1:2" ht="13.9" customHeight="1" x14ac:dyDescent="0.25">
      <c r="A32" t="s">
        <v>123</v>
      </c>
      <c r="B32">
        <v>0</v>
      </c>
    </row>
    <row r="33" spans="1:2" ht="13.9" customHeight="1" x14ac:dyDescent="0.25">
      <c r="A33" t="s">
        <v>124</v>
      </c>
      <c r="B33">
        <v>0</v>
      </c>
    </row>
    <row r="34" spans="1:2" ht="13.9" customHeight="1" x14ac:dyDescent="0.25">
      <c r="A34" t="s">
        <v>125</v>
      </c>
      <c r="B34">
        <v>1</v>
      </c>
    </row>
    <row r="35" spans="1:2" ht="13.9" customHeight="1" x14ac:dyDescent="0.25">
      <c r="A35" t="s">
        <v>126</v>
      </c>
      <c r="B35">
        <v>0</v>
      </c>
    </row>
    <row r="36" spans="1:2" ht="13.9" customHeight="1" x14ac:dyDescent="0.25">
      <c r="A36" t="s">
        <v>127</v>
      </c>
      <c r="B36">
        <v>0</v>
      </c>
    </row>
    <row r="37" spans="1:2" ht="13.9" customHeight="1" x14ac:dyDescent="0.25">
      <c r="A37" t="s">
        <v>128</v>
      </c>
      <c r="B37">
        <v>0</v>
      </c>
    </row>
    <row r="38" spans="1:2" ht="13.9" customHeight="1" x14ac:dyDescent="0.25">
      <c r="A38" t="s">
        <v>129</v>
      </c>
      <c r="B38">
        <v>0</v>
      </c>
    </row>
    <row r="40" spans="1:2" ht="13.9" customHeight="1" x14ac:dyDescent="0.25">
      <c r="A40" t="s">
        <v>130</v>
      </c>
    </row>
    <row r="41" spans="1:2" ht="13.9" customHeight="1" x14ac:dyDescent="0.25">
      <c r="A41" t="s">
        <v>131</v>
      </c>
    </row>
    <row r="42" spans="1:2" ht="13.9" customHeight="1" x14ac:dyDescent="0.25">
      <c r="A42" t="s">
        <v>132</v>
      </c>
    </row>
    <row r="43" spans="1:2" ht="13.9" customHeight="1" x14ac:dyDescent="0.25">
      <c r="A43" t="s">
        <v>133</v>
      </c>
    </row>
    <row r="44" spans="1:2" ht="13.9" customHeight="1" x14ac:dyDescent="0.25">
      <c r="A44" t="s">
        <v>61</v>
      </c>
    </row>
    <row r="47" spans="1:2" ht="13.9" customHeight="1" x14ac:dyDescent="0.25">
      <c r="A47" t="s">
        <v>134</v>
      </c>
    </row>
    <row r="48" spans="1:2" ht="13.9" customHeight="1" x14ac:dyDescent="0.25">
      <c r="A48" t="s">
        <v>135</v>
      </c>
    </row>
    <row r="49" spans="1:2" ht="13.9" customHeight="1" x14ac:dyDescent="0.25">
      <c r="A49" t="s">
        <v>136</v>
      </c>
    </row>
    <row r="50" spans="1:2" ht="13.9" customHeight="1" x14ac:dyDescent="0.25">
      <c r="A50" t="s">
        <v>137</v>
      </c>
    </row>
    <row r="51" spans="1:2" ht="13.9" customHeight="1" x14ac:dyDescent="0.25">
      <c r="A51" t="s">
        <v>138</v>
      </c>
    </row>
    <row r="55" spans="1:2" ht="13.9" customHeight="1" x14ac:dyDescent="0.25">
      <c r="A55" s="7" t="s">
        <v>139</v>
      </c>
    </row>
    <row r="56" spans="1:2" ht="13.9" customHeight="1" x14ac:dyDescent="0.25">
      <c r="A56" t="s">
        <v>140</v>
      </c>
      <c r="B56" t="s">
        <v>141</v>
      </c>
    </row>
    <row r="57" spans="1:2" ht="13.9" customHeight="1" x14ac:dyDescent="0.25">
      <c r="A57" t="s">
        <v>142</v>
      </c>
      <c r="B57" t="s">
        <v>143</v>
      </c>
    </row>
    <row r="58" spans="1:2" ht="13.9" customHeight="1" x14ac:dyDescent="0.25">
      <c r="A58" t="s">
        <v>144</v>
      </c>
      <c r="B58" t="s">
        <v>136</v>
      </c>
    </row>
    <row r="59" spans="1:2" ht="13.9" customHeight="1" x14ac:dyDescent="0.25">
      <c r="A59" t="s">
        <v>145</v>
      </c>
      <c r="B59" t="s">
        <v>146</v>
      </c>
    </row>
    <row r="60" spans="1:2" ht="13.9" customHeight="1" x14ac:dyDescent="0.25">
      <c r="A60" t="s">
        <v>147</v>
      </c>
      <c r="B60" t="s">
        <v>148</v>
      </c>
    </row>
    <row r="61" spans="1:2" ht="13.9" customHeight="1" x14ac:dyDescent="0.25">
      <c r="A61" t="s">
        <v>149</v>
      </c>
      <c r="B61" t="s">
        <v>143</v>
      </c>
    </row>
    <row r="62" spans="1:2" ht="13.9" customHeight="1" x14ac:dyDescent="0.25">
      <c r="A62" t="s">
        <v>150</v>
      </c>
      <c r="B62" t="s">
        <v>151</v>
      </c>
    </row>
    <row r="63" spans="1:2" ht="13.9" customHeight="1" x14ac:dyDescent="0.25">
      <c r="A63" t="s">
        <v>152</v>
      </c>
      <c r="B63" t="s">
        <v>153</v>
      </c>
    </row>
    <row r="64" spans="1:2" ht="13.9" customHeight="1" x14ac:dyDescent="0.25">
      <c r="A64" t="s">
        <v>154</v>
      </c>
      <c r="B64" t="s">
        <v>155</v>
      </c>
    </row>
    <row r="65" spans="1:2" ht="13.9" customHeight="1" x14ac:dyDescent="0.25">
      <c r="A65" t="s">
        <v>156</v>
      </c>
      <c r="B65" t="s">
        <v>157</v>
      </c>
    </row>
    <row r="66" spans="1:2" ht="13.9" customHeight="1" x14ac:dyDescent="0.25">
      <c r="A66" t="s">
        <v>158</v>
      </c>
      <c r="B66" t="s">
        <v>159</v>
      </c>
    </row>
    <row r="67" spans="1:2" ht="13.9" customHeight="1" x14ac:dyDescent="0.25">
      <c r="A67" t="s">
        <v>160</v>
      </c>
      <c r="B67" t="s">
        <v>153</v>
      </c>
    </row>
    <row r="68" spans="1:2" ht="13.9" customHeight="1" x14ac:dyDescent="0.25">
      <c r="A68" t="s">
        <v>161</v>
      </c>
      <c r="B68" t="s">
        <v>162</v>
      </c>
    </row>
    <row r="69" spans="1:2" ht="13.9" customHeight="1" x14ac:dyDescent="0.25">
      <c r="A69" t="s">
        <v>163</v>
      </c>
      <c r="B69" t="s">
        <v>164</v>
      </c>
    </row>
    <row r="70" spans="1:2" ht="13.9" customHeight="1" x14ac:dyDescent="0.25">
      <c r="A70" t="s">
        <v>165</v>
      </c>
      <c r="B70" t="s">
        <v>166</v>
      </c>
    </row>
    <row r="71" spans="1:2" ht="13.9" customHeight="1" x14ac:dyDescent="0.25">
      <c r="A71" t="s">
        <v>167</v>
      </c>
      <c r="B71" t="s">
        <v>168</v>
      </c>
    </row>
    <row r="72" spans="1:2" ht="13.9" customHeight="1" x14ac:dyDescent="0.25">
      <c r="A72" t="s">
        <v>169</v>
      </c>
      <c r="B72" t="s">
        <v>155</v>
      </c>
    </row>
    <row r="73" spans="1:2" ht="13.9" customHeight="1" x14ac:dyDescent="0.25">
      <c r="A73" t="s">
        <v>170</v>
      </c>
      <c r="B73" t="s">
        <v>171</v>
      </c>
    </row>
    <row r="74" spans="1:2" ht="13.9" customHeight="1" x14ac:dyDescent="0.25">
      <c r="A74" t="s">
        <v>172</v>
      </c>
      <c r="B74" t="s">
        <v>173</v>
      </c>
    </row>
    <row r="75" spans="1:2" ht="13.9" customHeight="1" x14ac:dyDescent="0.25">
      <c r="A75" t="s">
        <v>174</v>
      </c>
      <c r="B75" t="s">
        <v>175</v>
      </c>
    </row>
    <row r="76" spans="1:2" ht="13.9" customHeight="1" x14ac:dyDescent="0.25">
      <c r="A76" t="s">
        <v>176</v>
      </c>
      <c r="B76" t="s">
        <v>148</v>
      </c>
    </row>
    <row r="77" spans="1:2" ht="13.9" customHeight="1" x14ac:dyDescent="0.25">
      <c r="A77" t="s">
        <v>177</v>
      </c>
      <c r="B77" t="s">
        <v>178</v>
      </c>
    </row>
    <row r="78" spans="1:2" ht="13.9" customHeight="1" x14ac:dyDescent="0.25">
      <c r="A78" t="s">
        <v>179</v>
      </c>
      <c r="B78" t="s">
        <v>166</v>
      </c>
    </row>
    <row r="79" spans="1:2" ht="13.9" customHeight="1" x14ac:dyDescent="0.25">
      <c r="A79" t="s">
        <v>180</v>
      </c>
      <c r="B79" t="s">
        <v>175</v>
      </c>
    </row>
    <row r="80" spans="1:2" ht="13.9" customHeight="1" x14ac:dyDescent="0.25">
      <c r="A80" t="s">
        <v>181</v>
      </c>
      <c r="B80" t="s">
        <v>182</v>
      </c>
    </row>
    <row r="83" spans="1:2" ht="55.9" customHeight="1" x14ac:dyDescent="0.25">
      <c r="A83" s="9" t="s">
        <v>183</v>
      </c>
      <c r="B83" s="9" t="s">
        <v>184</v>
      </c>
    </row>
    <row r="84" spans="1:2" ht="13.9" customHeight="1" x14ac:dyDescent="0.25">
      <c r="A84" s="8" t="s">
        <v>74</v>
      </c>
      <c r="B84" t="s">
        <v>74</v>
      </c>
    </row>
    <row r="85" spans="1:2" ht="13.9" customHeight="1" x14ac:dyDescent="0.25">
      <c r="A85" t="s">
        <v>75</v>
      </c>
      <c r="B85" t="s">
        <v>185</v>
      </c>
    </row>
    <row r="86" spans="1:2" ht="13.9" customHeight="1" x14ac:dyDescent="0.25">
      <c r="B86" t="s">
        <v>75</v>
      </c>
    </row>
    <row r="88" spans="1:2" ht="13.9" customHeight="1" x14ac:dyDescent="0.25">
      <c r="A88" s="7" t="s">
        <v>14</v>
      </c>
    </row>
    <row r="89" spans="1:2" ht="13.9" customHeight="1" x14ac:dyDescent="0.25">
      <c r="A89" t="s">
        <v>63</v>
      </c>
    </row>
    <row r="90" spans="1:2" ht="13.9" customHeight="1" x14ac:dyDescent="0.25">
      <c r="A90" t="s">
        <v>186</v>
      </c>
    </row>
    <row r="92" spans="1:2" ht="13.9" customHeight="1" x14ac:dyDescent="0.25">
      <c r="A92" s="10" t="s">
        <v>44</v>
      </c>
    </row>
    <row r="93" spans="1:2" ht="13.9" customHeight="1" x14ac:dyDescent="0.25">
      <c r="A93" s="8" t="s">
        <v>187</v>
      </c>
    </row>
    <row r="94" spans="1:2" ht="13.9" customHeight="1" x14ac:dyDescent="0.25">
      <c r="A94" t="s">
        <v>77</v>
      </c>
    </row>
    <row r="95" spans="1:2" ht="13.9" customHeight="1" x14ac:dyDescent="0.25">
      <c r="A95" t="s">
        <v>188</v>
      </c>
    </row>
    <row r="96" spans="1:2" ht="13.9" customHeight="1" x14ac:dyDescent="0.25">
      <c r="A96" t="s">
        <v>189</v>
      </c>
    </row>
    <row r="98" spans="1:1" ht="13.9" customHeight="1" x14ac:dyDescent="0.25">
      <c r="A98" s="7" t="s">
        <v>2</v>
      </c>
    </row>
    <row r="99" spans="1:1" ht="13.9" customHeight="1" x14ac:dyDescent="0.25">
      <c r="A99" t="s">
        <v>190</v>
      </c>
    </row>
    <row r="100" spans="1:1" ht="13.9" customHeight="1" x14ac:dyDescent="0.25">
      <c r="A100" t="s">
        <v>53</v>
      </c>
    </row>
    <row r="101" spans="1:1" ht="13.9" customHeight="1" x14ac:dyDescent="0.25">
      <c r="A101" t="s">
        <v>191</v>
      </c>
    </row>
    <row r="102" spans="1:1" ht="13.9" customHeight="1" x14ac:dyDescent="0.25">
      <c r="A102" t="s">
        <v>192</v>
      </c>
    </row>
    <row r="103" spans="1:1" ht="13.9" customHeight="1" x14ac:dyDescent="0.25">
      <c r="A103" t="s">
        <v>193</v>
      </c>
    </row>
    <row r="104" spans="1:1" ht="13.9" customHeight="1" x14ac:dyDescent="0.25">
      <c r="A104" t="s">
        <v>194</v>
      </c>
    </row>
    <row r="105" spans="1:1" ht="13.9" customHeight="1" x14ac:dyDescent="0.25">
      <c r="A105" t="s">
        <v>195</v>
      </c>
    </row>
    <row r="106" spans="1:1" ht="13.9" customHeight="1" x14ac:dyDescent="0.25">
      <c r="A106" t="s">
        <v>196</v>
      </c>
    </row>
    <row r="107" spans="1:1" ht="13.9" customHeight="1" x14ac:dyDescent="0.25">
      <c r="A107" t="s">
        <v>197</v>
      </c>
    </row>
    <row r="108" spans="1:1" ht="13.9" customHeight="1" x14ac:dyDescent="0.25">
      <c r="A108" t="s">
        <v>198</v>
      </c>
    </row>
    <row r="109" spans="1:1" ht="13.9" customHeight="1" x14ac:dyDescent="0.25">
      <c r="A109" t="s">
        <v>199</v>
      </c>
    </row>
    <row r="110" spans="1:1" ht="13.9" customHeight="1" x14ac:dyDescent="0.25">
      <c r="A110" t="s">
        <v>200</v>
      </c>
    </row>
    <row r="111" spans="1:1" ht="13.9" customHeight="1" x14ac:dyDescent="0.25">
      <c r="A111" t="s">
        <v>201</v>
      </c>
    </row>
    <row r="112" spans="1:1" ht="13.9" customHeight="1" x14ac:dyDescent="0.25">
      <c r="A112" t="s">
        <v>202</v>
      </c>
    </row>
    <row r="113" spans="1:1" ht="13.9" customHeight="1" x14ac:dyDescent="0.25">
      <c r="A113" t="s">
        <v>203</v>
      </c>
    </row>
    <row r="114" spans="1:1" ht="13.9" customHeight="1" x14ac:dyDescent="0.25">
      <c r="A114" t="s">
        <v>204</v>
      </c>
    </row>
    <row r="115" spans="1:1" ht="13.9" customHeight="1" x14ac:dyDescent="0.25">
      <c r="A115" t="s">
        <v>205</v>
      </c>
    </row>
    <row r="117" spans="1:1" ht="13.9" customHeight="1" x14ac:dyDescent="0.25">
      <c r="A117" t="s">
        <v>206</v>
      </c>
    </row>
    <row r="118" spans="1:1" ht="13.9" customHeight="1" x14ac:dyDescent="0.25">
      <c r="A118" t="s">
        <v>72</v>
      </c>
    </row>
    <row r="119" spans="1:1" ht="13.9" customHeight="1" x14ac:dyDescent="0.25">
      <c r="A119" t="s">
        <v>73</v>
      </c>
    </row>
    <row r="120" spans="1:1" ht="13.9" customHeight="1" x14ac:dyDescent="0.25">
      <c r="A120" t="s">
        <v>111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Riesgos</vt:lpstr>
      <vt:lpstr>Criterios impacto 1</vt:lpstr>
      <vt:lpstr>Parámetros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Gómez Petro</dc:creator>
  <cp:keywords/>
  <dc:description/>
  <cp:lastModifiedBy>Janeth Ontibon Moreno</cp:lastModifiedBy>
  <cp:revision>0</cp:revision>
  <dcterms:created xsi:type="dcterms:W3CDTF">2019-05-14T13:58:21Z</dcterms:created>
  <dcterms:modified xsi:type="dcterms:W3CDTF">2026-07-31T21:18:30Z</dcterms:modified>
  <cp:category/>
  <cp:contentStatus/>
</cp:coreProperties>
</file>